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1925" firstSheet="1" activeTab="6"/>
  </bookViews>
  <sheets>
    <sheet name="汇总表" sheetId="11" r:id="rId1"/>
    <sheet name="一层" sheetId="9" r:id="rId2"/>
    <sheet name="二层" sheetId="3" r:id="rId3"/>
    <sheet name="三层" sheetId="10" r:id="rId4"/>
    <sheet name="四层" sheetId="5" r:id="rId5"/>
    <sheet name="五层" sheetId="6" r:id="rId6"/>
    <sheet name="教学仪器（修改）" sheetId="8" r:id="rId7"/>
  </sheets>
  <definedNames>
    <definedName name="_xlnm._FilterDatabase" localSheetId="1" hidden="1">一层!$A$1:$XEO$181</definedName>
    <definedName name="_xlnm._FilterDatabase" localSheetId="2" hidden="1">二层!$A$2:$XEV$129</definedName>
    <definedName name="_xlnm._FilterDatabase" localSheetId="3" hidden="1">三层!$A$1:$XEW$84</definedName>
    <definedName name="_xlnm._FilterDatabase" localSheetId="4" hidden="1">四层!$A$1:$XEV$130</definedName>
    <definedName name="_xlnm._FilterDatabase" localSheetId="5" hidden="1">五层!$A$1:$XEE$47</definedName>
    <definedName name="_xlnm._FilterDatabase" localSheetId="6" hidden="1">'教学仪器（修改）'!$A$1:$J$868</definedName>
    <definedName name="_xlnm.Print_Titles" localSheetId="1">一层!$1:$2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<sst xmlns="http://schemas.openxmlformats.org/spreadsheetml/2006/main" count="4442" uniqueCount="2004">
  <si>
    <t>洛社实验初级中学实验室及相关专用教室设备添置采购项目清单</t>
  </si>
  <si>
    <t>汇总表</t>
  </si>
  <si>
    <t>序号</t>
  </si>
  <si>
    <t>位置</t>
  </si>
  <si>
    <t>名称</t>
  </si>
  <si>
    <t>单位</t>
  </si>
  <si>
    <t>数量</t>
  </si>
  <si>
    <t>预算（元）整数</t>
  </si>
  <si>
    <t>教学楼
一层</t>
  </si>
  <si>
    <t>间</t>
  </si>
  <si>
    <t>教学楼
二层</t>
  </si>
  <si>
    <t>三层</t>
  </si>
  <si>
    <t>四层</t>
  </si>
  <si>
    <t>五层</t>
  </si>
  <si>
    <t>仪器设备</t>
  </si>
  <si>
    <t>项</t>
  </si>
  <si>
    <t>合计</t>
  </si>
  <si>
    <t>编号</t>
  </si>
  <si>
    <t>规格型号</t>
  </si>
  <si>
    <t>技术参数</t>
  </si>
  <si>
    <t>单价</t>
  </si>
  <si>
    <t>1.通风化学实验室</t>
  </si>
  <si>
    <t>教师演示讲台</t>
  </si>
  <si>
    <t>2800*700*900mm</t>
  </si>
  <si>
    <t>1.全钢结构；
2.台面：采用无甲醛新型环保陶瓷台面，台面厚度不少于20mm，台面表面为实验室专业耐腐蚀、耐刻刮、耐污染釉面。采用一体实芯黑色坯体，釉面和胚体经高温一体烧结而成，釉面与胚体结合后不脱落、不脱层。
3.柜体：采用1.0mm优质高强度镀锌钢板，采用CO2保护焊焊接，打磨处理，表面经耐酸碱EPOXY粉末烤漆处理；整体结构设计合理，预留电脑主机、键盘托、实物展台、教师电源位置；
4.拉手：采用C型不锈钢拉手，造型独特美观；
5.防撞胶垫：装于抽屉及门板内侧，减缓碰撞，保护柜体；
6.门板及抽面：采用双层钢板，必须两层组装式设计，保证两层双面都喷涂处理，中间采用隔音材料，保证关门减少噪音；
7.耐腐蚀连接件：采用专用连接组装件；
8.不锈钢防腐合页：采用优质不锈钢模具一体成型。
9.防腐三节静音导轨：三节重型滚珠滑轨，承重性强，滑动性能良好，无噪音；
10.固定桌脚：采用柜体内置可调ABS调整脚，保证调整脚前后都可以调节高低。</t>
  </si>
  <si>
    <t>张</t>
  </si>
  <si>
    <t>实验室专用水槽</t>
  </si>
  <si>
    <t>550*450*310mm</t>
  </si>
  <si>
    <t>采用实验室专用高密度PP一体化成型水槽，易清洁，耐腐蚀，且利于台面残水自然回流，美观实用；具耐酸碱、耐有机溶剂、耐紫外线等特点。</t>
  </si>
  <si>
    <t>只</t>
  </si>
  <si>
    <t>三联高低位龙头</t>
  </si>
  <si>
    <t>三联</t>
  </si>
  <si>
    <t>鹅颈式实验室专用优质化验水嘴：要求防酸碱、防锈、防虹吸、防阻塞，表面环氧树脂喷涂。出水嘴为铜质瓷芯，高头，便于多用途使用，可拆卸清洗阻塞。出水嘴可拆卸，内有成型螺纹，可方便连接循环等特殊用水水管。</t>
  </si>
  <si>
    <t>套</t>
  </si>
  <si>
    <t>实验室专用洗眼器</t>
  </si>
  <si>
    <t>单眼</t>
  </si>
  <si>
    <t>洗眼喷头：采用不助燃PC材质模铸一体成形制作，具有过滤泡棉及防尘功能，上面防尘盖平常可防尘，使用时可随时被水冲开，并降低突然打开时短暂的高水压，避免冲伤眼睛。</t>
  </si>
  <si>
    <t>付</t>
  </si>
  <si>
    <t>化学学生实验桌</t>
  </si>
  <si>
    <t>1200*600*760mm</t>
  </si>
  <si>
    <t>（1）台面：采用20mm厚一体成型高温烧制实验室教育装备陶瓷台面，见截面采用黑色胚体经高温一体烧结而成，表面釉面颜色多种可选、胚体颜色纯黑色的实验室
教育装备专用陶瓷台面，台面表面耐高温、耐腐蚀、耐磨、不脱色、不变色、美观大方。颜色：浅蓝色/浅豆绿/蓝。
（2）不含甲醛：实验室环境需要台面不含甲醛。
（3）耐刻刮：实验室台面要求良好的耐刻刮性能，且表面耐划痕达到国家检测标准1级。
（4）抗釉裂：抗釉裂性能直接体现台面品质；
（5）防静电性能：台面的表面电阻不低于6.6×10^7欧姆，点对点电阻检验结果不低于7.86×10^7欧姆。
（6）实验室陶瓷台面抗褪色性能要求：要求在紫外灯曝露实验25天以上，台面表面无变化。
3、书包斗：整体尺寸400*250*100mm，采用环保型ABS塑料工程一次性注塑成型，底、面部加设经纬加强筋，防止变形弯曲。表面圆角处理，简洁大方。在书包斗的前端中心位置注塑出螺孔，通过螺钉将书包斗与中间横梁固定相接，可拆卸易于组装。中间设置内凹圆槽挂凳卡槽，便于收纳、放置实验凳，使实验室整体形象更整洁、美观。
4. 侧面采用三段式结构，侧面上下支架便于组装及拆卸，外观流线形设计，简洁美观，易碰撞处全部采用倒圆角，产品款式要求整体设计美观、合理、安全、牢固、耐用。中间支架压铸铝件经粗磨、细磨、精磨、抛光平滑多个工艺处理，金属表面经高光乳白色环氧树脂户外粉喷涂高温固化处理，达到承重性能强和耐酸碱、耐腐蚀的效果。电源芯可在立柱中连通电线接电使用，接线、走线便利，避免电线外露。下支架可装地脚调整桌子高度，或通过专用孔位与地面固定。
5.立柱规格为100*40mm，厚度1.5mm。立柱外立面中间设置凹槽，与中间横梁连接时更方便、美观。增加凹槽封边条遮挡螺丝孔位，桌子侧面无可视螺丝孔，并保护使用者不受铝材边沿伤害。对封边条采用不同颜色喷涂丰富桌子的整体颜色搭配。
6. 前横梁、中间横梁、后横梁和中下横梁全部采用高强度挤出铝合金模具型材，各部分连接设置专用定位件，并用高强度内六角螺丝连接，便于组装及拆卸，外观流线形设计，简洁美观。铝材表面经环氧树脂户外粉末静电喷涂处理。做到承重性能强和耐酸碱、耐腐蚀。
7.背部挡水条经模具一体挤压成型，根据不同厚度的台面板配不同高度的镶入卡口挡水条。另外配备相应尺寸的铝合金挡水块，用于固定两侧铝合金桌角及挡水条。铝合金挡水块由铝合金一体压铸成型，表面经环氧树脂户外粉静电喷涂。
8. 下支架脚：优质塑料一体注塑成型，承重性强。桌侧角配有ABS脚套装饰盖。
9.桌子金属表面涂层光滑均匀，色泽一致，无流挂、疙瘩、皱皮、飞漆等缺陷，与人体接触处圆滑无毛刺；桌子力学性能经检测，符合标准要求；桌子所用铝合金型材经检测，尺寸偏差、力学性能和化学成分均符合GB/T 32487-2016《塑料家具通用技术条件》的标准要求；铝材的维氏硬度达到77，耐溶剂性试验达4。</t>
  </si>
  <si>
    <t>全新钢塑水槽柜</t>
  </si>
  <si>
    <t>435*580*800/1070mm</t>
  </si>
  <si>
    <t>（1）产品外观尺寸：长435*580*800/1070mm。
（2）柜体：外框尺寸435*580*750，采用ABS材料注塑成型，专用连接件拼装一体化设计，下部内凹130mm，柜门采用人性化弧线型工艺，易碰撞处倒圆角处理，产品款式整体设计美观、合理、安全。
（3）前沿有25mm高挡水沿，耐强酸强碱耐＜80℃有机溶剂并耐150℃以下高温，水槽内带溢水口。
（4）配有注塑成型PP滴水架，外框尺寸为390*65/100*250，配置16个可拆卸式滴水棒，美观实用 ，供洗涤时玻璃器皿的晾干。
（5）配件：三口化验水龙头、洗涤水槽、泥沙杂物过滤器、滴水架、水管管路组成。</t>
  </si>
  <si>
    <t>大号</t>
  </si>
  <si>
    <t>PP一体化水槽</t>
  </si>
  <si>
    <t>450*580*250mm</t>
  </si>
  <si>
    <t>水槽为整体模具一体成型，尺寸450*580*250mm，与地面下水管密封连接；水柜内前方设置检修门，整体可拆卸背板，便于维修。</t>
  </si>
  <si>
    <t>多功能实验下水装置</t>
  </si>
  <si>
    <t>定制</t>
  </si>
  <si>
    <t>多功能柱</t>
  </si>
  <si>
    <t>352*194*737mm</t>
  </si>
  <si>
    <t>整体采用实验室专用PP材质，四脚圆弧处理，地脚线缩进30mm，前后二块拼接而成，可拆装，内部隐藏实验线管及通风管道，方便检修。</t>
  </si>
  <si>
    <t>实验凳</t>
  </si>
  <si>
    <t>Φ300*440—500mm</t>
  </si>
  <si>
    <t>1、凳脚材质：4个凳脚采用17×34×1.7mm 无缝钢管模具一次成型。全圆满焊接完成，结构牢固，经高温粉体烤漆处理，长时间使用也不会产生表面烤漆剥落现象 螺旋升降式，升降距离为50mm，最高离地距离为500mm。Ф凳面直径Φ300*440—500mm，
2、聚丙烯凳面材质：采用聚丙烯共聚级注塑。表面细纹压花，防滑不发光，凳面底部镶嵌4枚铜质螺纹，采用不锈钢螺丝与圆型托盘固定。
3、脚垫材质：采用PP加耐磨纤维增强塑料，实心倒勾式一体射出成型 凳面与凳脚留有一定的空间便于凳子挂在挂凳扣上。方便教室的打扫。</t>
  </si>
  <si>
    <t>电气布线（地面以上部分）</t>
  </si>
  <si>
    <t>DN25mm</t>
  </si>
  <si>
    <t>DN25阻燃线管；4、2.5平方国标线材，符合国家标准。</t>
  </si>
  <si>
    <t>给、排水系统（地面以上部分）</t>
  </si>
  <si>
    <t>ф32、ф25、ф20；DN75、DN50</t>
  </si>
  <si>
    <t>给水主管选用φ20-32mmPP-R给水管，模块化设计，每组模块间采用活接式连接，方便安装、检修。排水管选用加厚φ50-75mmPVC-U国标管（具有防酸、防碱、耐腐蚀功能），模块化设计，每组模块间采用活接式连接，方便安装、检修。</t>
  </si>
  <si>
    <t>通风系统部分</t>
  </si>
  <si>
    <t>吸风装置</t>
  </si>
  <si>
    <t>PP</t>
  </si>
  <si>
    <t>ABS工程注塑，隐藏伸缩型。吸风口是柱型、隐蔽式高低左右可调整，最高可调450mm，最低150mm</t>
  </si>
  <si>
    <t>PP离心风机</t>
  </si>
  <si>
    <t>5.5KW</t>
  </si>
  <si>
    <t>6.5#
功率；5.5KW，风量；7100—13500m³/h，压头；1210—756Pa，转速；1440转/分，电压：380V</t>
  </si>
  <si>
    <t>台</t>
  </si>
  <si>
    <t>风帽</t>
  </si>
  <si>
    <t>6.5#，PP材质，具有防雨功能，风阻小。</t>
  </si>
  <si>
    <t>进风口软接头</t>
  </si>
  <si>
    <t>De650/500*250H，软质PVC</t>
  </si>
  <si>
    <t>消音器</t>
  </si>
  <si>
    <t>双层PP材质，内部填充环玻璃纤维吸音棉</t>
  </si>
  <si>
    <t>消音器底架</t>
  </si>
  <si>
    <t>40*40*2mm镀锌C型钢</t>
  </si>
  <si>
    <t>式</t>
  </si>
  <si>
    <t>防火阀</t>
  </si>
  <si>
    <t>不锈钢</t>
  </si>
  <si>
    <t>500*250H，不锈钢材质</t>
  </si>
  <si>
    <t>室内行程通风管道</t>
  </si>
  <si>
    <t>室内管道，采用防腐蚀PP材质，具有整体结构性能好、严密性高等优点大小管道组成，各支管风速小于8m/s</t>
  </si>
  <si>
    <t>室外行程通风管道</t>
  </si>
  <si>
    <t>室外管道，采用防腐蚀PP材质，具有整体结构性能好、严密性高等优点大小管道组成，各主管风速小于12m/s</t>
  </si>
  <si>
    <t>耗材及附件</t>
  </si>
  <si>
    <t>含风管安装及支架，安装螺杆，密封垫（不含桁架）</t>
  </si>
  <si>
    <t>通风系统安装</t>
  </si>
  <si>
    <t>标准化安装、现场安装机具</t>
  </si>
  <si>
    <t>合计（以上数量为两间通风化学实验室数量）</t>
  </si>
  <si>
    <t>2.生化智慧云实验室</t>
  </si>
  <si>
    <t>教师演示控制</t>
  </si>
  <si>
    <t>1.全钢结构；
2.台面：采用无甲醛新型环保陶瓷台面，台面厚度不少于20mm，台面表面为实验室专业耐腐蚀、耐刻刮、耐污染釉面。采用一体实芯黑色坯体，釉面和胚体经高温一体烧结而成，釉面与胚体结合后不脱落、不脱层。
3.柜体：采用1.0mm优质高强度镀锌钢板，采用CO2保护焊焊接，打磨处理，表面经耐酸碱EPOXY粉末烤漆处理；整体结构设计合理，预留电脑主机、键盘托、实物展台、教师电源位置；
4.拉手：采用C型不锈钢拉手，造型独特美观；
5.防撞胶垫：装于抽屉及门板内侧，减缓碰撞，保护柜体；
6.门板及抽面：采用双层钢板，必须两层组装式设计，保证两层双面都喷涂处理，中间采用隔音材料，保证关门减少噪音；
7.耐腐蚀连接件：采用ABS专用连接组装件；
8.不锈钢防腐合页：采用优质不锈钢模具一体成型。
9.防腐三节静音导轨：三节重型滚珠滑轨，承重性强，滑动性能良好，无噪音；
10.固定桌脚：采用柜体内置可调ABS调整脚，保证调整脚前后都可以调节高低。</t>
  </si>
  <si>
    <t>学生实验操作及学习区</t>
  </si>
  <si>
    <t>（1）台面：采用20mm厚一体成型高温烧制实验室教育装备陶瓷台面，见截面采用黑色胚体经高温一体烧结而成，表面釉面颜色多种可选、胚体颜色纯黑色的实验室
教育装备专用陶瓷台面，台面表面耐高温、耐腐蚀、耐磨、不脱色、不变色、美观大方。颜色：浅蓝色/浅豆绿/蓝。
（2）不含甲醛：实验室环境需要台面不含甲醛。
（3）耐刻刮：实验室台面要求良好的耐刻刮性能，且表面耐划痕达到国家检测标准1级。
（4）抗釉裂：抗釉裂性能直接体现台面品质；
（5）防静电性能：台面的表面电阻不低于6.6×10^7欧姆，点对点电阻检验结果不低于7.86×10^7欧姆。
（6）实验室陶瓷台面抗褪色性能要求：要求在紫外灯曝露实验25天以上，台面表面无变化。
3、书包斗：整体尺寸400*250*100mm，采用环保型ABS塑料工程一次性注塑成型，底、面部加设经纬加强筋，防止变形弯曲。表面圆角处理，简洁大方。在书包斗的前端中心位置注塑出螺孔，通过螺钉将书包斗与中间横梁固定相接，可拆卸易于组装。中间设置内凹圆槽挂凳卡槽，便于收纳、放置实验凳，使实验室整体形象更整洁、美观。
4. 侧面采用三段式结构，侧面上下支架便于组装及拆卸，外观流线形设计，简洁美观，易碰撞处全部采用倒圆角，产品款式要求整体设计美观、合理、安全、牢固、耐用。中间支架压铸铝件经粗磨、细磨、精磨、抛光平滑多个工艺处理，金属表面经高光乳白色环氧树脂户外粉喷涂高温固化处理，达到承重性能强和耐酸碱、耐腐蚀的效果。电源芯可在立柱中连通电线接电使用，接线、走线便利，避免电线外露。下支架可装地脚调整桌子高度，或通过专用孔位与地面固定。
5.立柱规格为100*40mm，厚度1.5mm。立柱外立面中间设置凹槽，与中间横梁连接时更方便、美观。增加凹槽封边条遮挡螺丝孔位，桌子侧面无可视螺丝孔，并保护使用者不受铝材边沿伤害。对封边条采用不同颜色喷涂丰富桌子的整体颜色搭配。
6. 前横梁、中间横梁、后横梁和中下横梁全部采用高强度挤出铝合金模具型材，各部分连接设置专用定位件，并用高强度内六角螺丝连接，便于组装及拆卸，外观流线形设计，简洁美观。铝材表面经环氧树脂户外粉末静电喷涂处理。做到承重性能强和耐酸碱、耐腐蚀。
7.背部挡水条经模具一体挤压成型，根据不同厚度的台面板配不同高度的镶入卡口挡水条。另外配备相应尺寸的铝合金挡水块，用于固定两侧铝合金桌角及挡水条。铝合金挡水块由铝合金一体压铸成型，表面经环氧树脂户外粉静电喷涂。
8. 下支架脚：优质塑料一体注塑成型，承重性强。桌侧角配有ABS脚套装饰盖。
9.桌子金属表面涂层光滑均匀，色泽一致，无流挂、疙瘩、皱皮、飞漆等缺陷，与人体接触处圆滑无毛刺；桌子力学性能经检测，符合标准要求；桌子所用铝合金型材经检测，尺寸偏差、力学性能和化学成分均符合GB/T32487-2016《塑料家具通用技术条件》的标准要求；铝材的维氏硬度达到77，耐溶剂性试验达4。</t>
  </si>
  <si>
    <t>Φ300*440-500mm</t>
  </si>
  <si>
    <t>1、凳脚材质：4个凳脚采用17×34×1.7mm 无缝钢管模具一次成型。全圆满焊接完成，结构牢固，经高温粉体烤漆处理，长时间使用也不会产生表面烤漆剥落现象 螺旋升降式，升降距离为50mm，最高离地距离为500mm。Ф凳面直径Φ300*440-500mm，
2、聚丙烯凳面材质：采用聚丙烯共聚级注塑。表面细纹咬花，防滑不发光，凳面底部镶嵌4枚铜质螺纹，采用不锈钢螺丝与圆型托盘固定。
3、脚垫材质：采用PP加耐磨纤维增强塑料，实心倒勾式一体射出成型 凳面与凳脚留有一定的空间便于凳子挂在挂凳扣上。方便教室的打扫。</t>
  </si>
  <si>
    <t>控制系统</t>
  </si>
  <si>
    <t>智能系统控制柜</t>
  </si>
  <si>
    <t>500*200*1250mm</t>
  </si>
  <si>
    <t>智能控制柜：控制系统采用自主研发控制系统,配置；防雷击模块、总漏电保护器、每分路独立漏电保护器、总控制器一个、开关电源1个，启动开关一个，单片机控制器及功能扩展模块1套，单片机保护模块1个、急停控制系统1个，工作指示灯系统1套，分组控制系统5套（电源控制系统、照明控制系统、给排水控制系统,摇臂控制系统,通风控制系统)。</t>
  </si>
  <si>
    <t>顶装智能控制平台</t>
  </si>
  <si>
    <t>10寸</t>
  </si>
  <si>
    <t>规格：10寸触摸屏。
集中控制系统。可执行各分项分页控制；
（1）通风控制：触摸数字无极变频控制，具有频率数字显示功能，可精确控制通风风量；
（2）供水控制：集中控制整室给排水；
（3）照明控制：分组控制整室照明；
（4）电源控制：控制学生AC220V电源；
（5）摇臂控制：可以实现单个控制，可以集中控制，可以任意组合控制。
顶装智能控制平台技术要求满足：
  1、标志：调节装置、输出插孔应有清晰明了、耐用的提示文字和符号，电压输出应能显示在电压表上；内部布线接线端子应有文字或符号明示
  2、内部导线连接：连接后应无应力；黄绿双色线必须是接地端子；部件固定牢固，无松动现象；
  3、漏电保护：输入端应有漏电保护断路装置
  4、接地措施：接地电阻≤0.1Ω；绝缘电阻≥7MΩ；变压器、插座应可靠接地
  5、发热，K：变压器在1.06倍额定电压（233.2V）工作至温度状态，其绕组温升≤90K
  6、操作性：各按组插座、开关工作有效，无影响正常工作和安全的异常现象；指示灯正常，无闪烁、损坏现象；漏电开关经试验后电路能正常断开；电压指示正常，无闪烁和损坏现象
  7、电压设置性能指示性：电压按设定值输入确认后，显示和输出应一致；电压设定值与实际输出值得误差应≤10%；</t>
  </si>
  <si>
    <t>学生端分组控制系统</t>
  </si>
  <si>
    <t>可以对学生端模块的电源控制系统、照明控制系统、给排水控制系统、智能摇臂控制系统进行独立分组控制，实现全选、反选、单选功能学生端分组控制系统技术要求满足：
1、标志：调节装置、输出插孔应有清晰明了、耐用的提示文字和符号；电压输出应能显示电压表上；
2、电压调节范围，V：AC/DC:0-30V
3、内部导线连接：连接后应无应力；黄绿双色线必须是接地端子，部件固定牢固，无松动现象；
4、电压指示精度：V：显示值与输出值之间的误差应在±2V以内。</t>
  </si>
  <si>
    <t>远程控制系统</t>
  </si>
  <si>
    <t>A、APP登入有网络注册功能，注册后登入系统操作，使用者忘记密码方便找回，同时方便升级系统，带来新的体验。
B、能使用APP能控制总电源关闭；
C、APP能显示当前时间；
D、使用APP同时控制水电风光源开启与关闭，同时可以扩展功能（监控布防、空调控制等等）</t>
  </si>
  <si>
    <t>温湿度监视系统</t>
  </si>
  <si>
    <t>内置精密温湿度传感装置，实时监控房间内的温度和湿度，保障室内舒适的环境舒适性，在触摸屏中实时显示当前环境的温度和湿度。
温湿度监视系统技术要求满足：
1、标志：调节装置、输出插孔应有清晰明了、耐用的提示文字和符号；电压输出应能显示在电压表上。
2、电压调节范围，V.:AC/DC:0～30V;
3、内部导线连接：连线后应无应力；黄绿双色线必须是接地端子，部件固定牢固，无松动现象。
4、电压指示精度，V:显示值与输出值之间的误差应在±2V以内；</t>
  </si>
  <si>
    <t>通风系统</t>
  </si>
  <si>
    <t>铝合金万向罩</t>
  </si>
  <si>
    <t>四节</t>
  </si>
  <si>
    <t>1.关节：高密度PP材质表面磨砂，优化了视觉美感和手握触感可360°旋转调节方向。
2.关节密封圈：不易老化之高密度橡胶。在关节之间随着旋钮压力加大而产生阻尼效果。
3.关节连接杆：304不锈钢双头锁杆。
4.关节盖：高密度PP材质表面磨砂，一面嵌入铜质滚花螺母，四周采用自锁式倒扣拆装方便。
5.关节松紧按钮：高密度PP材质，内置微形平面推力不锈钢轴承，与关节连接杆锁合。
6.铝合金万向罩口：直径253mm，高密度铝合金制成。防止做实验时着火出现危险。
7.伸缩导管：4节直径60mm的6系专业抗氧化抗腐蚀的镁硅铝合金，表面做特氟龙表面处理，耐酸、耐碱、耐划痕。
8.旋转关节：6系专业抗氧化抗腐蚀的镁硅铝合金，在下部设计增加旋转功能，内部设计PVC离合结构。
9.扭簧：使用90度的4mm专用弹簧钢抗氧化处理，防止吸风罩整体滑下。
10.安装后可根据使用需要达到三维360度任意转停，集气罩吸气角度360度任意转停。整体美观大方，吻合高水准专业实验室。</t>
  </si>
  <si>
    <t>个</t>
  </si>
  <si>
    <t>万向吸风罩底座</t>
  </si>
  <si>
    <t>固定底座：6系专业抗氧化抗腐蚀的镁硅铝合金，根据不同的组合方式可选择丝口和挂口结构，拆装方便。</t>
  </si>
  <si>
    <t>吊装式通风系统</t>
  </si>
  <si>
    <t>1200*300mm</t>
  </si>
  <si>
    <t>规格：标准模块化组成，1200*300mm为一组。
通风主管道、支管道均采用防腐蚀PP塑料板焊接而成，主管道：300*400mm矩型风道；通风支管道：φ110圆型风道，接口采用专用胶固定后专用焊条焊接连接。</t>
  </si>
  <si>
    <t>室外行程通风系统</t>
  </si>
  <si>
    <t>500*250mm</t>
  </si>
  <si>
    <t>采用防腐蚀PP材质，整体焊接成型，具有整体结构性能好、严密性高等优点。同时具有耐酸碱性能。
规格：500*250。管卡采用碳钢制作，表面经镀铬处理，具有耐腐蚀、防火、防潮等功能。</t>
  </si>
  <si>
    <t>防腐风机</t>
  </si>
  <si>
    <t>5.5kw</t>
  </si>
  <si>
    <t>结构：防腐风机。
（1）功率：5.5KW。风量：7100-13500m3/h。风压：926—735Pa。噪音：≤55dB(A)。室内换气次数：≥20次/h。终端流速：≥11.3米/秒整个通风系统均为中压系统（500Pa＜P≤1500Pa＝，低压系统（P≤500Pa），主管内风速约8—14米/秒（m/s），支管内风速约6—8米/秒（m/s）。
（2）每台通风设备都可以独立操作，相互之间不受影响。
（3）气流组织合理，排气顺畅，无气味溢出、气体排放符合国家规定排放标准。
（4）通风系统主管内壁光滑，以降低噪声向室内传播，同时管井外壁应同室内装修保持一致，美观耐用</t>
  </si>
  <si>
    <t>风机控制线</t>
  </si>
  <si>
    <t>国标</t>
  </si>
  <si>
    <t>2.5mm²*3+1.5mm²*2</t>
  </si>
  <si>
    <t>吊装式综合供给系统</t>
  </si>
  <si>
    <t>教室监考终端</t>
  </si>
  <si>
    <t>23.8寸</t>
  </si>
  <si>
    <t>【外形结构设计】
1、机箱结构小巧具有优秀的散热设计，可支持7*24小时长期稳定运行。
2、具有4个热插拔硬盘仓，便于数据拷贝和维修更换。
【硬件接口】
1、视频输出： HDMI接口≥1，DP信号输出≥1
2、正面具有≥2路USB接口，背面具有≥3路USB接口。
3、具有1路自适应100/1000M RJ45网口。
4、内置WIFI模块，支持WIFI6
【存储性能】
1、具有强大的存储拓展能力，最大支持4个热插拔SATA硬盘。
2、高速的读写性能，支持不低于50Mbps的文件读写能力。
3、出厂配备2个2TB硬盘。
4、出厂配备1个≥500G SSD。
【运算性能】
1、处理器：支持6C|12T或以上
2、运行内存：2*8GB或以上
【其他】
1、支持MySQL数据库。
2、支持Tomcat、Nginx等常用WEB服务器。
3、支持高速网络流媒体存储，可同时存储不低于48路1080P实时视频流。
4、配套1个液晶显示器（分辨率达到1920*1080）、1套鼠键。</t>
  </si>
  <si>
    <t>实验操作考点管理终端</t>
  </si>
  <si>
    <t>1、考点管理：支持管理教师、考生、学校考点信息，支持增/删/改/查，支持批量导入，提供批量导入excel模板；信息管理：
2、考场管理：支持设置不少于2个考场分组，可以实现单学科多考场情况同时排考，满足考试需求；
3、考场布局：支持按照横排书序、竖排顺序等规则进行快速布局，可以自定义（支持英文、阿拉伯数字）座位号显示；
4、考题管理：可以根排考据评分项设置评分值标准，支持启用电子试卷，可以自定义电子实验报告，报告填写内容可设置填空题、简答题及选择题等；
5、考试管理：考试管理功能，学校考点可以根据自身情况安排考试日期，也可以根据市级平台统一安排日期，在日常教学过程中，学校可以根据需要安排模拟考；
6、排考办法：支持定时定点排考，定点不定时排考、随到随考；
7、定时定点排考：生成考试全部批次信息，固定考场、时间、考试范围，考生按点按时进行考试；
8、定点不定时排考：生成考试全部批次信息，固定考场和考生名单，但不固定考试时间，由主考官老师控制考试的开始和结束。考试结束前具有提示功能，监考老师可根据实际情况选择是否延长考试。
9、随到随考：不需要设置具体的考生批次、考试时长、考试间隔时长，用户可根据实际学生到场情况，在签到页面为学生进行签到并生成考试批次，每个批次的考生有序进行抽签后即可进入考场，考场老师根据学生入场情况实时在监考管理软件上开始考试和结束考试即可，可根据考务要求配置规则，定时结束考试。考试结束前具有提示功能，监考老师可根据实际情况选择是否延长考试。
10、评分管理：支持在线视频阅卷评分、支持成绩查询和导出，在线阅卷时支持加速播放、暂停、查看考卷实验报告等操作。
11、支持现场打分：若考试采用了现场平板电脑打分的模式，可自动导入现场打分结果。
12、考卷数据核验：
a）支持对从考场上传的数据进行核验；
b）核验内容包括电子实验报告、显微镜截图、考卷视频数据；
c）输出核验结果，可以显示核查考卷数、存在问题，支持跳转至异常考卷列表，可以补充上传。 
13、阅卷试评：可以在正式阅卷工作之前试评卷，支持阅卷组长分配试评卷的范围，支持随机选取部分考卷发放给阅卷老师进行评阅，也支持选择同一份考卷给阅卷老师进行评阅，以便阅卷组长统一评分标准。
14、在线视频阅卷：阅卷老师可以选择一场考试，并固定一道题目进行阅卷，阅卷时每个学生的主镜头和侧镜头画面同时自动播放，两个画面之间没有明显延迟，可以任意设置0.5X、1X、2X、4X、8X倍速播放，提高阅卷效率。
15、阅卷进度管理：利用展示整体阅卷进度，包括阅卷的百分比、已阅卷份数、剩余考卷份数、待仲裁考卷数量、剩余考卷数量等。
16、成绩异议复核：对评阅的成绩有异议时，可由老师账号申请成绩异议。该场的阅卷组长可对其提出的申请进行审核，审核通过则对视频重新阅卷；审核驳回则维持原来评分
17、具有告警功能：当发现视频存储异常时，系统支持自动或手动向平台端提交告警信息。 手动告警：阅卷老师觉得考卷有问题时，可以手动点击异常处理，并填写具体情况，对告警进行处理时：支持重新上传视频、安排补考、取消考试成绩（舞弊情况）等操作。
18、要求服务端常用功能提供软件接口，便于第三方系统对接和二次开发。</t>
  </si>
  <si>
    <t>考点管理服务器</t>
  </si>
  <si>
    <t>【外形结构设计】
1、不高于2U机架式设计。
2、具有优秀的散热设计，支持冗余风扇模块，可支持7*24小时长期稳定运行。
3、具有≥8个热插拔硬盘仓，便于数据拷贝和RAID重建。
4、≥1个热插拔电源，支持1+1冗余；
【硬件接口】
1、具有≥1路VGA/HDMI/DVI接口，最高支持1080P显示器。
2、具有≥2路USB接口，可外接U盘、鼠标键盘等。
3、具有≥2路自适应100/1000M RJ45网口。
【存储性能】
1、具有强大的存储拓展能力，最大支持≥8个热插拔SATA硬盘。
2、高速的读写性能，支持不低于50Mbps的文件读写能力。
3、支持SATA-RAID，支持RAID0,1,5。
4、出厂配备≥5个2TB监控级SATA硬盘，并构建RAID5。
【运算性能】
1、处理器：支持6C|6T或以上
2、运行内存：16GB或以上
【其他】
1、可支持unix/linux系统，系统更稳定、安全、高效。
2、专业级别的流媒体终端，支持高速网络流媒体存储，可同时存储不低于144路1080P实时视频流。</t>
  </si>
  <si>
    <t>实验操作考试管理系统（监考端）</t>
  </si>
  <si>
    <t>【模式选择】
1、支持教学模式、考试模式，老师可选择任意一种模式，系统自动控制下属所有学生端进入对应模式；
2、当到达指定考试时间，系统自动强制所有学生端退出原有所在的模式，并自动进入考试模式，且不得自由退出；
【整体架构】
1、采用C/S客户端设计，可在windows系统上运行，支持12/24/48路视频画面同屏显示；
2、可同时监看24/12/6名考生的两个操作画面，最高可同时显示48路学生操作画面；
3、理论上支持无限考生接入，当考生人数超过24人时，支持手动翻页显示学生画面，也支持自动翻页；
4、负责处理数据中心和学生套件之间数据交换服务（下发学生信息、下发实验操作指令、上传实验视频、现场抽签等）；
5、可实现视频实时监控，同步查看学生实验操作过程，观看延时不高于0.5s；
6、支持调节监看窗口的数量，可选择只看主画面或只看副画面，也可以选择同时观看主画面、副画面；
7、当学生端采用网络摄像机时，如果学生端的软件掉线或崩溃，不影响教师端录制；
8、支持自动获取学生端自带摄像机的视频流，无需单独配置每个座位的摄像机画面，支持每个座位混合采用USB摄像机和网络摄像机；
9、当使用第三方网络摄像机时，支持为每个座位单独配置视频流，系统将直接从摄像机拉取视频画面并进行录制，此时若学生端系统出现故障，不影响本系统进行录制；
【考前配置】
1、智能排题：可以在教室电脑的监考端软件对所在教室的座位排列方式进行设置，可以设置教室的行数、列数。在开考前，系统会自动为每个座位分配题目，可以确保每个座位前后左右的题目不冲突，并支持在教室电脑的监考端进行微调。方便管理员提前安排实验器材；
2、设备管控：可以统一管理考试系统设备，可以远程关闭考生套件，可在监考端查看学生端的软件版本和在线状态，支持远程升级、关机、清理磁盘空间等批量操作；
3、在开考之前，可对故障座位进行快速备换，支持更换考生套件，支持选择故障座位，更换至备用座位，更换后信息自动同步到备用座位，无需重新设置考生套件座位号；
4、硬盘监测：在开考之前，系统将对学生端的剩余硬盘空间进行轮训检查，当检测到空间不足时，会进行弹窗提示，提醒监考老师进行磁盘数据清理；
【考中管理】 
1、视频上传管理：可设定同时上传至校级服务器的视频数量并限制上传带宽，以减少资源占用，确保考试顺利进行。
2、考试状态：支持监考界面显示每个座位考生的考试状态，包括人工核验、提前交卷、考生报错、取消考试、现场评分提交情况等，每个状态可以显示为不同色块，便于监考老师快速定位异常。
3、人工核验：当考生在考位上人脸登录失败后，可以在监考界面进行人工比对核验。通过后考生可以继续考试。
4、突发事故处理：考试时，当出现作弊、设备故障等各类突发事故，可以在教室电脑上取消某个考生的本场考试，并决定是否安排补考（执行该操作时必须输入监考组长的账号和密码）。若选择安排补考，则该生会进入补考名单，在网页端可查；
5、信息查核：系统可以对考试视频进行监看，将每个考生的视频和每个考生的信息包括考生姓名、准考证号、座位号同步显示，方便监考老师核对考生信息。
6、倒计时：定时定点模式下，系统显示当前考试的名称和考场信息，同时显示考试结束倒计时，当进入考试准备过程中，可以显示下一场考试开始倒计时。
7、考情统计：可以统计并显示当前批次考试评分提交情况（现考现评模式下）、显微镜截图提交情况（生物考试）、电子试卷填写提交；
8、考试控制：当考试办法为定点不定时或随到随考时，监考老师可以根据考场情况控制考试的开启与结束；
10、延长考试：当考试设置了定时任务时，到达预设的考试时间后，系统将提示用户是否延长考试，延长考试后，考生可以继续作答。  
11、语音播报：当设置了监考语音包时，可控制进行语音播报操作，语音可通过连接的音响设备进行播放，方便对考试注意事项进行宣读。
12、录制反馈：应支持实时反馈考场内所有考生套件的录制状态，并显示录制异常的原因，便于老师排查问题；
【考后数据回查】
1、考试视频可以在本地视频备份存储功能，并能对存储的视频进行批量统一管理；
2、记录实验操作过程并形成视频文件，支持传输至校平台服务端；
3、录制的视频文件格式满足H.264格式，可以在大部分播放器中直接播放；
4、支持全局统计每个批次考生各类数据的上传情况，包括视频数据、显微镜截图数据、实验报告等，对于未上传数据的异常处理，支持从学生端补传至监考端。
【教学模式】
1、提供教学模式入口和正式考试管理功能，并对不同类型考试显示不同考试信息；
2、教学模式：支持对学生端进行智能控制，点击进入教学模式后可进行示范教学和课堂练习，选择模式后将智能控制所有学生端自动进入对应模式；
3、示范教学：可以在软件中开启并控制学生端进入示范教学模式，老师能够使用教学终端进行操作演示，演示画面同步直播至每一台实验信息采集终端软件中；
4、课堂练习：进入后可以直接进行学生端录制，可自定义录制时间，录制完成后能够编辑本次练习的名称，保存为实验教学资源，并可进行点播回看；</t>
  </si>
  <si>
    <t>学生教考终端</t>
  </si>
  <si>
    <t>1、一体化设计终端，每套由≥2个高清镜头、1块触摸屏、1个底座，整机没有任何外露线材。
2、设备可根据需要固定在桌面也可便携移动，底座宽度≤12CM，不占用过多实验台空间。
3、产品具有计算模块、存储模块和独立的操作系统的一体化设备，可以外接外围设备组成信息处理系统的，主要由≥11寸显示屏、主板和金属外壳等组成；通过外置电源适配器供电。
4、视频采集：具有两路摄像，＞400万像素，支持2880*1620,2560*1440分辨率
5、主摄支持从上往下拍摄，支持两轴摆动调整拍摄角度，每个转轴均具有阻尼设计，角度调整完成后，可保持固定角度和高度拍摄；
6、副摄可调整垂直高度并在可调范围内任意位置悬停，可调范围≥8cm，可调范围具有明确的刻度标识，上下滑动时整机设备的总高度不变，滑动至最低处时，摄像头中心点距离桌面距离≤30CM
7、POE特性：整机（包括终端内置系统、2个摄像机、1片触摸屏）有且只有一个RJ45网口，只需1根POE网线即可支撑整机的供电和供网，可不接入其余外部电源。
8、硬件规格：
（1）处理器≥6核心，主频≥1.8Ghz；
（2）内存不低于4G，存储空间不低于32GB，可存储实验操作考试数据存储备份，支持拓展；
（3）为了考生在考试过程中快速阅读屏幕上内容和适应不同考生的身高，设备应具有≥11寸屏幕（显示器），分辨率不低于1920*1080，支持翻转≥100°，并可以在任意角度悬停；
(4)1个USB 2.0接口、1个USB3.0接口、用于接入电子目镜或数码显微镜图像。1个航空接口支持外接网络摄像机；
（5）支持通过USB接口外接USB摄像机，进行多画面拓展；
（6）电子显微镜对接：支持对接标准MJPEG或YUV格式的数码显微镜或USB电子目镜。
9、支持终端开机后自动进入实验考试数据采集与考试系统的考生登录界面，屏蔽与考试无关的系统干扰。
10、单网三IP：整机仅1网口，支持主摄、副摄、内置操作系统分别采用独立IP，一共3个IP，便于兼容第三方监控系统调用。
11、单网单IP：为了减少占用学校内网IP地址，设备应自带流媒体转发功能，支持外部系统仅需和终端内置系统一个IP通信即可分别获得主摄和副摄的视频流。
12、独立录制：考生终端录制视频与教师监考端的监考信号相互独立，教师监考端或服务端崩溃不影响本地录制，且视频信号直播延迟≤0.5秒；</t>
  </si>
  <si>
    <t>实验操作考试管理系统（考试端）</t>
  </si>
  <si>
    <t>【基本参数】
1、软件架构：采用C/S架构，与考场监考端通讯地址绑定使用，修改绑定监考端通讯地址后既自动接收考场的信息；
2、跨网通信：学生终端只与考场监考端通信，不与市级平台、校级平台进行通信，实现网络隔离，可以在完全不连接外网或者完全不连接学校网络的情况下，通过监考端转发信息实现视频录制；
3、开机自动启动考试软件，且不可以随意退出，需输入密码才可退出软件；支持显示启动器加载进度条，实时显示加载状态；
4、IP配置：支持通过DHCP修改自动获取IP，支持手动修改固定IP；
5、网络连接方式：支持有线或无线连接；
6、多类视频接入：支持接入USB摄像机、网络摄像机，可支持1080P；
7、外接设备设置：支持接入数码显微镜、电子目镜；
8、配置方式：在自动获取IP的状态下，仅需配置监考端IP和本机座位号即可开启考试；
9、快速备换：当有设备发生故障时，备用考生设备仅需改动座位号即可快速替换使用，其他配置无需改动；
10、状态上报：不间断向上级平台上报自身运行状态，包括：IP，磁盘使用率，版本号，座位号，版本号等；
11、模式切换：拥有考试模式、教学模式、练习模式，用户可在不同模式之间自由切换，但是以监考端的统一指令为最高优先级指令；
12、单机三IP：
a.主/副摄像机支持独立的IP地址，形成2路独立的不同IP的网络流供第三方监控系统调用，支持标准RTSP、ONVIF协议；
b.学生终端具有独立IP，并生成2路相同IP的RTSP标准网络流，支持25路以上并发，可供教学示范时全班同学共同观看该流，支持多端拉取录制；
13、屏幕录制：支持开启终端屏幕录制，可在考试过程中对终端的屏幕进行录制保存；
【考试模式】
1、快速入座：考生入座核验信息前，可以全屏显示座位号，便于考生进入考场后快速定位考试座位号；
2、支持触屏操作，考生可核对考生信息，并检查摄像头状态；
3、考生信息核对：考试前，学生需核对包括考场名称、开考时间、结束时间、考生姓名、考生编号、座位编号信息无误后才可进行考试；
4、检测摄像头：考试前，学生需核对摄像头角度、清晰度无误后，才可进行考试；
5、考试过程中，实时显示2个摄像头的画面，确保画面清晰且无明显延迟；
6、显示每个摄像头的状态，包括连接状态、直播状态和录制状态；
7、独立录制：软件可实现本地录制时同步生成直播流供考试管理系统和监考端进行录制，且当考试管理系统或监考端崩溃时，不影响本地录制；
8、考试过程中实时显示日期、剩余时间、考试科目、姓名和考试题目；
9、显微镜截图：生物考试时，考生终端屏幕可以显示显微镜画面，考生可以对显微镜画面进行截图保存，截图后支持对进行涂鸦编辑，以便于生物考试评分。
10、考卷数据校验：考生可以申请提前交卷，系统会核验考生填写的实验结果和实验报告是否已经保存并提交。只有在确认提交情况后，方可交卷。
11、试卷拍照：若使用纸质试卷时，支持调用副摄像头进行试卷拍照，可拍摄多张照片，考试结束后照片自动上传至校级平台，阅卷时可进行查看；
12、在线编辑：若使用电子试卷时，提供软件答题卡供考生作答，考生可以在屏幕上进行在线编辑作答，交卷后，系统自动保存答题卡；
【教学模式】
1、教学示范：
a.将任意一套“学生终端”转为“老师终端”，老师终端的两路视频画面可以清晰、低延迟地传输给其他学生终端和监考电脑；
b.在考试和互动教学的过程中，实时显示2个摄像头的画面，每个摄像头画面可提供双流（高清主流+标清辅流）模式，双击画面即可播放高清主流，确保画面清晰且无明显延迟；
c.在老师终端上可以控制视频的录制或停止，此录制状态会同步到监考电脑上，视频停止录制后，可以到监考电脑端进行视频文件命名和保存；
2、课堂练习：
a.课堂练习模式下，学生终端只可以观看自己的画面，不可以进行其他操作；
b.课堂练习模式下，学生终端会提示当前录制状态，以方便学生知晓老师是否已开启录制。</t>
  </si>
  <si>
    <t>教学智慧终端</t>
  </si>
  <si>
    <t>11.6英寸</t>
  </si>
  <si>
    <t>【整体设计】
1.高度集成：整机一体设计，套件整体为1块集成触摸屏、2个高清摄像机、1 个 Android 操作系统为一体的终端，无任何外漏线材，非摄像机和平板电脑拼装而成；
2.占用空间：整体设计精简小巧，不影响教师正常的实验操作； 
【高清双摄】
1.单关节折叠杆：采用单关节折叠杆，无需旋钮即可在任意角度悬停以调节主摄的高度； 
2.主摄：≥500万像素，支持不低于10倍光学变焦，支持激光TOF辅助微距自动聚焦；
3.主摄支持从上往下拍摄，支持两轴摆动调整拍摄角度，每个转轴均具有阻尼设计，角度调整完成后，可保持固定角度和高度拍摄；
4.主摄镜头：具有物理按键，可以实现手动调节光学变焦和手动聚焦，可以锁定画面，便于教学过程的讲解；
5.副摄：从正面拍摄特写操作，支持垂直滑动升降调整拍摄高度，无需旋钮或卡扣即可在行程内保持保持任意固定高度；
【硬件配置】 
1.CPU：采用 ≥6 核高性能 CPU；操作系统：Android 7.0或以上；≥4GB RAM+256GB ROM； 
2.具有 ≥11.6寸1080P 高清 IPS 触摸屏，支持任意角度翻折悬停，可活动角度≥ 100°。
3.供电管理：满足DC供电、POE供电及内置电池供电。
【拓展接口】 
1.具有 HDMI、USB2.0、USB3.0、POE 网口、DC12~13V 宽电压充电口、typeC 调试口、reset 键、3.5 音频监听口；
2.支持通过 typeC 进行调试，将设备的操作界面实时显示在调试电脑 上；支持通过 USB 接口外接 USB 摄像机，进行多画面拓展。
3.内置无线模块接口，支持拓展终端机通过WIFI连接网络示教。 
【网络特性】
1.设备应自带流媒体服务，支持外部系统仅需和相当于或优于的Android系统一个IP通信即可分别获得主摄和副摄的视频流
【配套铝箱】
铝边木板，可放下终端套件和电源适配器，网线等器材</t>
  </si>
  <si>
    <t>无线投屏接收器</t>
  </si>
  <si>
    <t>4K高清</t>
  </si>
  <si>
    <t>支持扫码连接，4K高清
支持手机、平板
支持Android、iOS、windows等多种系统
画面流畅无时延</t>
  </si>
  <si>
    <t>实验操作日常教学管理</t>
  </si>
  <si>
    <t>【安卓端】
1、多路相机接入：支持接入2路1080P高清摄像机，支持标准RTSP协议，支持同时接入1080P主流和480P辅流。
2、无线配置：支持双网卡管理，支持无线wifi和有线RJ45双模同时连接。
3、相机画面无线投屏：支持与教室PC端连接，通过wifi局域网或有线局域网均可实时将本地摄像机画面传输至教室PC端，并结合PC端软件实现大屏画面投送。
4、低延迟投屏：支持通过较低的延迟实现向PC端进行画面投送，使PC端和本地端不产生明显的不同步，且各画面之间也不产生明显的不同步现象。
5、低延时本地预览：支持在示教终端上进行本地摄像机预览，支持小窗口480P低延时预览。
6、全屏预览：用户可根据需要，随时将任一画面放大至全屏进行预览，在全屏预览时系统自动切换至1080P高清视频流，并实现同步的低延迟预览，播放延迟不大于0.5秒。
7、镜头控制：支持对摄像机镜头画面进行放大、缩小和对焦微调
8、高清多通道录制：支持对接入的多个摄像机同时进行视频录制，并可在本地点播录制视频，支持本地化录制，不受wifi网络信号影响。
9、视频下载：可将本地录制的视频下载至U盘。
10、支持PC端下发作业任务后，上传本地视频或图片到PC端
11、支持设置第三方推流直播，可生成观看二维码，在示范教学时可显示直播二维码，手机扫码即可进入直播画面，且声画同步。
12、支持对当前屏幕进行批注且截图，系统提供画笔、文字编辑、方/圆框标注等工具。且批注信息同步到PC端。</t>
  </si>
  <si>
    <t>实验室教学扩展无线信号终端</t>
  </si>
  <si>
    <t>WAN接口：1个10/100/1000Base-T电口
LAN/WAN接口：3个10/100/1000Base-T电口
LAN接口：1个10/100/1000Base-T电口
天线数量：4根
WAN接入口：千兆网口
无线速率：1800 Mbps
无线协议：WiFi 6</t>
  </si>
  <si>
    <t>企业级二层网管接入交换机</t>
  </si>
  <si>
    <t>48口</t>
  </si>
  <si>
    <t>48口全千兆企业级交换机
1.网管网络交换器 
2.48千兆电口 4千兆光口 
3.端口：48*10/100/1000Base-T</t>
  </si>
  <si>
    <t>安装调试</t>
  </si>
  <si>
    <t>工程师现场设备安装及软件环境调试（含集中培训一次）</t>
  </si>
  <si>
    <t>智能摇臂升降系统</t>
  </si>
  <si>
    <t>动力采用为直流24V减速低压电机，连接杆采用DN60*1.8mm专用铝合金模具一体成型，内部水电分离，功能模块采用模具一体成型，功能模块可安装高低压电源（低压电源为交直流，可以显示交直流电压）、急停开关，可选配网络及上下水模块，同时可以扩展煤气等模块。系统自带障碍物保护功能，当摇臂在运动的过程中遇到障碍物时会自动复位；摇臂在运动的过程中供应模块的电源处于断电状态。
智能摇臂升降系统技术要求满足：
1、外观要求：各部件应进行防腐处理；可触及部位应无毛刺，飞边，快口等缺陷；外壳加工规整，无明显敲击和机械损伤；部件的定位应可靠，不应有窜动、歪斜、工作卡阻等影响使用的缺陷
2、主体金属材料硬度，HV1：不少于180HV1
3、防护涂层的要求，μm：涂层表面光滑，颜色、色泽应基本一致，无气泡，不脱落，任意五点的平均厚度应不少于100μm，经2H铅笔硬度试验后，涂层应无明显痕迹
4、运行稳定性：经升降200次试验后，运行应无异常现象发生；</t>
  </si>
  <si>
    <t>模块主架舱体</t>
  </si>
  <si>
    <t>1200*720*195mm</t>
  </si>
  <si>
    <t xml:space="preserve">承重骨架采用优质工业级高强度铝型材经CNC精加工成型，质量轻、强度高、耐腐蚀、结构稳定。动力底座采用厚度15mm高强度铝铜合金板经CNC精加工成型，动力轴采用优质SUS304不锈钢棒材经CNC及数控车床加工成型。承重性能强和耐酸碱、耐腐蚀。                                                           </t>
  </si>
  <si>
    <t>组</t>
  </si>
  <si>
    <t>集成功能模块舱体</t>
  </si>
  <si>
    <t>采用ABS材质，模具一体成型。模块内部采用双层设计，水电隔离设计，相互不干扰，保证设备安全可靠性。模块内预留高压、低压、网络、上下水接口位置。
集成功能模块舱体技术要求满足：
1、外观：技术要求，表面光洁，形状规正，不应有毛刺，快口等现象；组件结合接缝平服，间隙应基本一致，无明显高低差和缝隙不一的现象；
2、涂层要求，体的内外面均应做涂层处理；涂层色泽均匀一致，无气泡，流挂，露底等缺陷；外表面任意五点的平均厚度应不少于80μm；
3、切边口：光滑，无裂边、锐边、皱折等现象；
4、焊接：焊接牢固，焊点圆正，无虚焊、尖角、穿孔等现象。</t>
  </si>
  <si>
    <t>电源供应模块220V</t>
  </si>
  <si>
    <t>220V</t>
  </si>
  <si>
    <t>接收智能化控制系统控制，可以分组或独立控制电源供给。</t>
  </si>
  <si>
    <t>低压电源供应模块</t>
  </si>
  <si>
    <t>0-24V</t>
  </si>
  <si>
    <t>1. 电路板采用贴片元件生产技术，微电脑控制。
2. 操作面板规格采用耐磨、耐腐蚀、耐高温，耐冲击的1.0mm厚PC板材极光切割触摸面板工艺制造，控制采用电容功能按钮，多按键操作，可以随意设置电压，准确、快捷。
3、学生低压电源可接收主控电源发送的锁定信号，在锁定指示灯点亮后，学生接收老输送的设定电源电压，教师锁定时，学生自己无法操作，这样可避免学生的误操作。老师端可以分组或独立控制。</t>
  </si>
  <si>
    <t>网络接口</t>
  </si>
  <si>
    <t>485模块</t>
  </si>
  <si>
    <t>采用485网络模块接口，不含网络布线。</t>
  </si>
  <si>
    <t>学生端防堵反冲洗装置</t>
  </si>
  <si>
    <t>给水采用4分PVC水管，具有耐酸碱、防爆的特性，水管之间接头采用金属连接件，安装自来水大流量反冲前置过滤器，避免自来水水质不干净；排水采用内置钢丝PVC水管，防止水泵工作时水管负压变形，水管之间接头采用金属连接件。
学生端防堵反冲洗装置技术要求满足：JC/T932-2013卫生洁具排水配件：
1、加工与装配：塑料件表面不得有明显的波纹、黏结痕、明显的擦划伤，修饰损伤等缺陷；塑料存水弯色泽应均匀，不得有分解变色线；螺纹表面应光洁，不得有凹痕，断牙等明显缺陷；装配好的排水配件应连接牢固、无松动；动作应灵活、无卡阻现象；
2、外观：产品外表面的尖棱，飞边，毛刺应清除干净；
3、密封性能，排水配件操作机构密封性能，打开排水装置，封堵末端排水口，在排水装置进水口处施加150mm水柱的静水压，并保持5min，排水配件反复启闭3次后，操作机构应无渗漏。</t>
  </si>
  <si>
    <t>学生端给排水接口</t>
  </si>
  <si>
    <t>PVC材质，给排水接头采用知名品牌，具有耐酸碱，拔插轻松，不生锈；即插即用，带自动锁紧插功能，即使在供水排水工作时，随时拔掉接口不会有任何滴漏现象。</t>
  </si>
  <si>
    <t>自动给排水系统</t>
  </si>
  <si>
    <t>采用自主研发，当给水开关打开时，排水自动启动，水槽水低位时，排水自动关闭，设定时间内自动检测排水管水位，当排水管有水时，排水自动抽完，如果排水管未检测到水，水泵自动关闭。</t>
  </si>
  <si>
    <t>多功能防溅水槽柜</t>
  </si>
  <si>
    <t>450*580*790mm</t>
  </si>
  <si>
    <t>水槽柜整体尺寸为：450*580*790mm，金属柜体和PP注塑成型底座相结合，采用螺丝固定连接在一起，安全牢固，造型采用上大下小，操作侧前倾的外形，方便使用。四周圆弧角设计，安全，美观。柜体采用1mm厚冷轧钢板外壳 ，后设检修门，方便安装维修，表面静电粉末喷涂、防水、防锈、防撞 。底座采用一体成型pp塑料底座，环保，耐酸碱，有效将柜体抬离里面，直径50MM橡胶底脚于底座采用8mm螺纹连接，牢固，防滑。水槽：尺寸450×580×250采用环保型PP材料一次性注塑成型，耐强酸碱及有机溶剂，壁厚3mm，具有防溢出功能。</t>
  </si>
  <si>
    <t>升降折叠水龙头</t>
  </si>
  <si>
    <t>三口</t>
  </si>
  <si>
    <t>1、主体材质为加厚H63铜管，主管管径26mm。
2、涂层：环氧树脂涂层，经24小时酸性盐雾试验后，耐腐蚀、耐热、防紫外线辐射。
3、折叠双联龙头在使用过程中可以自由升降水嘴，以满足不同身高的高度仪器清洗要求使用。其中一个出水嘴加装了可调节水花装置，保证实验过程中对水花的不同要求，调节方便，美观耐用。
4、开关旋钮：材质PP，符合人体工学设计，启闭方式为平面式，开关标识清晰醒目，装配好的开关旋钮应平稳轻便无卡阻，与阀杆连接后不易松动稳定性强。
5、水龙头开关寿命：采用高精度陶瓷阀芯，可90°旋转，启闭寿命经过50万次寿命试验后，阀芯上游及阀芯下游在水压1.6MPa，保压时间60s，无永久性变形，通道过水无渗漏，密封性能符合 GB18145-2014 国家标准，静态最大耐压10巴。</t>
  </si>
  <si>
    <t>主架舱体防尘检修板</t>
  </si>
  <si>
    <t>1200*500*1mm</t>
  </si>
  <si>
    <t>采用1.0mm优质高强度镀锌钢板，采用CO2保护焊焊接，打磨处理，表面经耐酸碱EPOXY粉末烤漆处理（烤漆膜厚度平均值不少于70μm）；造型独特美观，检修方便。</t>
  </si>
  <si>
    <t>智能灯光照明装置</t>
  </si>
  <si>
    <t>接收智能化控制系统控制，配置LED日光灯1根，每根15W，设计安装磨砂透明均光板，不仅能使光线扩散均匀更能起到安全防护作用。</t>
  </si>
  <si>
    <t>电源供应线路</t>
  </si>
  <si>
    <t>模块化设计，每组模块间采用活接式连接，方便安装、检修。采用2.5mm²电线进行系统布线。</t>
  </si>
  <si>
    <t>智能控制系统线路</t>
  </si>
  <si>
    <t>模块化设计，每组模块间采用活接式连接，方便安装、检修。采用1.mm²屏蔽电线进行系统布线。</t>
  </si>
  <si>
    <t>给水管路</t>
  </si>
  <si>
    <t>给水主管选用φ20-32mmPP-R给水管，模块化设计，每组模块间采用活接式连接，方便安装、检修。</t>
  </si>
  <si>
    <t>排水管路</t>
  </si>
  <si>
    <t>排水管选用加厚φ50-75mmPVC-U国标管（具有防酸、防碱、耐腐蚀功能），模块化设计，每组模块间采用活接式连接，方便安装、检修。</t>
  </si>
  <si>
    <t>舱体末端封板</t>
  </si>
  <si>
    <t>采用ABS材质，模具一体成型。</t>
  </si>
  <si>
    <t>支架功能封板</t>
  </si>
  <si>
    <t>能隐藏水电通风管道及电线，采用PVC材质，方便检修。</t>
  </si>
  <si>
    <t>安装支架</t>
  </si>
  <si>
    <t>采用碳钢丝杠及专业连接件、直角座、龙骨架连接件、吊装挂件、安装连接板等。</t>
  </si>
  <si>
    <t>安装辅件</t>
  </si>
  <si>
    <t>采用双槽钢横梁吊装方式，减少楼板承重，防止左右晃动，可进行上下、左右的平衡调节，实验功能板离地2m左右。主要辅件有：槽钢、三角构件、直角座、龙骨架连接件、吊装挂件、安装连接板等。</t>
  </si>
  <si>
    <t>系统调试</t>
  </si>
  <si>
    <t>系统调试：
1、吊顶式系统采用模块化结构设计，采用吊装安装方式；
2、系统结构调试；
3、系统控制调试；
4、通风系统调试；
5、给排水调试；
6、供电系统调试；
7、照明系统调试。</t>
  </si>
  <si>
    <t>顶装安装</t>
  </si>
  <si>
    <t>标准化安装</t>
  </si>
  <si>
    <t>小计</t>
  </si>
  <si>
    <t>3.化学创新实验室</t>
  </si>
  <si>
    <t>（1）台面：采用20mm厚一体成型高温烧制实验室教育装备陶瓷台面，见截面采用黑色胚体经高温一体烧结而成，表面釉面颜色多种可选、胚体颜色纯黑色的实验室
教育装备专用陶瓷台面，台面表面耐高温、耐腐蚀、耐磨、不脱色、不变色、美观大方。颜色：浅蓝色/浅豆绿/蓝。
（2）不含甲醛：实验室环境需要台面不含甲醛。
（3）耐刻刮：实验室台面要求良好的耐刻刮性能，且表面耐划痕达到国家检测标准1级。
（4）抗釉裂：抗釉裂性能直接体现台面品质；
（5）防静电性能：台面的表面电阻不低于6.6×10^7欧姆，点对点电阻检验结果不低于7.86×10^7欧姆。
（6）实验室陶瓷台面抗褪色性能要求：要求在紫外灯曝露实验25天以上，台面表面无变化。
3、书包斗：整体尺寸400*250*100mm，采用环保型ABS塑料工程一次性注塑成型，底、面部加设经纬加强筋，防止变形弯曲。表面圆角处理，简洁大方。在书包斗的前端中心位置注塑出螺孔，通过螺钉将书包斗与中间横梁固定相接，可拆卸易于组装。中间设置内凹圆槽挂凳卡槽，便于收纳、放置实验凳，使实验室整体形象更整洁、美观。
4. 侧面采用三段式结构，侧面上下支架便于组装及拆卸，外观流线形设计，简洁美观，易碰撞处全部采用倒圆角，产品款式要求整体设计美观、合理、安全、牢固、耐用。中间支架压铸铝件经粗磨、细磨、精磨、抛光平滑多个工艺处理，金属表面经高光乳白色环氧树脂户外粉喷涂高温固化处理，达到承重性能强和耐酸碱、耐腐蚀的效果。电源芯可在立柱中连通电线接电使用，接线、走线便利，避免电线外露。下支架可装地脚调整桌子高度，或通过专用孔位与地面固定。
5.立柱厚度1.5mm。立柱外立面中间设置凹槽，与中间横梁连接时更方便、美观。增加凹槽封边条遮挡螺丝孔位，桌子侧面无可视螺丝孔，并保护使用者不受铝材边沿伤害。对封边条采用不同颜色喷涂丰富桌子的整体颜色搭配。
6. 前横梁、中间横梁、后横梁和中下横梁全部采用高强度挤出铝合金模具型材，各部分连接设置专用定位件，并用高强度内六角螺丝连接，便于组装及拆卸，外观流线形设计，简洁美观。铝材表面经环氧树脂户外粉末静电喷涂处理。做到承重性能强和耐酸碱、耐腐蚀。
7.背部挡水条经模具一体挤压成型，根据不同厚度的台面板配不同高度的镶入卡口挡水条。另外配备相应尺寸的铝合金挡水块，用于固定两侧铝合金桌角及挡水条。铝合金挡水块由铝合金一体压铸成型，表面经环氧树脂户外粉静电喷涂。
8. 下支架脚：下支架脚两端各设置一个直径为10mm的圆形孔位，在压铸支架上攻牙，可通过拉爆螺丝与地面固定或搭配直径为50mm的调节脚使用。调节脚由12×50国标螺杆与优质塑料一体注塑成型，承重性强。桌侧角配有不同装饰颜色的ABS脚套装饰盖。
9.桌子金属表面涂层光滑均匀，色泽一致，无流挂、疙瘩、皱皮、飞漆等缺陷，与人体接触处圆滑无毛刺；桌子力学性能经检测，符合标准要求；桌子所用铝合金型材经检测，尺寸偏差、力学性能和化学成分均符合GB/T32487-2016《塑料家具通用技术条件》的标准要求；铝材的维氏硬度达到77，耐溶剂性试验达4。</t>
  </si>
  <si>
    <t>可以对学生端模块的电源控制系统、照明控制系统、给排水控制系统、智能摇臂控制系统进行独立分组控制，实现全选、反选、单选功能
学生端分组控制系统技术要求满足：
1、标志：调节装置、输出插孔应有清晰明了、耐用的提示文字和符号；电压输出应能显示电压表上；
2、电压调节范围，V：AC/DC:0-30V
3、内部导线连接：连接后应无应力；黄绿双色线必须是接地端子，部件固定牢固，无松动现象；
4、电压指示精度：V：显示值与输出值之间的误差应在±2V以内。</t>
  </si>
  <si>
    <t>内置精密温湿度传感装置，实时监控房间内的温度和湿度，保障室内舒适的环境舒适性，在触摸屏中实时显示当前环境的温度和湿度。温湿度监视系统技术要求满足：
1、标志：调节装置、输出插孔应有清晰明了、耐用的提示文字和符号；电压输出应能显示在电压表上。
2、电压调节范围，V：AC/DC:0～30V;
3、内部导线连接：连线后应无应力；黄绿双色线必须是接地端子，部件固定牢固，无松动现象。
4、电压指示精度，V：显示值与输出值之间的误差应在±2V以内；</t>
  </si>
  <si>
    <t>承重骨架采用优质工业级高强度铝型材经CNC精加工成型，质量轻、强度高、耐腐蚀、结构稳定。动力底座采用厚度15mm高强度铝铜合金板经CNC精加工成型，动力轴采用优质SUS304不锈钢棒材经CNC及数控车床加工成型。承重性能强和耐酸碱、耐腐蚀。</t>
  </si>
  <si>
    <t>4分</t>
  </si>
  <si>
    <t>PVC材质，给排水接头耐酸碱，拔插轻松，不生锈；即插即用，带自动锁紧插功能，即使在供水排水工作时，随时拔掉接口不会有任何滴漏现象。</t>
  </si>
  <si>
    <t>1、主体材质为加厚H63铜管，主管管径26mm。
2、涂层：环氧树脂涂层，经24小时酸性盐雾试验后，耐腐蚀、耐热、防紫外线辐射。
3、水嘴以满足不同身高的高度仪器清洗要求使用。其中一个出水嘴加装了可调节水花装置，保证实验过程中对水花的不同要求，调节方便，美观耐用。
4、开关旋钮：材质PP，符合人体工学设计，启闭方式为平面式，开关标识清晰醒目，装配好的开关旋钮应平稳轻便无卡阻，与阀杆连接后不易松动稳定性强。
5、水龙头开关寿命：采用高精度陶瓷阀芯，可90°旋转，启闭寿命经过50万次寿命试验后，阀芯上游及阀芯下游在水压1.6MPa，保压时间60s，无永久性变形，通道过水无渗漏，密封性能符合 GB18145-2014 国家标准，静态最大耐压10巴。</t>
  </si>
  <si>
    <t>接收智能化控制系统控制，功能面板采配置LED日光灯1根，设计安装磨砂透明均光板，不仅能使光线扩散均匀更能起到安全防护作用。</t>
  </si>
  <si>
    <t>4.化学准备室</t>
  </si>
  <si>
    <t>准备台</t>
  </si>
  <si>
    <t>3000*1200*800</t>
  </si>
  <si>
    <t>1.全钢结构：
2.台面：采用12.7mm厚实验室专用理化板，周边加厚至25.4mm，倒圆角处理.，防强酸强碱，耐磨耐高温；不含任何有毒物质，无辐射，受热不产生有毒气体和物质；
2、柜体、柜门、抽屉采用1.0mm高强度镀锌钢板。
3、柜体经折弯成型焊接一体成型，操作台力学性能满足：水平静载荷试验：技术要求：力600N，10次；垂直静载荷试验：主桌面：力2000N，10次；持续垂直静载荷：载荷1.25kg/dm²，24h；独立操作台水平冲击稳定性：质量50kg，跌落高度40mm；独立操作台垂直加载稳定性：750N；活动操作台跌落：跌落高度：150mm，10次；垂直冲击试验：跌落高度：300mm，10次。
4、抽屉导轨采用：防腐三节静音导轨。
5、合页采用不锈钢防腐合页。</t>
  </si>
  <si>
    <t>597*445*120mm</t>
  </si>
  <si>
    <t>实验室专用试剂架</t>
  </si>
  <si>
    <t>2200*300*750</t>
  </si>
  <si>
    <t>1.铝合金结构，表面喷涂高温固化匀乳白环氧树脂喷涂理处理，具有较强的耐蚀性能，上下带塑胶模具堵头；
2.试剂架立柱截面尺寸：42mm*82mm，型材壁厚1.2mm；试剂架立柱双面升降槽，侧面双面镶嵌另色色条；
3.试剂架托架1.0mm高强度镀锌钢板，一次性冲压成型；试剂架护栏：护栏壁厚1.2mm，单面镶嵌另色色条。
4.立杆牢固固定于C型钢架底端，层板采用8mm厚的玻璃，安装后用户可根据试剂大小上下高低无级调节。</t>
  </si>
  <si>
    <t>滴水架</t>
  </si>
  <si>
    <t>PP材质
1、整体采用PP材质，耐腐蚀性能好，抗紫外线辐射强，不易老化、脆化，韧性强，弹性好，易于安装
2、滴水架主体与集水盘由模具注塑一体成型（非PP板焊接而成），配置与滴水架同品牌的钢制背板。
3、滴水棒卡扣与主板卡槽紧密契合，不易松动，极好地保护实验器具。</t>
  </si>
  <si>
    <t>双眼</t>
  </si>
  <si>
    <t>通风药品柜</t>
  </si>
  <si>
    <t>1000×500×2000mm</t>
  </si>
  <si>
    <t>1.PP材质
2.柜体：侧板、顶底板采用改性PP材料增加强度，注塑模一次性成型，表面沙面和光面相结合处理，保证柜体之坚固及密封性，耐腐蚀性强。
3.下储物柜门：内框采用改性PP材质注塑模一次成型，外嵌4.6mm厚钢化烤漆玻璃
4.上柜视窗们：内框采用改性PP材质注塑模一次成型，外嵌4.6mm厚钢化烤漆玻璃，中间烤漆镂空制作。
5.层板：上部配置两块活动层板，下部配置一块活动层板，层板全部采用改性PP材质注塑模一次成型，表面沙面和光面相结合处理，四周有阻水边，底部镶嵌钢质横梁，承重力强。整体设计为活动式，可随意抽取放在合适的隔层，自由组合各层空间。
6.门把手：采用经过改性PP材质注塑模一次成型，与柜门平行，开启方便。
7.门铰链：采用经过射出成型的PP材料制成，耐腐蚀性好。
8.螺丝：PP材质，可选不锈钢304材质
9.备注：可以用于各种腐蚀性化学品的储存，如硫酸、盐酸、硝酸、乙酸、硫磺酸等</t>
  </si>
  <si>
    <t>小推车</t>
  </si>
  <si>
    <t>600*450*850</t>
  </si>
  <si>
    <t>1.板材采用加厚款1.2mm304不锈钢，立柱采用Φ28mm圆管，层间距430MM，护栏高60MM，加强横梁承重更强更稳，单层载重150GK；
2.推手通过专用模具成型，便于推动，握感舒适、适用于暗红环境；整体焊接后打磨抛光处理；
3.配件：优质静音万向轮，360°全方位旋转，带刹车功能，移动方便，安全更耐用；
4.产品经焊接、打磨抛光处理，无毛刺不刮手，整体美观大方，实用性强，健康安全更放心。</t>
  </si>
  <si>
    <t>通风柜</t>
  </si>
  <si>
    <t>1500*900*2350</t>
  </si>
  <si>
    <t>1、1500*900*2350（长*宽*高mm）
2、钢制框架结构，框架采用专用模具制作成异形框架，表面经酸砂处理后再经环氧树脂高温固化处理。
3、台面采用实验室专用耐酸碱12.7mm厚实芯理化板制作，内衬板、导流板：5mm厚抗倍特板。
4、防爆钢化玻璃视窗，超静音PVC滑槽，无节升降，可悬停于任意节点。
5、操作仪表，标示电源、照明、风机、指示灯。
6、30W日光灯照明装置；220V接地型单相插座；
7、柜体组合：三段组合式柜体，上部柜体（排烟柜），中间（操作台面），下部底柜（内含防腐蚀贮存柜及另侧独立水、电、气体管线系统容纳柜设计）。
8、通风柜为双壁板结构，外部壁板为环氧树脂喷涂冷轧钢材质，厚度需为1—1.2mm +/- 0.07mm，环氧树脂喷涂厚度≥75um，内壁板为内衬， 内衬板为耐腐蚀（含酸碱腐蚀和有机溶剂腐蚀）、防潮、耐高温以及耐磨的板材。 
9、 推拉门为安全玻璃视窗：采用6mm厚安全钢化玻璃，可保证万一破碎时不会伤及人体，门上装有独特的滑轮组装置，可保证门停留在任意高度而不下滑，提供最大视野以观察实验装置。
10、平衡系统：平衡系统可以阻止移门倾斜，并且可用一只手操控。不超过5磅（2.3KG）的力就可以升、降移门。
11、导流板为5mm厚的内衬板。导流板通过防腐的PP材质凸轮结构螺栓固定，用户可以不需使用工具轻易地将导流板拆下来清洗。
12、化验杯槽：注塑成型PP杯槽，
13、水龙头：实验室专用单头水龙头， 管体部分为黄铜合金制，表面并经耐酸碱，防锈处理，陶瓷阀， 环氧树脂防腐层。
14、合页：采用优质不锈钢合页。
15、电源： 220V10A实验室专用插座。
16、水 、电、气的安装及检修：安装在通风柜两侧的封板内，并在侧板留有检修门；自带电动控制箱记过载保护装置，以保证通风柜内用电安全。
17、通风柜内壁两侧配有服务功能模块型，可配置水阀，气阀，用户可以非常方便地对功能模块进行拆装和升级。 
18、排气罩为PP材质，进口处为双孔设计，带有减噪垫圈，出口直径为250mm。
1、操作台台面理化性能：耐磨2：表面情况：素色；磨350r，应无露底现象。耐划痕：1.5N，划一周，无整圈连续划痕。抗老化：调制（23±2）℃，（50±5）％，48h；试验温度（45±5）℃，65％~90％，试验时间72h。无开裂现象。
耐龟裂性：（70±2）℃，（24±1）h，不低于1级。耐冷热循环：（80±2）℃、（120±10）min，（-20±3）℃、（120±10）min为一周期，共四周期。无裂纹、鼓泡、起皱和无明显变色。耐水蒸气：水蒸气，（60±5）min，无凸起、龟裂和明显变色。耐干热：（180±1）℃，20min，不低于3级。物理实验台面抗冲击：冲击高度1m，冲击凹坑直径≤10mm。
2、储物柜力学性能：拉门强度试验：质量30kg，10次。a零部件无断裂或豁裂；b用手揿压某些应为牢固的部件未出现永久性松动；c零部件未出现严重影响使用功能的磨损或变形；d五金连接件未出现松动；e活动部件（包括门类装置）的开关灵便。
拉门水平静载荷试验：力80N，10次。a零部件无断裂或豁裂；b用手揿压某些应为牢固的部件未出现永久性松动；c零部件未出现严重影响使用功能的磨损或变形；d五金连接件未出现松动；e活动部件（包括门类装置）的开关灵便。
空载稳定性试验：力矩200N·m，不应倾翻。
活动部件垂直加载稳定性试验：搁板、折板、底板：载荷1.00kg/d㎡，不应倾翻。
3、甲醛释放量：≤1.5mg/L。</t>
  </si>
  <si>
    <t>室内厢式风机</t>
  </si>
  <si>
    <t>2800风量，380V</t>
  </si>
  <si>
    <t>PVC</t>
  </si>
  <si>
    <t>De500/300*250H，软质PVC</t>
  </si>
  <si>
    <t>风机电缆线、控制线</t>
  </si>
  <si>
    <t>4㎡*3+2.5㎡*2</t>
  </si>
  <si>
    <t>启停控制电箱</t>
  </si>
  <si>
    <t>含交流接触器</t>
  </si>
  <si>
    <t>含风管安装及支架，安装螺杆，密封垫</t>
  </si>
  <si>
    <t>5.化学药品室</t>
  </si>
  <si>
    <t>阶梯药品柜</t>
  </si>
  <si>
    <t>1.PP材质
2.柜体：侧板、顶底板采用改性PP材料增加强度，注塑模一次性成型，表面沙面和光面相结合处理，保证柜体之坚固及密封性，耐腐蚀性强。
3.下储物柜门：内框采用改性PP材质注塑模一次成型，外嵌4.6mm厚钢化烤漆玻璃
4.上柜视窗们：内框采用改性PP材质注塑模一次成型，外嵌4.6mm厚钢化烤漆玻璃，中间烤漆镂空制作。
5.层板：上部配置阶梯层板，下部配置一块活动层板，层板全部采用改性PP材质注塑模一次成型，表面沙面和光面相结合处理，承重力强。整体设计为活动式，可随意抽取放在合适的隔层，自由组合各层空间。
6.门把手：采用经过改性PP材质注塑模一次成型，与柜门平行，开启方便。
7.门铰链：采用经过射出成型的PP材料制成，耐腐蚀性好。
8.螺丝：PP材质，可选不锈钢304材质
9.备注：可以用于各种腐蚀性化学品的储存，如硫酸、盐酸、硝酸、乙酸、硫磺酸等</t>
  </si>
  <si>
    <t>实验台</t>
  </si>
  <si>
    <t>1400*700*780mm</t>
  </si>
  <si>
    <t>框架结构；
1、主体采用优质铝合金框架
2、台面：采用12.7mm厚实验室专用理化板，四角倒R15圆角。耐酸、耐碱、耐高温，坚固耐用，防潮、无细孔、不膨胀、不龟裂、不变形、不导电、便于维护及具有良好的承重性能；
3、框架采用100*45水滴型异性铝合金型材，连接件采用专用铸铝铝合金，采用标准件紧固连接。
4、桌脚采用优质ABS注塑成型。</t>
  </si>
  <si>
    <t>活动柜</t>
  </si>
  <si>
    <t>390*500*600</t>
  </si>
  <si>
    <t>1.全钢结构：
2.主体：采用1.0mm优质高强度镀锌钢板，采用CO2保护焊焊接，打磨处理，表面经耐酸碱EPOXY粉末烤漆处理；
3.门板：采用双层钢板，必须两层组装是设计，保证两层双面都喷涂处理，中间采用隔音材料，保证关门减少噪音；
4.不锈钢防腐合页：采用优质不锈钢模具一体成型。</t>
  </si>
  <si>
    <t>办公椅</t>
  </si>
  <si>
    <t>椅面、靠背选用优质网布面料，透气性强、无异味。背垫、座垫采用高密度发泡成型棉，回弹性好、不易变形，不老化，依人体坐姿特别设计，符合人体工学。艺术造型扶手，优质圆五星脚配活动脚轮，气压调节座位高度。</t>
  </si>
  <si>
    <t>把</t>
  </si>
  <si>
    <t>6.化学危化品室</t>
  </si>
  <si>
    <t>（1）排风机常规配置：
（A）型号：根据环境要求
（B）额定功率：根据环境要求
（C）额定电压：380V
（D）流量：6500-8500CHM
（E）全压：550—800Pa
（2）附件匹配：
（A）消音器
（B）防雨帽
（C）天方地圆接口
（D）阻尼减震垫等
（3）特殊配置：可根据环境不同接受特殊定制，380V</t>
  </si>
  <si>
    <t>7.化学仪器室</t>
  </si>
  <si>
    <t>仪器柜</t>
  </si>
  <si>
    <t>1.PP材质
2.柜体：侧板、顶底板采用改性PP材料增加强度，注塑模一次性成型，表面沙面和光面相结合处理，保证柜体之坚固及密封性，耐腐蚀性强。
3.下储物柜门：内框采用改性PP材质注塑模一次成型，外嵌4.6mm厚钢化烤漆玻璃
4.上柜视窗们：内框采用改性PP材质注塑模一次成型，外嵌4.6mm厚钢化烤漆玻璃，中间烤漆镂空制作。
5.层板：上部配置两块活动层板，下部配置一块活动层板，层板全部采用改性PP材质注塑模一次成型，表面沙面和光面相结合处理，四周有阻水边，底部镶嵌钢质横梁，承重力强。整体设计为活动式，可随意抽取放在合适的隔层，自由组合各层空间。
6.门把手：采用经过改性PP材质注塑模一次成型，与柜门平行，开启方便。
7.门铰链：采用经过射出成型的PP材料制成，耐腐蚀性好。
8.螺丝：PP材质，可选不锈钢304材质
9.备注：可以用于各种腐蚀性化学品的储存，如硫酸、盐酸、硝酸、乙酸、硫磺酸等。</t>
  </si>
  <si>
    <t>二层</t>
  </si>
  <si>
    <t>合价</t>
  </si>
  <si>
    <t>8.生物实验室1</t>
  </si>
  <si>
    <t>教师演示台</t>
  </si>
  <si>
    <t>2400*700*850㎜</t>
  </si>
  <si>
    <t>1.尺寸：2400*700*850㎜
2.台面：采用12.7mm厚双面膜耐腐蚀实芯理化板制作，耐酸、耐碱、耐高温，坚固耐用，防潮、无细孔、不膨胀、不龟裂、不变形、不导电、便于维护及具有良好的承重性能。
3.柜体：采用1.0mm优质高强度镀锌钢板，采用CO2保护焊焊接，打磨处理，表面经耐酸碱EPOXY粉末烤漆处理；整体结构设计合理，预留电脑主机、键盘托、实物展台、教师电源位置；
4.拉手：采用C型不锈钢拉手，造型独特美观；
5.防撞胶垫：装于抽屉及门板内侧，减缓碰撞，保护柜体；
6.门板及抽面：采用双层钢板，必须两层组装式设计，保证两层双面都喷涂处理，中间采用隔音材料，保证关门减少噪音；
7.耐腐蚀连接件：采用ABS专用连接组装件；
8.不锈钢防腐合页：采用优质不锈钢模具一体成型。
9.防腐三节静音导轨：三节重型滚珠滑轨，承重性强，滑动性能良好，无噪音；
10.固定桌脚：采用柜体内置可调ABS调整脚，保证调整脚前后都可以调节高低。</t>
  </si>
  <si>
    <t>学生实验桌</t>
  </si>
  <si>
    <t>1.新型塑铝结构，整体1200*600*760mm。学生位镂空式，符合人体工程学设计，简洁美观，易碰撞处全部采用倒圆角。
2. 台面采用≥12.7mm厚实芯双面膜理化板台面。
3、书包斗：整体尺寸400*250*100mm，采用环保型ABS塑料工程一次性注塑成型，底、面部加设经纬加强筋，防止变形弯曲。表面圆角处理，简洁大方。在书包斗的前端中心位置注塑出螺孔，通过螺钉将书包斗与中间横梁固定相接，可拆卸易于组装。中间设置内凹圆槽挂凳卡槽，便于收纳、放置实验凳，使实验室整体形象更整洁、美观。
4. 侧面采用三段式高强度铝合金结构，整体规格：560*760mm，其中上支架尺寸为562*124*46mm，下支架尺寸为562*122*55mm。立柱采用倾斜式设计，内嵌入上下铸铝支架20mm，后端配备加固支撑梁。侧面上下支架采用 3mm厚的铝压铸一次成型，各部分连接设置专用定位件，并用高强度内六角螺丝8*25上下各两支连接固定，便于组装及拆卸，外观流线形设计，简洁美观，易碰撞处全部采用倒圆角，产品款式要求整体设计美观、合理、安全、牢固、耐用。上下支架压铸铝件经粗磨、细磨、精磨、抛光平滑多个工艺处理，金属表面经高光乳白色环氧树脂户外粉喷涂高温固化处理，达到承重性能强和耐酸碱、耐腐蚀的效果。上支架设计电源插芯孔，在上支架中央处一次性压铸出专用金属固定槽，专用搭配国标五孔插座使用，插座芯塑料外壳自带的四个卡槽可直接拍入上支架中固定，不需另打螺丝或胶水。上下两个支架各带两个直径为16mm的接线孔，电源芯可在立柱中连通电线接电使用，接线、走线便利，避免电线外露。另有塑料保护盖对电源芯进行覆盖保护，保障用电安全。下支架可装地脚调整桌子高度，或通过专用孔位与地面固定，并配有不同色ABS脚套装饰盖。
5.立柱采用菱形八边型结构设计，规格为105*50mm，厚度1.5mm。垂直面与斜面各有四面，正面垂直面与斜面夹角为19度，侧面垂直面与斜面夹角为71度。立柱外立面中间设置凹槽，与中间横梁连接时更方便、美观。增加凹槽封边条遮挡螺丝孔位，桌子侧面无可视螺丝孔，并保护使用者不受铝材边沿伤害。对封边条采用不同颜色喷涂丰富桌子的整体颜色搭配。
6. 前横梁、中间横梁、后横梁和中下横梁全部采用高强度挤出铝合金模具型材，各部分连接设置专用定位件，并用高强度内六角螺丝连接，便于组装及拆卸，外观流线形设计，简洁美观。铝材表面经环氧树脂户外粉末静电喷涂处理。做到承重性能强和耐酸碱、耐腐蚀。中横梁尺寸为37*28mm，铝材上设计了独特的铝材撕拉线，可在安装中横梁后，在铝材上撕拉出一条空槽，把电源线置于槽中，最大限度保护学生的用电安全，且电源布线更为便利。前后横梁尺寸为50*41mm，采用前端半圆弧人体工程学设计，圆弧角度为R30，安装螺丝处的厚度为1.7mm，其他厚度为1.2mm。后横梁设置挡水条组装滑槽，方便挡水条的安装，挡水条尺寸为14*52mm。中下横梁尺寸为100*19mm，采用上下收腰设计，加强横梁的强度。
7.背部挡水条经模具一体挤压成型，根据不同厚度的台面板配不同高度的镶入卡口挡水条。另外配备相应尺寸的铝合金挡水块，用于固定两侧铝合金桌角及挡水条。铝合金挡水块由铝合金一体压铸成型，表面经环氧树脂户外粉静电喷涂。
8. 下支架脚：下支架脚两端各设置一个直径为10mm的圆形孔位，在压铸支架上攻牙，可通过拉爆螺丝与地面固定或搭配直径为50mm的调节脚使用。调节脚由12×50国标螺杆与优质塑料一体注塑成型，承重性强。桌侧角配有不同装饰颜色的ABS脚套装饰盖。</t>
  </si>
  <si>
    <t>学生凳</t>
  </si>
  <si>
    <t>1、凳脚材质：4个凳脚采用17×34×1.7mm 无缝钢管模具一次成型。全圆满焊接完成，结构牢固，经高温粉体烤漆处理，长时间使用也不会产生表面烤漆剥落现象 螺旋升降式，升降距离为50mm，最高离地距离为500mm。Ф凳面直径Φ300*440—500mm，
2、凳面材质：采用聚丙烯共聚级注塑，厚5mm。表面细纹压花，防滑不发光，凳面底部镶嵌4枚铜质螺纹，采用不锈钢螺丝与圆型托盘固定。
3、脚垫材质：采用PP加耐磨纤维质塑料，实心倒勾式一体射出成型 凳面与凳脚留有一定的空间便于凳子挂在挂凳扣上。方便教室的打扫。</t>
  </si>
  <si>
    <t>水槽柜</t>
  </si>
  <si>
    <t>钢塑结构，分为柜体、水槽、底脚三部分。外接触面均做圆角处理，无安全隐患。
2、水槽尺寸为585×440×230mm，采用共聚PP材料，一体注塑成型，具有良好的耐酸碱、耐高温、耐腐蚀的特性。壁厚≥2.0mm，内凹造型，水槽内部置抗腐蚀金属过滤网，网格尺寸355x100x1.5mm；
3、柜体采用1.0mm优质冷轧钢板制作，表面喷塑处理，钢板壁厚不低于1.0mm。柜门及柜身圆弧设计。 
4、地脚：采用PP材质，磨具一次成型，耐酸碱腐蚀。</t>
  </si>
  <si>
    <t>给水：采用PPR复合管敷设。排水：使用国标优质UPVC专用排水管。</t>
  </si>
  <si>
    <t>9.生物实验室2</t>
  </si>
  <si>
    <t>尺寸：2400*700*850㎜
2.台面：采用12.7mm厚双面膜耐腐蚀实芯理化板制作，四角倒R15圆角。耐酸、耐碱、耐高温，坚固耐用，防潮、无细孔、不膨胀、不龟裂、不变形、不导电、便于维护及具有良好的承重性能；
3.柜体：采用1.0mm优质高强度镀锌钢板，采用CO2保护焊焊接，打磨处理，表面经耐酸碱EPOXY粉末烤漆处理；整体结构设计合理，预留电脑主机、键盘托、实物展台、教师电源位置；
4.拉手：采用C型不锈钢拉手，造型独特美观；
5.防撞胶垫：装于抽屉及门板内侧，减缓碰撞，保护柜体；
6.门板及抽面：采用双层钢板，必须两层组装式设计，保证两层双面都喷涂处理，中间采用隔音材料，保证关门减少噪音；
7.耐腐蚀连接件：采用ABS专用连接组装件；
8.不锈钢防腐合页：采用优质不锈钢模具一体成型。
9.防腐三节静音导轨：三节重型滚珠滑轨，承重性强，滑动性能良好，无噪音；
10.固定桌脚：采用柜体内置可调ABS调整脚，保证调整脚前后都可以调节高低。</t>
  </si>
  <si>
    <t>1. 新型塑铝结构，整体1200*600*760mm。学生位镂空式，符合人体工程学设计，简洁美观，易碰撞处全部采用倒圆角。
2. 台面采用≥12.7mm厚实芯双面膜理化板台面。
3、书包斗：整体尺寸400*250*100mm，采用环保型ABS塑料工程一次性注塑成型，底、面部加设经纬加强筋，防止变形弯曲。表面圆角处理，简洁大方。在书包斗的前端中心位置注塑出螺孔，通过螺钉将书包斗与中间横梁固定相接，可拆卸易于组装。中间设置内凹圆槽挂凳卡槽，便于收纳、放置实验凳，使实验室整体形象更整洁、美观。
4. 侧面采用三段式高强度铝合金结构，整体规格：560*760mm，其中上支架尺寸为562*124*46mm，下支架尺寸为562*122*55mm。立柱采用倾斜式设计，内嵌入上下铸铝支架20mm，后端配备加固支撑梁。侧面上下支架采用 3mm厚的铝压铸一次成型，各部分连接设置专用定位件，并用高强度内六角螺丝8*25上下各两支连接固定，便于组装及拆卸，外观流线形设计，简洁美观，易碰撞处全部采用倒圆角，产品款式要求整体设计美观、合理、安全、牢固、耐用。上下支架压铸铝件经粗磨、细磨、精磨、抛光平滑多个工艺处理，金属表面经高光乳白色环氧树脂户外粉喷涂高温固化处理，达到承重性能强和耐酸碱、耐腐蚀的效果。上支架设计电源插芯孔，在上支架中央处一次性压铸出专用金属固定槽，专用搭配国标五孔插座使用，插座芯塑料外壳自带的四个卡槽可直接拍入上支架中固定，不需另打螺丝或胶水。上下两个支架各带两个直径为16mm的接线孔，电源芯可在立柱中连通电线接电使用，接线、走线便利，避免电线外露。另有塑料保护盖对电源芯进行覆盖保护，保障用电安全。下支架可装地脚调整桌子高度，或通过专用孔位与地面固定，并配有不同色ABS脚套装饰盖。
5.立柱采用菱形八边型结构设计，规格为105*50mm，厚度1.5mm。垂直面与斜面各有四面，正面垂直面与斜面夹角为19度，侧面垂直面与斜面夹角为71度。立柱外立面中间设置凹槽，与中间横梁连接时更方便、美观。增加凹槽封边条遮挡螺丝孔位，桌子侧面无可视螺丝孔，并保护使用者不受铝材边沿伤害。对封边条采用不同颜色喷涂丰富桌子的整体颜色搭配。
6. 前横梁、中间横梁、后横梁和中下横梁全部采用高强度挤出铝合金模具型材，各部分连接设置专用定位件，并用高强度内六角螺丝连接，便于组装及拆卸，外观流线形设计，简洁美观。铝材表面经环氧树脂户外粉末静电喷涂处理。做到承重性能强和耐酸碱、耐腐蚀。中横梁尺寸为37*28mm，铝材上设计了独特的铝材撕拉线，可在安装中横梁后，在铝材上撕拉出一条空槽，把电源线置于槽中，最大限度保护学生的用电安全，且电源布线更为便利。前后横梁尺寸为50*41mm，采用前端半圆弧人体工程学设计，圆弧角度为R30，安装螺丝处的厚度为1.7mm，其他厚度为1.2mm。后横梁设置挡水条组装滑槽，方便挡水条的安装，挡水条尺寸为14*52mm。中下横梁尺寸为100*19mm，采用上下收腰设计，加强横梁的强度。
7.背部挡水条经模具一体挤压成型，根据不同厚度的台面板配不同高度的镶入卡口挡水条。另外配备相应尺寸的铝合金挡水块，用于固定两侧铝合金桌角及挡水条。铝合金挡水块由铝合金一体压铸成型，表面经环氧树脂户外粉静电喷涂。
8. 下支架脚：下支架脚两端各设置一个直径为10mm的圆形孔位，在压铸支架上攻牙，可通过拉爆螺丝与地面固定或搭配直径为50mm的调节脚使用。调节脚由12×50国标螺杆与优质塑料一体注塑成型，承重性强。桌侧角配有不同装饰颜色的ABS脚套装饰盖。</t>
  </si>
  <si>
    <t>1、钢塑结构，分为柜体、水槽、底脚三部分。外接触面均做圆角处理，无安全隐患。
2、水槽尺寸为585×440×230mm，采用共聚PP材料，一体注塑成型，具有良好的耐酸碱、耐高温、耐腐蚀的特性。壁厚≥2.0mm，内凹造型，水槽内部置抗腐蚀金属过滤网，网格尺寸355x100x1.5mm；
3、柜体采用1.0mm优质冷轧钢板制作，表面喷塑处理，钢板壁厚不低于1.0mm。柜门及柜身圆弧设计。 
4、地脚：采用PP材质，磨具一次成型，耐酸碱腐蚀。</t>
  </si>
  <si>
    <t>10.生物创新实验室1</t>
  </si>
  <si>
    <t>2400*700*850㎜
1.全钢结构；
2.台面：采用12.7mm厚双面膜耐腐蚀实芯理化板制作，四角倒R15圆角。耐酸、耐碱、耐高温，坚固耐用，防潮、无细孔、不膨胀、不龟裂、不变形、不导电、便于维护及具有良好的承重性能；
3.柜体：采用1.0mm优质镀锌钢板，采用CO2保护焊焊接，打磨处理，表面经耐酸碱EPOXY粉末烤漆处理（烤漆膜厚度平均值不少于70μm）；整体结构设计合理，预留电脑主机、键盘托、实物展台、教师电源位置。
4.拉手：采用C型不锈钢拉手，用“强磁”测试拉手的不锈钢材质，造型独特美观；
5.防撞胶垫：装于抽屉及门板内侧，减缓碰撞，保护柜体；
6.门板及抽面：采用双层钢板，必须两层组装式设计，保证两层双面都喷涂处理，中间采用隔音材料，保证关门减少噪音；
7.连接件：采用ABS专用连接组装件；
8.合页：采用优质不锈钢模具一体成型。
9.滑轨：三节重型滚珠滑轨，承重性强，滑动性能良好，无噪音；
10.固定桌脚：采用柜体内置可调ABS调整脚，保证调整脚前后都可以调节高低。</t>
  </si>
  <si>
    <t>1200*600*760</t>
  </si>
  <si>
    <t>1000×600×200mm</t>
  </si>
  <si>
    <t>智能控制柜：内置总电源开关1个，漏电保护器一个，电源保护器1个，单片机控制器及功能扩展模块1套，单片机保护模块1个、急停控制系统1个，工作指示灯系统1套（每个学生点一个指示灯，老师随时掌握学生漏电保护器通短），分组控制系统3套（电源控制系统、照明控制系统、给排水控制系统）。
（1）电源控制系统：可以对220V进行控制，可以单独进行控制，进行单选、全选、反选，分组进行控制；
（2）照明控制系统可以对照明进行控制，可以单独进行控制，进行单选、全选、反选，分组进行控制；
（3）给排水控制系统：给水系统：设有每个学生设有给水控制阀门，可以对给水进行控制，可以单独进行控制，进行单选、全选、反选，分组进行控制，教师可以方便对全室供水系统进行控制，学生功能板处设置给水接口，接口与学生水槽柜采用优质硅胶软管连接，接口均采用自动锁紧插拔式连接方式，用时接上，不用时可收起。自动排水系统：所有排水由智能化控制系统集中控制，学生功能板处设置排水接口，接口与学生水槽柜采用优质硅胶软管（具有防酸、防碱、耐腐蚀功能）连接，接口均采用自动锁紧插拔式连接方式（拔掉时没有污水流出），用时接上，不用时可收起；
(4)智能摇臂控制系统：可以对摇臂进行控制，可以单独进行控制，进行单选、全选、反选，分组进行控制。</t>
  </si>
  <si>
    <t>10.1寸</t>
  </si>
  <si>
    <t>规格：10.1寸触摸屏。
集中控制系统。可执行各分项分页控制；
（1）供水控制：集中控制整室给排水；
（2）照明控制：分组控制整室照明；
（3）电源控制：控制学生AC220V电源；
（4）摇臂控制：可以实现单个控制，可以集中控制，可以任意组合控制。</t>
  </si>
  <si>
    <t>可以对学生端模块的电源控制系统、照明控制系统、给排水控制系统、智能摇臂控制系统进行独立分组控制，实现全选、反选、单选功能</t>
  </si>
  <si>
    <t>内置精密温湿度传感装置，实时监控房间内的温度和湿度，保障室内舒适的环境舒适性，在触摸屏中实时显示当前环境的温度和湿度。</t>
  </si>
  <si>
    <t>摇臂控制系统</t>
  </si>
  <si>
    <t>动力采用为直流24V减速低压电机，连接杆采用DN60*1.8mm专用铝合金模具一体成型，内部水电分离，功能模块采用模具一体成型，形状为正方形设计，功能模块可安装高低压电源（低压电源为交直流，可以显示交直流电压）、急停开关，可选配网络及上下水模块，同时可以扩展煤气等模块。系统自带障碍物保护功能，当摇臂在运动的过程中遇到障碍物时会自动复位；摇臂在运动的过程中供应模块的电源处于断电状态。</t>
  </si>
  <si>
    <t>1200×580×220mm</t>
  </si>
  <si>
    <t>采用标准模块化组成，1200×580×220mm为一组；外形及材质：主框架采用航空飞碟式设计1.8MM-3mm厚铝合金模具成型表面经环氧树脂粉末喷涂高温固化处理，舱体下部采用镀锌钢板配色成型，左右装饰条采用实验室专用铝合金模具型材，表面经环氧树脂粉末喷涂高温固化处理。具有阻燃性强和耐酸碱、耐腐蚀，光泽度好，美观大方。</t>
  </si>
  <si>
    <t>采用ABS材质，模具一体成型。带自动复位旋转装置，旋转角度为正负90°，上升的过程中能自动复位。模块内部采用双层设计，水电隔离设计，相互不干扰，保证设备安全可靠性。模块内预留高压、低压、网络、上下水接口位置。</t>
  </si>
  <si>
    <t>0-30V</t>
  </si>
  <si>
    <t>1、教师主控型，学生低压电源都可接收主控电源发送的锁定信号，在锁定指示灯点亮后，学生接收老师输送的设定电源电压，教师锁定时，学生自己无法操作，这样可避免学生的误操作。可以分组或独立控制；
2、学生电源采用耐磨、耐腐蚀、耐高温的PC亮光薄膜面板，学生电源的控制采用按钮式按键，可以随意设置电压，贴片元件生产技术，微电脑控制，采用1.54寸液晶显示电源学生交直流电压 ；
3、学生交流电源通过上下键0～24V电压，最小调节单元可达1V，额定电流2A；
4、学生直流电源也是通过上下键选取，调节范围为0～30V，分辨率可达0.1V，额定电流2A。</t>
  </si>
  <si>
    <t>采用485网络模块接口</t>
  </si>
  <si>
    <t>学生端防堵装置</t>
  </si>
  <si>
    <t>给水采用4分PVC水管，具有耐酸碱、防爆的特性，水管之间接头采用金属连接件，安装自来水大流量反冲前置过滤器，避免自来水水质不干净；排水采用内置钢丝PVC水管，防止水泵工作时水管负压变形，水管之间接头采用金属连接件</t>
  </si>
  <si>
    <t>PVC材质，给排水接头具有耐酸碱，拔插轻松，不生锈；即插即用，带自动锁紧插功能，即使在供水排水工作时，随时拔掉接口不会有任何滴漏现象。</t>
  </si>
  <si>
    <t>自动管理排水系统</t>
  </si>
  <si>
    <t>双口</t>
  </si>
  <si>
    <t>1、主体材质为加厚H63铜管，主管管径26mm。
2、涂层：环氧树脂涂层，经24小时酸性盐雾试验后，耐腐蚀、耐热、防紫外线辐射.
3、折叠双联龙头在使用过程中可以自由升降水嘴，以满足不同身高的高度仪器清洗要求使用。其中一个出水嘴加装了可调节水花装置，保证实验过程中对水花的不同要求，调节方便，美观耐用。
4、实验室龙头采用壁式安装，壁厚大于2.5mm，固定底座直径55mm，底座锁母与台面中间添加齿形止退垫，使连接后不易松动稳定性强，与台面安装牢固。双联龙头可以分开折叠90度收纳，保证实验室的整洁美观。
5、开关旋钮：材质PP，符合人体工学设计，启闭方式为平面式，开关标识清晰醒目，装配好的开关旋钮应平稳轻便无卡阻，与阀杆连接后不易松动稳定性强。
6、水龙头开关寿命：采用高精度陶瓷阀芯，可90°旋转，启闭寿命经过50万次寿命试验后，阀芯上游及阀芯下游在水压1.6MPa，保压时间60s，无永久性变形，通道过水无渗漏，密封性能符合 GB18145-2014 国家标准，静态最大耐压10巴。
7、水咀三通与上控水阀，用200T四拉液压机、模具一体热冲成形，密度高，强度大，牢固耐用。</t>
  </si>
  <si>
    <t>采用1.0mm优质镀锌钢板，采用CO2保护焊焊接，打磨处理，表面经耐酸碱EPOXY粉末烤漆处理（烤漆膜厚度平均值不少于70μm）；造型独特美观，检修方便。</t>
  </si>
  <si>
    <t>接收智能化控制系统控制，功能面板采用1200*85mm，配置LED日光灯1根，每根15W，灯罩采用ABS一次成型，设计安装磨砂透明均光板，不仅能使光线扩散均匀更能起到安全防护作用。</t>
  </si>
  <si>
    <t>模块化设计，每组模块间采用活接式连接，方便安装、检修。采用2.5mm²电线进行系统布线，不含网络布线。</t>
  </si>
  <si>
    <t>室</t>
  </si>
  <si>
    <t>11.生物创新实验室2</t>
  </si>
  <si>
    <t>生物学生实验桌</t>
  </si>
  <si>
    <t>1、凳脚材质：4个凳脚采用17×34×1.7mm 无缝钢管模具一次成型。全圆满焊接完成，结构牢固，经高温粉体烤漆处理，长时间使用也不会产生表面烤漆剥落现象 螺旋升降式，升降距离为50mm，最高离地距离为500mm。Ф凳面直径Φ300*440—500mm，2、凳面材质：采用聚丙烯共聚级注塑，厚5mm。表面细纹压花，防滑不发光，凳面底部镶嵌4枚铜质螺纹，采用不锈钢螺丝与圆型托盘固定。3、脚垫材质：采用PP加耐磨纤维质塑料，实心倒勾式一体射出成型 凳面与凳脚留有一定的空间便于凳子挂在挂凳扣上。方便教室的打扫。</t>
  </si>
  <si>
    <t>智能控制柜：内置总电源开关1个，漏电保护器一个，电源保护器1个，单片机控制器及功能扩展模块1套，单片机保护模块1个、急停控制系统1个，工作指示灯系统1套（每个学生点一个指示灯，老师随时掌握学生漏电保护器通短），分组控制系统3套（电源控制系统、照明控制系统、给排水控制系统）。
（1）电源控制系统：可以对220V进行控制，可以单独进行控制，进行单选、全选、反选，分组进行控制；
（2）照明控制系统可以对照明进行控制，可以单独进行控制，进行单选、全选、反选，分组进行控制；
（3）给排水控制系统：给水系统：每个学生设有给水控制阀门，可以对给水进行控制，可以单独进行控制，进行单选、全选、反选，分组进行控制，教师可以方便对全室供水系统进行控制，学生功能板处设置给水接口，接口与学生水槽柜采用优质硅胶软管连接，接口均采用自动锁紧插拔式连接方式，用时接上，不用时可收起。自动排水系统：所有排水由智能化控制系统集中控制，学生功能板处设置排水接口，接口与学生水槽柜采用优质硅胶软管（具有防酸、防碱、耐腐蚀功能）连接，接口均采用自动锁紧插拔式连接方式（拔掉时没有污水流出），用时接上，不用时可收起；
(4)智能摇臂控制系统：可以对摇臂进行控制，可以单独进行控制，进行单选、全选、反选，分组进行控制。</t>
  </si>
  <si>
    <t>规格：10.1寸触摸屏。
集中控制系统。可执行各分项分页控制；
（1）供水控制：集中控制整室给排水；
（2）照明控制：分组控制整室照明；
（3）电源控制：控制学生AC220V电源； 
（4）摇臂控制：可以实现单个控制，可以集中控制，可以任意组合控制。</t>
  </si>
  <si>
    <t>采用标准模块化组成，1200*720*195mm为一组；外形及材质：主框架采用航空飞碟式设计1.8MM-3mm厚铝合金模具成型表面经环氧树脂粉末喷涂高温固化处理，舱体下部采用镀锌钢板配色成型，左右装饰条采用实验室专用铝合金模具型材，表面经环氧树脂粉末喷涂高温固化处理。具有阻燃性强和耐酸碱、耐腐蚀，光泽度好，美观大方。</t>
  </si>
  <si>
    <t>采用ABS材质，模具一体成型。模块内部采用双层设计，水电隔离设计，相互不干扰，保证设备安全可靠性。模块内预留高压、低压、网络、上下水接口位置。</t>
  </si>
  <si>
    <t>1、教师主控型，学生低压电源都可接收主控电源发送的锁定信号，在锁定指示灯点亮后，学生接收老师输送的设定电源电压，教师锁定时，学生自己无法操作，这样可避免学生的误操作。可以分组或独立控制；
2、学生电源采用耐磨、耐腐蚀、耐高温的PC亮光薄膜面板，学生电源的控制采用按钮式按键，可以随意设置电压，贴片元件生产技术，微电脑控制，采用1.38寸液晶显示电源学生交直流电压；
3、学生交流电源通过上下键0～24V电压，最小调节单元可达1V，额定电流2A；
4、学生直流电源也是通过上下键选取，调节范围为0～30V，分辨率可达0.1V，额定电流2A。</t>
  </si>
  <si>
    <t>1、主体材质为加厚H63铜管，主管管径26mm。
2、涂层：环氧树脂涂层，经24小时酸性盐雾试验后，耐腐蚀、耐热、防紫外线辐射，达到技术要求。
3、折叠双联龙头在使用过程中可以自由升降水嘴，以满足不同身高的高度仪器清洗要求使用。其中一个出水嘴加装了可调节水花装置，保证实验过程中对水花的不同要求，调节方便，美观耐用。
4、实验室龙头采用壁式安装，壁厚大于2.5mm，固定底座直径55mm，底座锁母与台面中间添加齿形止退垫，使连接后不易松动稳定性强，与台面安装牢固。双联龙头可以分开折叠90度收纳，保证实验室的整洁美观。5、开关旋钮：材质PP，符合人体工学设计，启闭方式为平面式，开关标识清晰醒目，装配好的开关旋钮应平稳轻便无卡阻，与阀杆连接后不易松动稳定性强。
6、水龙头开关寿命：采用高精度陶瓷阀芯，可90°旋转，启闭寿命经过50万次寿命试验后，阀芯上游及阀芯下游在水压1.6MPa，保压时间60s，无永久性变形，通道过水无渗漏，密封性能符合 GB18145-2014 国家标准，静态最大耐压10巴。
7、水咀三通与上控水阀，用200T四拉液压机、模具一体热冲成形，密度高，强度大，牢固耐用。</t>
  </si>
  <si>
    <t>接收智能化控制系统控制，功能面板采用1170*85mm，配置LED日光灯1根，每根15W，灯罩采用ABS一次成型，设计安装磨砂透明均光板，不仅能使光线扩散均匀更能起到安全防护作用。</t>
  </si>
  <si>
    <t>12.生物准备室</t>
  </si>
  <si>
    <t>3000*1200*800mm
1.全钢结构：
2.台面：采用12.7mm厚双面膜耐腐蚀实芯理化板制作，四角倒R15圆角。耐酸、耐碱、耐高温，坚固耐用，防潮、无细孔、不膨胀、不龟裂、不变形、不导电、便于维护及具有良好的承重性能；
3.柜体：采用1.0mm优质镀锌钢板，采用CO2保护焊焊接，打磨处理，表面经耐酸碱EPOXY粉末烤漆处理（烤漆膜厚度平均值不少于70μm）；
4.拉手：铝合金条形暗拉手；
5.防撞胶垫：装于抽屉及门板内侧，减缓碰撞，保护柜体；
6.门板及抽面：采用双层钢板，必须两层组装式设计，保证两层双面都喷涂处理，中间采用隔音材料，保证关门减少噪音；
7.连接件：采用ABS专用连接组装件；
8.合页：采用优质不锈钢模具一体成型。
9.滑轨：三节重型滚珠滑轨，承重性强，滑动性能良好，无噪音；
10.固定桌脚：采用柜体内置可调ABS调整脚，保证调整脚前后都可以调节高低。</t>
  </si>
  <si>
    <t>钢制电源盒</t>
  </si>
  <si>
    <t>设置2路多功能220V五孔交流插座，操作简单，安全可靠。</t>
  </si>
  <si>
    <t>1000*500*2000</t>
  </si>
  <si>
    <t>尺寸：1000*500*2000mm
柜体：采用不少于1.0mm厚优质冷轧钢板，经EPOXY环氧树脂喷涂，涂层厚度不少于80微米，最后经高温烘烤而成。
柜门：上层采用不少于5㎜钢化玻璃，视窗效果，更便于实验室工作人员取放药品、试剂等。下层为优质冷轧钢门板，抗压强度佳。
铰链：不锈钢合页；
柜体拉手：采用不锈钢拉手或塑料拉手。
地脚：采用实验室专用不锈钢活动地脚，可适于不同的地面环境。高度可调30-50㎜</t>
  </si>
  <si>
    <t>13.生物仪器室</t>
  </si>
  <si>
    <t>尺寸：1000*500*2000mm
柜体：采用不少于1.0mm厚优质冷轧钢板，经EPOXY环氧树脂喷涂，涂层厚度不少于80微米，最后经高温烘烤而成。
柜门：上层采用不少于5㎜钢化玻璃，视窗效果，更便于实验室工作人员取放药品、试剂等。下层为优质冷轧钢门板，抗压强度佳。
铰链：不锈钢合页；
柜体拉手：采用不锈钢拉手或塑料拉手。
地脚：采用实验室专用不锈钢活动地脚，可适于不同的地面环境。高度可调30-50㎜。</t>
  </si>
  <si>
    <t>14.物理创新实验室1</t>
  </si>
  <si>
    <t>2400*700*850㎜
1.全钢结构；
2.台面：采用12.7mm厚双面膜耐腐蚀实芯理化板制作，四角倒R15圆角。耐酸、耐碱、耐高温，坚固耐用，防潮、无细孔、不膨胀、不龟裂、不变形、不导电、便于维护及具有良好的承重性能；
3.柜体：采用1.0mm优质镀锌钢板，采用CO2保护焊焊接，打磨处理，表面经耐酸碱EPOXY粉末烤漆处理（烤漆膜厚度平均值不少于70μm）；整体结构设计合理，预留电脑主机、键盘托、实物展台、教师电源位置。
4.拉手：不锈钢材质，造型独特美观；
5.防撞胶垫：装于抽屉及门板内侧，减缓碰撞，保护柜体；
6.门板及抽面：采用双层钢板，必须两层组装式设计，保证两层双面都喷涂处理，中间采用隔音材料，保证关门减少噪音；
7.连接件：采用ABS专用连接组装件；
8.合页：采用优质不锈钢模具一体成型。
9.滑轨：三节重型滚珠滑轨，承重性强，滑动性能良好，无噪音；
10.固定桌脚：采用柜体内置可调ABS调整脚，保证调整脚前后都可以调节高低。</t>
  </si>
  <si>
    <t>物理学生实验桌</t>
  </si>
  <si>
    <t>1. 新型塑铝结构，整体1200*600*760mm。学生位镂空式，符合人体工程学设计，简洁美观，易碰撞处全部采用倒圆角。
2. 台面采用≥12.7mm厚实芯双面膜理化板台面。
3、书包斗：采用环保型ABS塑料工程一次性注塑成型，底、面部加设经纬加强筋，防止变形弯曲。表面圆角处理，简洁大方。在书包斗的前端中心位置注塑出螺孔，通过螺钉将书包斗与中间横梁固定相接，可拆卸易于组装。中间设置内凹圆槽挂凳卡槽，便于收纳、放置实验凳，使实验室整体形象更整洁、美观。
4. 侧面采用三段式高强度铝合金结构，整体规格：560*760mm，其中上支架尺寸为562*124*46mm，下支架尺寸为562*122*55mm。立柱采用倾斜式设计，内嵌入上下铸铝支架20mm，后端配备加固支撑梁。侧面上下支架采用 3mm厚的铝压铸一次成型，各部分连接设置专用定位件，并用高强度内六角螺丝8*25上下各两支连接固定，便于组装及拆卸，外观流线形设计，简洁美观，易碰撞处全部采用倒圆角，产品款式要求整体设计美观、合理、安全、牢固、耐用。上下支架压铸铝件经粗磨、细磨、精磨、抛光平滑多个工艺处理，金属表面经高光乳白色环氧树脂户外粉喷涂高温固化处理，达到承重性能强和耐酸碱、耐腐蚀的效果。下支架可装地脚调整桌子高度，或通过专用孔位与地面固定，并配有不同色ABS脚套装饰盖。
5.立柱采用菱形八边型结构设计，规格为105*50mm，厚度1.5mm。垂直面与斜面各有四面，正面垂直面与斜面夹角为19度，侧面垂直面与斜面夹角为71度。立柱外立面中间设置凹槽，与中间横梁连接时更方便、美观。增加凹槽封边条遮挡螺丝孔位，桌子侧面无可视螺丝孔，并保护使用者不受铝材边沿伤害。对封边条采用不同颜色喷涂丰富桌子的整体颜色搭配。
6. 前横梁、中间横梁、后横梁和中下横梁全部采用高强度挤出铝合金模具型材，各部分连接设置专用定位件，并用高强度内六角螺丝连接，便于组装及拆卸，外观流线形设计，简洁美观。铝材表面经环氧树脂户外粉末静电喷涂处理。做到承重性能强和耐酸碱、耐腐蚀。中横梁尺寸为37*28mm，铝材上设计了独特的铝材撕拉线，可在安装中横梁后，在铝材上撕拉出一条空槽，把电源线置于槽中，最大限度保护学生的用电安全，且电源布线更为便利。前后横梁尺寸为50*41mm，采用前端半圆弧人体工程学设计，圆弧角度为R30，安装螺丝处的厚度为1.7mm，其他厚度为1.2mm。后横梁设置挡水条组装滑槽，方便挡水条的安装，挡水条尺寸为14*52mm。中下横梁尺寸为100*19mm，采用上下收腰设计，加强横梁的强度。
7.背部挡水条经模具一体挤压成型，根据不同厚度的台面板配不同高度的镶入卡口挡水条。另外配备相应尺寸的铝合金挡水块，用于固定两侧铝合金桌角及挡水条。铝合金挡水块由铝合金一体压铸成型，表面经环氧树脂户外粉静电喷涂。
8. 下支架脚：下支架脚两端各设置一个直径为10mm的圆形孔位，在压铸支架上攻牙，可通过拉爆螺丝与地面固定或搭配直径为50mm的调节脚使用。调节脚由12×50国标螺杆与优质塑料一体注塑成型，承重性强。桌侧角配有不同装饰颜色的ABS脚套装饰盖。</t>
  </si>
  <si>
    <t>智能吊装系统</t>
  </si>
  <si>
    <t>430*200*650</t>
  </si>
  <si>
    <t>规格：430*200*650mm；
采用优质镀锌钢板制作，设计具有现代线条感，时尚大方。
功能：采用物联网+现代生活模式、能APP控制。设置总漏电保护器 1个、每分路一个漏电保护器、总控制器一个、开关电源若干个，10寸屏一个、紧急开关一个，启动开关一个。多种元器件组合成强大保护集成电路。保障220V电源具有漏电、短路、过载保护。低压输出驱动电压、学生电源交直流电压，具有智能保护系统，短路过载具有自动复位功能。液晶屏幕能控制每个学生照明、电源升降、交直流电压及能锁定学生交直流电压。</t>
  </si>
  <si>
    <t>多功能集中控制系统</t>
  </si>
  <si>
    <t>集中控制系统。可执行各分项分页控制；
（1）升降控制：可以实现单个控制，可以集中控制，可以任意组合控制；
（2）补光控制：分组控制整室照明；
（3）220V电源控制：控制学生AC220V电源；
（4）低压控制：教室主控，分组控制。</t>
  </si>
  <si>
    <t>顶部多模块电源供应装置</t>
  </si>
  <si>
    <t>采用ABS材质，模具一体成型。模块内预留高压、低压位置。</t>
  </si>
  <si>
    <t>模块储藏装置</t>
  </si>
  <si>
    <t>采用ABS材质，模具一体成型。四周带氛围灯设计。</t>
  </si>
  <si>
    <t>低压电源模块</t>
  </si>
  <si>
    <t>1、教师主控型，学生低压电源都可接收主控电源发送的锁定信号，在锁定指示灯点亮后，学生接收老师输送的设定电源电压，教师锁定时，学生自己无法操作，这样可避免学生的误操作。可以分组或独立控制；
2、学生电源采用耐磨、耐腐蚀、耐高温的PC亮光薄膜面板，学生电源的控制采用按钮式按键，可以随意设置电压，贴片元件生产技术，微电脑控制，采用1.54寸液晶显示电源学生交直流电压 ；
3、学生交流电源通过上下键0～24V电压，最小调节单元可达1V，额定电流2A；
4、学生直流电源也是通过上下键选取，调节范围为1.5～24V，分辨率可达0.1V，额定电流2.5A。</t>
  </si>
  <si>
    <t>高压电源模块</t>
  </si>
  <si>
    <t>采用220V，多功能安全插座；</t>
  </si>
  <si>
    <t>智能升降机构</t>
  </si>
  <si>
    <t>采用自动升降系统，自带保护功能</t>
  </si>
  <si>
    <t>综合布线</t>
  </si>
  <si>
    <t>2.5平方电线，用控制220V；6平方电线，给学生低压电源供电；1平方屏蔽电源线</t>
  </si>
  <si>
    <t>环氧树脂喷涂金属吊杆</t>
  </si>
  <si>
    <t>国标五金件</t>
  </si>
  <si>
    <t>升降功能、高低压电源系统调试</t>
  </si>
  <si>
    <t>15.物理准备室1</t>
  </si>
  <si>
    <t>16.物理创新实验室2</t>
  </si>
  <si>
    <t>2400*700*850㎜
1.全钢结构；
2.台面：采用国内12.7mm厚实验室专用理化板，台面边缘用同质材料板双层加厚至25.4mm，耐酸、耐碱、耐高温，坚固耐用，防潮、无细孔、不膨胀、不龟裂、不变形、不导电、便于维护及具有良好的承重性能；
3.柜体：采用1.0mm优质镀锌钢板，采用CO2保护焊焊接，打磨处理，表面经耐酸碱EPOXY粉末烤漆处理（烤漆膜厚度平均值不少于70μm）；整体结构设计合理，预留电脑主机、键盘托、实物展台、教师电源位置。
4.拉手：不锈钢材质，造型独特美观；
5.防撞胶垫：装于抽屉及门板内侧，减缓碰撞，保护柜体；
6.门板及抽面：采用双层钢板，必须两层组装式设计，保证两层双面都喷涂处理，中间采用隔音材料，保证关门减少噪音；
7.连接件：采用ABS专用连接组装件；
8.合页：采用优质不锈钢模具一体成型。
9.滑轨：三节重型滚珠滑轨，承重性强，滑动性能良好，无噪音；
10.固定桌脚：采用柜体内置可调ABS调整脚，保证调整脚前后都可以调节高低。</t>
  </si>
  <si>
    <t>1. 新型塑铝结构，整体1200*600*760mm。学生位镂空式，符合人体工程学设计，简洁美观，易碰撞处全部采用倒圆角。
2. 台面采用≥12.7mm厚实芯双面膜理化板台面。
3、书包斗：整体尺寸400*250*100mm，采用环保型ABS塑料工程一次性注塑成型，底、面部加设经纬加强筋，防止变形弯曲。表面圆角处理，简洁大方。在书包斗的前端中心位置注塑出螺孔，通过螺钉将书包斗与中间横梁固定相接，可拆卸易于组装。中间设置内凹圆槽挂凳卡槽，便于收纳、放置实验凳，使实验室整体形象更整洁、美观。
4. 侧面采用三段式高强度铝合金结构，整体规格：560*760mm，其中上支架尺寸为562*124*46mm，下支架尺寸为562*122*55mm。立柱采用倾斜式设计，内嵌入上下铸铝支架20mm，后端配备加固支撑梁。侧面上下支架采用 3mm厚的铝压铸一次成型，各部分连接设置专用定位件，并用高强度内六角螺丝8*25上下各两支连接固定，便于组装及拆卸，外观流线形设计，简洁美观，易碰撞处全部采用倒圆角，产品款式要求整体设计美观、合理、安全、牢固、耐用。上下支架压铸铝件经粗磨、细磨、精磨、抛光平滑多个工艺处理，金属表面经高光乳白色环氧树脂户外粉喷涂高温固化处理，达到承重性能强和耐酸碱、耐腐蚀的效果。下支架可装地脚调整桌子高度，或通过专用孔位与地面固定，并配有不同色ABS脚套装饰盖。
5.立柱采用菱形八边型结构设计，规格为105*50mm，厚度1.5mm。垂直面与斜面各有四面，正面垂直面与斜面夹角为19度，侧面垂直面与斜面夹角为71度。立柱外立面中间设置凹槽，与中间横梁连接时更方便、美观。增加凹槽封边条遮挡螺丝孔位，桌子侧面无可视螺丝孔，并保护使用者不受铝材边沿伤害。对封边条采用不同颜色喷涂丰富桌子的整体颜色搭配。
6. 前横梁、中间横梁、后横梁和中下横梁全部采用高强度挤出铝合金模具型材，各部分连接设置专用定位件，并用高强度内六角螺丝连接，便于组装及拆卸，外观流线形设计，简洁美观。铝材表面经环氧树脂户外粉末静电喷涂处理。做到承重性能强和耐酸碱、耐腐蚀。中横梁尺寸为37*28mm，铝材上设计了独特的铝材撕拉线，可在安装中横梁后，在铝材上撕拉出一条空槽，把电源线置于槽中，最大限度保护学生的用电安全，且电源布线更为便利。前后横梁尺寸为50*41mm，采用前端半圆弧人体工程学设计，圆弧角度为R30，安装螺丝处的厚度为1.7mm，其他厚度为1.2mm。后横梁设置挡水条组装滑槽，方便挡水条的安装，挡水条尺寸为14*52mm。中下横梁尺寸为100*19mm，采用上下收腰设计，加强横梁的强度。
7.背部挡水条经模具一体挤压成型，根据不同厚度的台面板配不同高度的镶入卡口挡水条。另外配备相应尺寸的铝合金挡水块，用于固定两侧铝合金桌角及挡水条。铝合金挡水块由铝合金一体压铸成型，表面经环氧树脂户外粉静电喷涂。
8. 下支架脚：下支架脚两端各设置一个直径为10mm的圆形孔位，在压铸支架上攻牙，可通过拉爆螺丝与地面固定或搭配直径为50mm的调节脚使用。调节脚由12×50国标螺杆与优质塑料一体注塑成型，承重性强。桌侧角配有不同装饰颜色的ABS脚套装饰盖。</t>
  </si>
  <si>
    <t>1、凳脚材质：4个凳脚采用17×34×1.7mm 无缝钢管模具一次成型。全圆满焊接完成，结构牢固，经高温粉体烤漆处理，长时间使用也不会产生表面烤漆剥落现象 螺旋升降式，升降距离为50mm。Ф凳面直径300×高440—500mm，
2、凳面材质：采用聚丙烯共聚级注塑，厚5mm。表面细纹压花，防滑不发光，凳面底部镶嵌4枚铜质螺纹，采用不锈钢螺丝与圆型托盘固定。
3、脚垫材质：采用PP加耐磨纤维质塑料，实心倒勾式一体射出成型 凳面与凳脚留有一定的空间便于凳子挂在挂凳扣上。方便教室的打扫。</t>
  </si>
  <si>
    <t>17.物理力学实验室</t>
  </si>
  <si>
    <t>尺寸：2400*700*850mm
2.台面：采用12.7mm厚双面膜耐腐蚀实芯理化板制作，四角倒R15圆角。耐酸、耐碱、耐高温，坚固耐用，防潮、无细孔、不膨胀、不龟裂、不变形、不导电、便于维护及具有良好的承重性能；
3.柜体：采用1.0mm优质高强度镀锌钢板，采用CO2保护焊焊接，打磨处理，表面经耐酸碱EPOXY粉末烤漆处理；整体结构设计合理，预留电脑主机、键盘托、实物展台、教师电源位置；
4.拉手：采用C型不锈钢拉手，造型独特美观；
5.防撞胶垫：装于抽屉及门板内侧，减缓碰撞，保护柜体；
6.门板及抽面：采用双层钢板，必须两层组装式设计，保证两层双面都喷涂处理，中间采用隔音材料，保证关门减少噪音；
7.耐腐蚀连接件：采用ABS专用连接组装件；
8.不锈钢防腐合页：采用优质不锈钢模具一体成型。
9.防腐三节静音导轨：三节重型滚珠滑轨，承重性强，滑动性能良好，无噪音；
10.固定桌脚：采用柜体内置可调ABS调整脚，保证调整脚前后都可以调节高低。</t>
  </si>
  <si>
    <t>1、凳脚材质：4个凳脚采用17×34×1.7mm 无缝钢管模具一次成型。全圆满焊接完成，结构牢固，经高温粉体烤漆处理，长时间使用也不会产生表面烤漆剥落现象 螺旋升降式，升降距离为50mm。Ф凳面直径300×高440—500mm，2、凳面材质：采用聚丙烯共聚级注塑，厚5mm。表面细纹压花，防滑不发光，凳面底部镶嵌4枚铜质螺纹，采用不锈钢螺丝与圆型托盘固定。3、脚垫材质：采用PP加耐磨纤维质塑料，实心倒勾式一体射出成型 凳面与凳脚留有一定的空间便于凳子挂在挂凳扣上。方便教室的打扫。</t>
  </si>
  <si>
    <t>450*600*850mm</t>
  </si>
  <si>
    <t>规格：450*600*850mm；水槽采用环保型PP材料一次性注塑成型，耐强酸碱&lt;80度有机溶剂并耐150度以下高温，壁厚3mm，具有防溢出功能。水槽后端高出水槽两侧50mm防止后排学生使用时水溅到前排学生身上。水槽柜为榫卯连接结构并合理布局加强筋，安装时不用胶水粘结，使用产品自身力量相互连接，产品不变形，不扭曲。柜子整体采用环保型ABS工程塑料一次性注塑成型，表面木纹与光面相结合处理。同时水槽柜底部为模具一体成型，加固水槽柜的强度。
水槽柜带独立储物抽屉，抽屉隐藏于水槽柜检修门内，使用时打开，不用时不影响整体外观造型。同时水槽柜自带抽屉封板防止抽屉内物品外漏于水槽柜内，抽屉封板与水槽柜前端模具一体成型非二次组装。储物抽屉采用环保型ABS材料一次性注塑成型与水槽柜整体连接，尺寸≥85*120*345mm，储物抽屉分为三格，每格尺寸≥110*115*65mm；便于学生使用时存放不同洗涤辅助用品。</t>
  </si>
  <si>
    <t>18.物理电学实验室</t>
  </si>
  <si>
    <t>19.物理智慧云实验室（兼数字化探究实验室）</t>
  </si>
  <si>
    <t>450*200*900mm(±5mm)</t>
  </si>
  <si>
    <t>规格：450*200*900mm(±5mm)；
控制箱内置：3P总电源开关1组，3P风机开关1组，学生总控2P漏电保护器一组，交流电源开关1组，单片机控制器及功能扩展模块1套，单片机保护模块1个，风机控制系统1套，急停控制系统1套；配有关键安全系统既长时间不操作，自动切断总电源。电源分组控制系统1套、照明分组控制系统1套。A、摇臂控制系统：教师通过控制箱或移动设备对全室摇臂进行单独或分组控制（上升、下降或暂停，上升或下降到底后摇臂会自动停止）B、电源控制系统：教师通过控制箱或移动设备对全室220V高压及0-30V低压进行单独或分组控制；C、照明控制系统：教师通过控制箱或移动设备对全室照明进行单独或分组控制；主要参数指标有：1、 LED显示：频率指示、转速指示、状态指示、异常指示等；2、额定输入电压：三相380V，±15%；3、额定输入频率：50/60 HZ；4、控制方式：空间电压矢量控制；5、输出频率：1.00~50 HZ；6、过载能力：150%额定电流；7、完善的保护功能：输入缺相、短路、欠压、过流、过压、过载、过热等。</t>
  </si>
  <si>
    <t>规格：≥10寸高分辨率工业触摸屏，集中控制系统，可执行各选项控制（配一启动按钮开关和一急停开关）1、摇臂控制：对全室摇臂进行单独或分组控制（上升、下降或暂停，上升或下降到底后摇臂会自动停止），具有防卡，防夹功能2、电源控制：对全室220V进行单独或分组控制；3、照明控制：对全室照明进行单独或分组控制；</t>
  </si>
  <si>
    <t>教室监考端</t>
  </si>
  <si>
    <t>【外形结构设计】
1、具有优秀的散热设计，可支持7*24小时长期稳定运行。
2、具有4个热插拔硬盘仓，便于数据拷贝和维修更换。
【硬件接口】
1、视频输出： HDMI接口≥1，DP信号输出≥1
2、正面具有≥2路USB接口，背面具有≥3路USB接口。
3、具有1路自适应100/1000M RJ45网口。
4、内置WIFI模块，支持WIFI6
【存储性能】
1、具有强大的存储拓展能力，最大支持4个热插拔SATA硬盘。
2、高速的读写性能，支持不低于50Mbps的文件读写能力。
3、出厂配备2个2TB硬盘。
4、出厂配备1个≥500G SSD。
【运算性能】
1、处理器：支持6C|12T或以上
2、运行内存：2*8GB或以上
【其他】
1、支持MySQL数据库。
2、支持Tomcat、Nginx等常用WEB服务器。
3、支持高速网络流媒体存储，可同时存储不低于48路1080P实时视频流。
4、配套1个液晶显示器（分辨率达到1920*1080）、1套鼠键。</t>
  </si>
  <si>
    <t>实训操作考试监考管理系统</t>
  </si>
  <si>
    <t>【模式选择】
1、支持教学模式、考试模式，老师可选择任意一种模式，系统自动控制下属所有学生端进入对应模式；
2、当到达指定考试时间，系统自动强制所有学生端退出原有所在的模式，并自动进入考试模式，且不得自由退出；
【整体架构】
1、采用C/S客户端设计，可在windows系统上运行，支持12/24/48路视频画面同屏显示；
2、可同时监看24/12/6名考生的两个操作画面，最高可同时显示48路学生操作画面；
3、理论上支持无限考生接入，当考生人数超过24人时，支持手动翻页显示学生画面，也支持自动翻页；
4、负责处理数据中心和学生套件之间数据交换服务（下发学生信息、下发实验操作指令、上传实验视频、现场抽签等）；
5、可实现视频实时监控，同步查看学生实验操作过程，观看延时不高于0.5s；
6、支持调节监看窗口的数量，可选择只看主画面或只看副画面，也可以选择同时观看主画面、副画面；
7、当学生端采用网络摄像机时，如果学生端的软件掉线或崩溃，不影响教师端录制；
8、支持自动获取学生端自带摄像机的视频流，无需单独配置每个座位的摄像机画面，支持每个座位混合采用USB摄像机和网络摄像机；
9、当使用第三方网络摄像机时，支持为每个座位单独配置视频流，系统将直接从摄像机拉取视频画面并进行录制，此时若学生端系统出现故障，不影响本系统进行录制；
【考前配置】
1、智能排题：可以在教室电脑的监考端软件对所在教室的座位排列方式进行设置，可以设置教室的行数、列数。在开考前，系统会自动为每个座位分配题目，可以确保每个座位前后左右的题目不冲突，并支持在教室电脑的监考端进行微调。方便管理员提前安排实验器材；
2、设备管控：可以统一管理考试系统设备，可以远程关闭考生套件，可在监考端查看学生端的软件版本和在线状态，支持远程升级、关机、清理磁盘空间等批量操作；
3、在开考之前，可对故障座位进行快速备换，支持更换考生套件，支持选择故障座位，更换至备用座位，更换后信息自动同步到备用座位，无需重新设置考生套件座位号；
4、硬盘监测：在开考之前，系统将对学生端的剩余硬盘空间进行轮训检查，当检测到空间不足时，会进行弹窗提示，提醒监考老师进行磁盘数据清理；
【考中管理】 
1、视频上传管理：可设定同时上传至校级服务器的视频数量并限制上传带宽，以减少资源占用，确保考试顺利进行。
2、考试状态：支持监考界面显示每个座位考生的考试状态，包括人工核验、提前交卷、考生报错、取消考试、现场评分提交情况等，每个状态可以显示为不同色块，便于监考老师快速定位异常。
3、人工核验：当考生在考位上人脸登录失败后，可以在监考界面进行人工比对核验。通过后考生可以继续考试。
4、突发事故处理：考试时，当出现作弊、设备故障等各类突发事故，可以在教室电脑上取消某个考生的本场考试，并决定是否安排补考（执行该操作时必须输入监考组长的账号和密码）。若选择安排补考，则该生会进入补考名单，在网页端可查；
5、信息查核：系统可以对考试视频进行监看，将每个考生的视频和每个考生的信息包括考生姓名、准考证号、座位号同步显示，方便监考老师核对考生信息。
6、倒计时：定时定点模式下，系统显示当前考试的名称和考场信息，同时显示考试结束倒计时，当进入考试准备过程中，可以显示下一场考试开始倒计时。
7、考情统计：可以统计并显示当前批次考试评分提交情况（现考现评模式下）、显微镜截图提交情况（生物考试）、电子试卷填写提交；
8、考试控制：当考试办法为定点不定时或随到随考时，监考老师可以根据考场情况控制考试的开启与结束；
10、延长考试：当考试设置了定时任务时，到达预设的考试时间后，系统将提示用户是否延长考试，延长考试后，考生可以继续作答。  
11、语音播报：当设置了监考语音包时，可控制进行语音播报操作，语音可通过连接的音响设备进行播放，方便对考试注意事项进行宣读。
12、录制反馈：应支持实时反馈考场内所有考生套件的录制状态，并显示录制异常的原因，便于老师排查问题；
【考后数据回查】
1、考试视频可以在本地视频备份存储功能，并能对存储的视频进行批量统一管理；
2、记录实验操作过程并形成视频文件，支持传输至校平台服务端；
3、录制的视频文件格式满足H.264格式，可以在大部分播放器中直接播放；
4、支持全局统计每个批次考生各类数据的上传情况，包括视频数据、显微镜截图数据、实验报告等，对于未上传数据的异常处理，支持从学生端补传至监考端。
【教学模式】
1、提供教学模式入口和正式考试管理功能，并对不同类型考试显示不同考试信息；
2、教学模式：支持对学生端进行智能控制，点击进入教学模式后可进行示范教学和课堂练习，选择模式后将智能控制所有学生端自动进入对应模式；
3、示范教学：可以在软件中开启并控制学生端进入示范教学模式，老师能够使用教学终端进行操作演示，演示画面同步直播至每一台实验信息采集终端软件中；
4、课堂练习：进入后可以直接进行学生端录制，可自定义录制时间，录制完成后能够编辑本次练习的名称，保存为实验教学资源，并可进行点播回看；</t>
  </si>
  <si>
    <t>1、一体化设计终端，每套由≥2个高清镜头、1块触摸屏、1个底座，整机没有任何外露线材。
2、设备可根据需要固定在桌面也可便携移动，底座宽度≤12CM，不占用过多实验台空间。
3、产品具有计算模块、存储模块和独立的操作系统的一体化设备，可以外接外围设备组成信息处理系统的，主要由≥11寸显示屏、主板和金属外壳等组成；通过外置电源适配器供电。
4、视频采集：具有两路摄像，＞400万像素，支持2880*1620,2560*1440分辨率；
5、主摄支持从上往下拍摄，支持两轴摆动调整拍摄角度，每个转轴均具有阻尼设计，角度调整完成后，可保持固定角度和高度拍摄；
6、副摄可调整垂直高度并在可调范围内任意位置悬停，可调范围≥8cm，可调范围具有明确的刻度标识，上下滑动时整机设备的总高度不变，滑动至最低处时，摄像头中心点距离桌面距离≤30CM
7、POE特性：整机（包括终端内置系统、2个摄像机、1片触摸屏）有且只有一个RJ45网口，只需1根POE网线即可支撑整机的供电和供网，可不接入其余外部电源。
8、硬件规格：
（1）处理器≥6核心，主频≥1.8Ghz；
（2）内存不低于4G，存储空间不低于32GB，可存储实验操作考试数据存储备份，支持拓展；
（3）为了考生在考试过程中快速阅读屏幕上内容和适应不同考生的身高，设备应具有≥11寸屏幕（显示器），分辨率不低于1920*1080，支持翻转≥100°，并可以在任意角度悬停；
(4)1个USB 2.0接口、1个USB3.0接口、用于接入电子目镜或数码显微镜图像。1个航空接口支持外接网络摄像机；
（5）支持通过USB接口外接USB摄像机，进行多画面拓展；
（6）电子显微镜对接：支持对接标准MJPEG或YUV格式的数码显微镜或USB电子目镜。
9、支持终端开机后自动进入实验考试数据采集与考试系统的考生登录界面，屏蔽与考试无关的系统干扰。
10、单网三IP：整机仅1网口，支持主摄、副摄、内置操作系统分别采用独立IP，一共3个IP，便于兼容第三方监控系统调用。
11、单网单IP：为了减少占用学校内网IP地址，设备应自带流媒体转发功能，支持外部系统仅需和终端内置系统一个IP通信即可分别获得主摄和副摄的视频流。
12、独立录制：考生终端录制视频与教师监考端的监考信号相互独立，教师监考端或服务端崩溃不影响本地录制，且视频信号直播延迟≤0.5秒；</t>
  </si>
  <si>
    <t>实验操作考试终端（学生端）</t>
  </si>
  <si>
    <t>【基本参数】
1、软件架构：采用C/S架构，与考场监考端通讯地址绑定使用，修改绑定监考端通讯地址后既自动接收考场的信息；
2、跨网通信：学生终端只与考场监考端通信，不与市级平台、校级平台进行通信，实现网络隔离，可以在完全不连接外网或者完全不连接学校网络的情况下，通过监考端转发信息实现视频录制；
3、开机自动启动考试软件，且不可以随意退出，需输入密码才可退出软件；支持显示启动器加载进度条，实时显示加载状态；
4、IP配置：支持通过DHCP修改自动获取IP，支持手动修改固定IP；
5、网络连接方式：支持有线或无线连接；
6、多类视频接入：支持接入USB摄像机、网络摄像机，可支持1080P；
7、外接设备设置：支持接入数码显微镜、电子目镜；
8、配置方式：在自动获取IP的状态下，仅需配置监考端IP和本机座位号即可开启考试；
9、快速备换：当有设备发生故障时，备用考生设备仅需改动座位号即可快速替换使用，其他配置无需改动；
10、状态上报：不间断向上级平台上报自身运行状态，包括：IP，磁盘使用率，版本号，座位号，版本号等；
11、模式切换：拥有考试模式、教学模式、练习模式，用户可在不同模式之间自由切换，但是以监考端的统一指令为最高优先级指令；
12、单机三IP：
a.主/副摄像机支持独立的IP地址，形成2路独立的不同IP的网络流供第三方监控系统调用，支持标准RTSP、ONVIF协议；
b.学生终端具有独立IP，并生成2路相同IP的RTSP标准网络流，支持25路以上并发，可供教学示范时全班同学共同观看该流，支持多端拉取录制；
13、屏幕录制：支持开启终端屏幕录制，可在考试过程中对终端的屏幕进行录制保存；
【考试模式】
1、快速入座：考生入座核验信息前，可以全屏显示座位号，便于考生进入考场后快速定位考试座位号；
2、支持触屏操作，考生可核对考生信息，并检查摄像头状态；
3、考生信息核对：考试前，学生可核对包括考场名称、开考时间、结束时间、考生姓名、考生编号、座位编号信息；
4、检测摄像头：考试前，学生需核对摄像头角度、清晰度无误后，才可进行考试；
5、考试过程中，实时显示2个摄像头的画面，确保画面清晰且无明显延迟；
6、显示每个摄像头的状态，包括连接状态、直播状态和录制状态；
7、独立录制：软件可实现本地录制时同步生成直播流供考试管理系统和监考端进行录制，且当考试管理系统或监考端崩溃时，不影响本地录制；
8、考试过程中实时显示日期、剩余时间、考试科目、姓名和考试题目；
9、显微镜截图：生物考试时，考生终端屏幕可以显示显微镜画面，考生可以对显微镜画面进行截图保存，截图后支持对进行涂鸦编辑，以便于生物考试评分。
10、考卷数据校验：考生可以申请提前交卷，系统会核验考生填写的实验结果和实验报告是否已经保存并提交。只有在确认提交情况后，方可交卷。
11、试卷拍照：若使用纸质试卷时，支持调用副摄像头进行试卷拍照，可拍摄多张照片，考试结束后照片自动上传至校级平台，阅卷时可进行查看；
12、在线编辑：若使用电子试卷时，提供软件答题卡供考生作答，考生可以在屏幕上进行在线编辑作答，交卷后，系统自动保存答题卡；
【教学模式】
1、教学示范：
a.将任意一套“学生终端”转为“老师终端”，老师终端的两路视频画面可以清晰、低延迟地传输给其他学生终端和监考电脑；
b.在考试和互动教学的过程中，实时显示2个摄像头的画面，每个摄像头画面可提供双流（高清主流+标清辅流）模式，双击画面即可播放高清主流，确保画面清晰且无明显延迟；
c.在老师终端上可以控制视频的录制或停止，此录制状态会同步到监考电脑上，视频停止录制后，可以到监考电脑端进行视频文件命名和保存；
2、课堂练习：
a.课堂练习模式下，学生终端只可以观看自己的画面，不可以进行其他操作；
b.课堂练习模式下，学生终端会提示当前录制状态，以方便学生知晓老师是否已开启录制。</t>
  </si>
  <si>
    <t>实验操作日常教学管理终端</t>
  </si>
  <si>
    <t>工程师现场设备安装及软件环境调试（含集中培训一次、实验台内部所需的电源线、网线、水晶头等耗材、不含工程开槽、布置网线等工作））</t>
  </si>
  <si>
    <t>动力采用为直流24V减速低压电机，连接杆采用DN60*1.8mm专用铝合金模具一体成型，内部水电分离，功能模块采用模具一体成型，功能模块可安装高低压电源（低压电源为交直流，可以显示交直流电压）、急停开关，可选配网络及上下水模块，同时可以扩展煤气等模块。系统自带障碍物保护功能，当摇臂在运动的过程中遇到障碍物时会自动复位；摇臂在运动的过程中供应模块的电源处于断电状态。</t>
  </si>
  <si>
    <t>采用标准模块化组成；
外形及材质：主框架采用航空飞碟式设计1.8MM-3mm厚铝合金模具成型表面经环氧树脂粉末喷涂高温固化处理，舱体下部采用镀锌钢板配色成型，左右装饰条采用实验室专用铝合金模具型材，表面经环氧树脂粉末喷涂高温固化处理。具有阻燃性强和耐酸碱、耐腐蚀，光泽度好，美观大方。</t>
  </si>
  <si>
    <t>采用1.0mm优质高强度镀锌钢板，采用那个CO2保护焊焊接，打磨处理，表面经耐酸碱EPOXY粉末烤漆处理（烤漆膜厚度平均值不少于70μm）；造型独特美观，检修方便。</t>
  </si>
  <si>
    <t>系统调试：
1、吊顶式系统采用模块化结构设计，采用吊装安装方式；
2、系统结构调试；
3、系统控制调试；
4、供电系统调试；
5、照明系统调试。</t>
  </si>
  <si>
    <t>20.物理准备室2</t>
  </si>
  <si>
    <t>尺寸：1000*500*2000mm
柜体：采用不少于1.0mm厚优质冷轧钢板，经EPOXY环氧树脂喷涂，涂层厚度不少于80微米，最后经高温烘烤而成。
柜门：上层采用不少于5㎜钢化玻璃，视窗效果，更便于实验室工作人员取放药品、试剂等。下层为优质冷轧钢门板，抗压强度佳。
铰链：不锈钢合页；
柜体拉手：采用不锈钢拉手或塑料拉手。
地脚：采用实验室专用不锈钢活动地脚，可适于不同的地面环境。。高度可调30-50㎜</t>
  </si>
  <si>
    <t>仪器柜一</t>
  </si>
  <si>
    <t>1200*500*2000</t>
  </si>
  <si>
    <t>1. 全钢结构
2. 柜体采用优质钢材裸板厚度1.0mm一级镀锌钢板冲折制作，表面经磷化等防腐处理后再经环氧树脂静电粉末喷涂。
3. 采用双开门型式，上部为玻璃开门（门框为整板开孔，双层门），下部为钢制开门（双层门）。上柜配置两块钢制层板，下柜配置一块钢制层板，层板高度可以上下调节，不锈钢弓形拉手。</t>
  </si>
  <si>
    <t>仪器柜二</t>
  </si>
  <si>
    <t>21.物理仪器室</t>
  </si>
  <si>
    <t>尺寸：1000*500*2000mm
柜体：采用≥1.0mm厚优质冷扎钢板，经EPOXY环氧树脂喷涂，涂层厚度≥80微米，最后经高温烘烤而成。
柜门：上层采用≥5㎜钢化玻璃，视窗效果，更便于实验室工作人员取放药品、试剂等。下层为优质冷轧钢门板，抗压强度佳。
铰链：不锈钢合页；
柜体拉手：采用不锈钢拉手或塑料拉手。
地脚：采用实验室专用不锈钢活动地脚，可适于不同的地面环境。高度可调30-50㎜</t>
  </si>
  <si>
    <t>22.科创中心</t>
  </si>
  <si>
    <t>一、上课区</t>
  </si>
  <si>
    <t>移动讲台</t>
  </si>
  <si>
    <t>1200*600*780</t>
  </si>
  <si>
    <t>1.钢木结构
1.1台面：采用12.7mm厚双面膜耐腐蚀实芯理化板制作，四角倒R15圆角。耐酸、耐碱、耐高温，坚固耐用，防潮、无细孔、不膨胀、不龟裂、不变形、不导电、便于维护及具有良好的承重性能；
1.2钢木结构：主框架采用40*40矩形管焊接而成，表面经酸洗磷化、纯环氧树脂塑粉高温固化处理，平整光滑，不允许有喷涂层脱落、鼓泡、凹陷、压痕以及表面划伤、麻点、裂痕、崩角和刃口等，切割、钻孔和倒角应去毛刺；
1.3柜身：柜身为悬柜，基材为16mm厚E1级实验室专用三聚氰胺板制作，柜身可任意移出，便捷、灵活性强。可见截面均经过PVC封边；贴面和封边部件应严密、平整，不允许脱胶、鼓泡、凹陷、压痕以及表面划伤、麻点、裂痕、崩角和刃口，外表的圆角、倒棱应均匀一致；
1.4正前方设置可移动置物架，放置教案和教具；
1.5桌脚：采用静音万向轮。</t>
  </si>
  <si>
    <t>学生桌</t>
  </si>
  <si>
    <t>1200*1400*740</t>
  </si>
  <si>
    <t>规格：1200*1400*740mm
台面：采用新型、环保、12.7mm实心理化板台面，台面为六边形。
台身架构：台身所有部件采用高分子环保ABS结构（整桌无木质材料），组合而成，两个组位之间采用榫卯连接结构，牢固易安装。可接触面部件需做圆弧或R角处理。                                                台身颜色：采用白色，蓝色组位交替组合搭配，整体漂亮多变。
台身功能：台身采用ABS注塑件相互连接，整体牢固，防水，防霉，坚固耐用，桌身内含学生书包斗，下部位是综合功能柜。整体尺寸比例经过人体工程学设计，方便舒适。美观大方。</t>
  </si>
  <si>
    <t>造型隔断柜</t>
  </si>
  <si>
    <t>3000*400*2000</t>
  </si>
  <si>
    <t>3000*400*2000mm，实木多层板，造型教室现场实际情况定制</t>
  </si>
  <si>
    <t>升降电源卷线器</t>
  </si>
  <si>
    <t>220V，升降电源</t>
  </si>
  <si>
    <t>造物粒子创意拓展套装</t>
  </si>
  <si>
    <t>1.主控：micro:bit ；micro:bit 扩展板；UNO主控板；arduino I/O 扩展板 ；电源主板（一通道&amp;三通道）
2.输入设备：角度传感器 ，按钮模块 ，声音传感器 ，光线传感器，水分传感器 ，火焰传感器 ，触摸传感器 ，温度传感器，电导开关模块 ，运动模块 ，自锁按钮模块，倾角传感器，空气湿度模块，灰度传感器 ，防水温度传感器 ，心率传感器 ，超声波传感器，土壤湿度传感器；
3.输出设备：录音模块 ，方形小喇叭，蜂鸣器 ，风扇 ，小灯模块 ，高亮LED ，七彩灯带 （可编程单独控制每颗灯珠），OLED显示屏（自发光式的显示模块。产品应用：移动设备的显示） ，电机控制模块 ，电机 ，舵机控制模块 ，舵机 ，全彩灯带；
4.功能设备：“与”模块 ，“或”模块 ，“非”模块 ，阈值模块 ，分支模块，延时模块 ，单神经元模块（应用于模拟神经网络），物联网模块（搭配专用物联网平台），计数模块，持续模块；
5.配件：micro USB线，A-B USB线，两端防反插3PIN接口线，魔术贴包，螺丝包，电池盒，轮子 ，鳄鱼夹线</t>
  </si>
  <si>
    <t>创意机器人教学套件</t>
  </si>
  <si>
    <t>1.主板：Arduino含电机驱动主板
2· 输入模块：按钮模块，巡线传感器，声音传感器，倾斜传感器，防跌落传感器，碰撞传感器（左），碰撞传感器（右），光线传感器，超声波传感器，遥控器套件，温度传感器，角度传感器；
3· 输出模块：蓝色LED模块，绿色LED模块，白色LED模块，180度舵机，电机风扇，蜂鸣器，130直流电机；
4· 电源：7.4V 2500mAh锂电池，7.4V锂电池充电器，电源转接头；
5· 配件：USB线，130直流电机软扇叶，魔术贴，尼龙螺柱包，不锈钢螺丝包，两用螺丝刀，单芯杜邦线若干，尼龙扎带若干，ABS塑料U形条长；
6· 可支持编程系统：Ardublock、Mixly、Scratch3.0、Mind+等图形化编程系统，Arduino IDE等C语言代码式编程系统；
7· 支持系统：Windows，macOS，IOS等平台；</t>
  </si>
  <si>
    <t>探索机器人套装</t>
  </si>
  <si>
    <t>一、产品组成：
核心主控、编程机器人扩展板、编程机器人底盘、蓝牙适配器、新超声波传感器、四路颜色传感器、双路颜色传感器、科学传感器、180光电编码电机×2、MS-1.5A 舵机×4、蓝牙手柄×1、金属结构件、五金件、轮类、地图、工具等；
二、产品规格：
1、核心主控：
它专为人工智能、物联网教学设计，同时支持 Python 编程，为教学带来全新的体验。
  1）处理器主频：240MHz
  2）芯片集成ROM：≥448KB
  3）芯片集成SRAM：≥520KB
  4）处理器内核：Xtensa 32-bit LX6双核处理器
  5）扩展存储SPI Flash:≥8MB
  6）多线程支持：支持
7）可存储程序：支持存储不少于8个程序文件，通过机身按键可快速调取文件存储目录，实现多程序存储并自由切换；
8）Python支持情况：支持在线和上传模式
9）按键输入：五向摇杆、复位按钮、按钮；
10）通信支持：蓝牙+WiFi。内置WIFI模块，支持物联网及局域网应用，实现贴近生活的创作，可利用局域网（LAN）功能制作各类小游戏；
11）板载传感器：光线传感器、麦克风（可录音，带声音传感器功能）、陀螺仪、加速度计。
12）板载的麦克风及扬声器，可以结合慧编程认知服务，轻松实现录音播放、语音识别、文本朗读等功能；
2、编程机器人扩展板
  基于核心主控，可充电锂电池。
  1）电池容量：≥2500mAh
  2）放电倍率：3C
  3）额定功率：27.75W
  4）编码电机接口：≥2个
  5）直流电机接口：≥2个
  6）舵机接口：≥4个
  7）灯带兼容口：≥2个（与舵机接口复用）
  8）Arduino兼容口：≥2个（与舵机接口复用）
  9）支持可扩展的电子模块：≥10个
3、蓝牙适配器
蓝牙适配器是一款BT4.0（蓝牙低功耗）智能无线数据传输的蓝牙设备接口转换器，主要用于短距离的数据无线传输。USB接口可轻松连接电脑，配对蓝牙设备，实现更加便捷地无线使用体验。USB接口直接插拔，实现给蓝牙设备无线烧录程序，传输效率高，数据传输低延迟，无需USB连线，使用、携带方便（需与核心主控品牌一致）
4、新超声波传感器：
  1）外壳材质：塑料
  2）自带芯片：有
  3）氛围灯：≥8颗
5、四路颜色传感器
四路颜色传感器使用可见光进行补光，大幅增强了对环境光的抗干扰能力，并且支持在巡线检测的同时进行颜色识别。环境光校准功能还能降低环境光对巡线效果的干扰。
1）巡线传感器：≥4个
2）颜色传感器：≥4个（与巡线传感器复用）
3）光线传感器：≥4个（与巡线传感器复用）
4）补光灯：可见光补光灯
5）环境光校准：有
6、科学传感器
科学传感器针对《小学科学课程标准 2017》《全国中小学信息技术课程指导纲要》《普通高中信息技术课程标准》中内容，集成了众多相关传感器，针对数据科学，科学探究，物联网等教学场景专门设计的电子模块。
支持：心率传感器、火焰传感器、人体红外、温湿度传感器、大气压传感器、电子罗盘（指南针——、MQ2可燃气体传感器、土壤传感器、触摸传感器。
7、双路颜色传感器
双路颜色传感器使用两对光敏元件感知表面的颜色，在感知物体颜色的同时，还可以协助机器人进行巡线。
该模块提供从表示光强的模拟量、线和背景判断的数字量及运算之后的电机控制参数的多层次数据输出。保证使用简便的同时，又有足够的灵活性，便于教师从不同层次讲解巡线和颜色的相关知识、原理。
该模块提供自适应地图学习功能。通过学习不同的背景和线的颜色，自动设置判断阈值。模块固件内置了巡线算法， 能够输出可以直接用来调整电机转速的参数，降低了实现高速巡线功能的难度。
参数
工作范围：距离被检测物体 5～15mm
工作电流：70mA
8、180光电编码电机
  1）转速区间：1-200RPM
  2）转动扭矩：≥1500g·cm
  3）输出轴材质：金属
9、舵机
  1）出厂舵盘安装：有
  2）快速拆装：支持（基于燕尾槽结构的快速拆卸及安装）
  3）兼容：金属部件及乐高
  4）物理限位：无
11、课程
  1）配套基于 K12 阶段新课标设计及开发的完整课程，不少于48节常规课课程和24节赛事课程。
2）课程包含智能家居、智能垃圾桶、智控窗帘、智趣笔筒、物联网、物联网小车、全地形机器人、安防巡逻机器人、智慧工具、智慧农业、环境数据采集、远程数据检测、智能通风系统、智慧物流、智能传送、自动驾驶等内容</t>
  </si>
  <si>
    <t>造物粒子套装</t>
  </si>
  <si>
    <t>1.电源模块：具有3通道信号输入输出
2.输入设备：角度传感器，蓝色按钮模块，红色按钮模块，黄色按钮模块，环境光传感器，水分传感器，火焰传感器，触摸传感器，声音传感器，温度传感器，运动传感器； 
3.输出设备：红色小灯模块，绿色小灯模块，蓝色小灯模块，蜂鸣器模块，风扇；
功能设备：“与”模块，“或”模块，“非”模块，阈值模块，分支模块，持续模块；
4.配件：microUSB线，传感器连接线，电池盒，螺丝包，魔术贴若干；
5.有配套的教程和视频，可以进行教学使用。</t>
  </si>
  <si>
    <t>Arduino创意编程套件</t>
  </si>
  <si>
    <t>1、主控：Arduino主控板（支持ISP下载功能、单片机TX/RX端子，AREF端子，六組PWM端子（Pin11,Pin10,Pin9,Pin6,Pin5,Pin3))，扩展板（集成xbee插口，APC220通信模块和SD卡读写，具备I2C接口，兼容3.3v及5v主控板，14组3Pin数字端口和6组模拟口）
2、编程系统：mixly，mind+，arduino ide等
3、输入设备：数字晃动传感器，红外开关，光敏传感器，角度传感器，声音传感器，温度传感器，按钮模块，超声波测距传感器（有效测量距离3～250cm），温湿度传感器
4、输出设备：舵机，小灯模块，RGB灯，蜂鸣器，液晶显示屏，继电器
5、通讯设备：蓝牙模块，物联网模块
6、配件：6节5号电池盒带插头，USB线，杜邦线
7、配备不少于15节项目案例、教学资料</t>
  </si>
  <si>
    <t>机器人教学套件</t>
  </si>
  <si>
    <t>一、产品组成：
不少于13个电子模块，包含扬声器、电机、舵机、灯带、灯环、LED点阵屏、小风扇，测距传感器、热运动传感器、双路颜色传感器、角度传感器、延长模块以及可充电锂电池模块。配件包含通用连接线及相关配件、零部包等。
三、电子模块特性：
模块具备体积小巧，可堆叠，绝缘设计，兼容M4金属零件，支持与拼接积木结合，可搭配创造工具；
模块集成MCU，可双向通讯，可离线使用。
安全规范：元器件四周需为倒圆角，具有安全性；插拔规范：接口易插拔且具防反插功能。
功能强大的电子模块，支持无限串联，无需编程也能使用。
配套强大的积木式编程软件和 Mu Python 编辑器，可全面满足用户在编程普及、人工智能和物联网教学、创意制作、机器人赛事等场景中对电子模块的需求。</t>
  </si>
  <si>
    <t>Arduino电子套件</t>
  </si>
  <si>
    <t>1.主控：arduino控制板，多功能扩展板（自带万用板功能，可随意焊接元件，自带面包板，方便接线）
2.编程系统：arduino IDE
3.输入设备：温度传感器，红外接收头，按键开关，光敏电阻，震动开关，电位器
4.输出设备：LED灯，数码管，9g微型舵机，蜂鸣器，电机
5.配件：USB线，杜邦线，电池盒</t>
  </si>
  <si>
    <t>蓝牙炫彩灯带</t>
  </si>
  <si>
    <t>产品参数：
1、不少于31个电子模块，包含扬声器、电源 、电机驱动 热运动传感器、测距传感器、舵机驱动 、舵机包、LED点阵模块、彩灯驱动、灯带包 、灯环包 、光线传感器、超声波、声音传感器、温度传感器、红外收发、双路颜色传感器、按钮、土壤湿度传感器、多路触摸、摇杆、运动传感器、气体传感器、温湿度传感器、延长模块、RGB灯、火焰传感器、磁敏传感器、角度传感器、视觉模块、及配件包等。
2、电子模块特性：
（1）模块具备体积小巧，可堆叠，绝缘设计，兼容M4金属零件，支持与拼接积木结合，可搭配创造工具；
（2）模块集成MCU，可双向通讯，可离线使用。
安全规范：元器件四周需为倒圆角，具有安全性；插拔规范：接口易插拔且具防反插功能。
（3）功能强大的电子模块，支持无限串联，无需编程也能使用。
（4）配套强大的积木式编程软件和Python 编辑器，可全面满足用户在编程普及、人工智能和物联网教学、创意制作、机器人赛事等场景中对电子模块的需求。
（5）支持视觉模块，刷新率支持≥50帧/秒。</t>
  </si>
  <si>
    <t>物联网套件</t>
  </si>
  <si>
    <t>1.主控：主板、扩展板
2.编程软件：图形化编程软件
3.输入设备：人体红外热释电运动传感器，温度传感器，电容式土壤湿度传感器，模拟声音传感器
4.输出设备：带功放喇叭模块，金属9g舵机，数字继电器
5.功能设备：物联网模块
6.配件：USB线，杜邦线</t>
  </si>
  <si>
    <t>创客比赛套件（专业版）</t>
  </si>
  <si>
    <t>1.主控：UNO R3主控板，I/O传感器扩展板，两用扩展板；
2.通信模块：物联网模块、红外遥控器、红外接收模块；
3.扩展设备：人工智能摄像头（支持物体追踪（可学习追踪物体并返回坐标值），人脸识别（可分辨不同人脸），物体识别（不学习可直接识别20种物体），巡线追踪，颜色识别，标签识别等功能；平台支持：Arduino、掌控、树莓派等；）
4.输入设备：黄色数字大按钮模块，红色数字大按钮模块，光线传感器，角度传感器，声音传感器，土壤湿度传感器，温湿度传感器，超声波传感器，晃动传感器，运动传感器，烟雾传感器，TDS传感器；
5.输出设备：红色LED模块，绿色LED模块，9g离合舵机，减速电机，灯带，显示屏，双路电机驱动模块，电机驱动扩展板；
6.配件：轮子，支撑轮，传感器线若干、数据线若干、螺丝刀，胶枪；</t>
  </si>
  <si>
    <t>人工智能入门学习套件</t>
  </si>
  <si>
    <t>材质：模块外壳采用玩具级别ABS材质； 
连接方式：采用开源硬件标准通用的Ph2.0 3Pin接口，可防反插；
免编程电源模块：3通道信号输入输出；
编程主控板：32位ARM芯片，板载5x5可编程LED点阵、按键、加速度计、电子罗盘、温度计、蓝牙等功能；
扩展板：不少于6个Ph2.0防反插接口，外接供电口（可控制电源系统）；
输入模块：角度传感器、按钮模块、超声波传感器、声音传感器、红外接近传感器；
输出模块： 蜂鸣器、红色LED模块、舵机模块、舵机驱动模块；
功能模块： 单神经元模块、或模块、与模块；
电源模块：3IO电源模块；
配件： 杜邦线若干、螺丝包、魔术贴、MicroUSB、螺丝刀</t>
  </si>
  <si>
    <t>造物粒子编程入门套件</t>
  </si>
  <si>
    <t>1.尺寸重量≤110 克，采用嵌入式 ARM 架构设计，高度集成多种功能应用，包括脑电数据采集实时传输、脑电采集实时参数调节、状态灯显示控制、佩戴检测、电量检测报警等功能。
2.内置 1 路 128 倍可变增益脑电采集系统，配合 24 位高精度 ADC 以及 MIT 最新神经网络模型，可以实现高达 1：2,147,483,648 对比度的精准脑波检测。
3.采用带主动电路的特殊金属电极；高精度硬件电路，底噪声达到 1uV， 稳定可靠地采集用户脑电波数据。
4.内置 RGB 颜色脑电专注力显示状态灯，实时显示当前用户专注力状态。
5.实时高效传输脑电数据。超低功耗，满电工作时间可达 8 小时。
6.采用带有实时温度保护的充电管理技术，整机电路管理系统包含比通常安规更严格的多重过压/过流/短路保护电路，确保产品安全可靠。
7.采用自适应调节的结构设计，配合固定头带使用，最大限度地满足幼/小/中学生不同头围的需求，满足绝大多数人群的使用。
8.产品电极采用自适应弹性伸缩结构设计，佩戴舒适可靠。</t>
  </si>
  <si>
    <t>AI游乐场套装</t>
  </si>
  <si>
    <t>1.主控： Microbit主板*2.
2.主体：机器人升级版平台*2，兼容掌控板及micro:bit两种主控器。
3.编程软件：支持Mind+以及mixly等编程语言。
4.机器人平台集成功能：蜂鸣器、RGB LED、2路电机；扩展IIC接口，板子总开关、9个IO通用接口，锂电池接口，1个总开关。
5.其他扩展设备：超声波传感器*2、摄像头传感器*2、摄像头传感器外壳*2、摄像头支架*2、舵机*2、手柄*1。
6.配件：USB线*2，可充电锂电池*3，机械结构零件*11种，紧固件若干，螺丝刀*1。
7.摄像头传感器参数：
7.1 主板规格：处理器：400MHz 64位双核处理器Kendryte K210；供电电压：4-pin防呆接口：3.3～5.0V； MicoUSB接口：5.0V；电流消耗（典型值）： 320mA@3.3V，230mA@5.0V （人脸识别模式，80%背光亮度，补光灯关闭；不同板子因8.2有个体差异，电流值会有点波动）；通信协议：UART ,I2C（可自动识别）；通信接口：PH2.0 4-pin或microUSB接口；调试接口：microUSB接口；
7.2 基础功能：物体追踪（可学习追踪物体并返回坐标值），人脸识别（可分辨不同人脸），物体识别（不学习可直接识别20种物体），巡线追踪（可存储线条个数： 100），颜色识别（可存储颜色个数： 100），标签识别（可存储标签个数： 50），物体分类，二维码识别以及条形码识别等多种模式识别。
7.3 高级功能：深度神经网络分类器（可实现标志识别、手写数字识别、口罩识别、物体分类等1000种分类）。
7.4 特殊功能：USB串口通信、拍照保存、屏幕显示自定义字符、可用基于mind+图形化软件进行编程控制、可兼容python编程。
7.5 固件：内置固件，可通过USB接口更新。
7.6 按键：1个功能按键，1个学习按键。
7.7 平台支持：Arduino、micro:bit、掌控、树莓派、LattePanda等。
7.8 其他：2颗LED高亮补光灯；1颗RGB指示灯；1个TF卡座；1个可插拔摄像头.
7.9 摄像头规格：像素：500万；屏幕规格：类型：2.0寸 TFT；分辨率：320*240；视角：&gt;170°；面板：IPS；背光：白光LED灯，亮度可调。
7.10 外观特性：黑色排线，黑色金属保护框。
8.配套资料：有配套的教程和配套的视频，可以进行教学使用。</t>
  </si>
  <si>
    <t>造物粒子物联网主题套件</t>
  </si>
  <si>
    <t>1.材质：模块外壳采用玩具级别ABS材质； 
2.连接方式：采用开源硬件标准通用的Ph2.0 3Pin接口，可以防反插；
3.主控板：32位ARM芯片，板载5x5可编程LED点阵、按键、加速度计、电子罗盘、温度计、蓝牙等功能；
4.扩展板：不少于6个Ph2.0防反插接口，外接供电口（可控制电源系统）；
5.输入模块：土壤湿度传感器模块，声音传感器，运动传感器，防水温度传感器，pH传感器；
6.输出模块：七彩灯带，舵机，蜂鸣器模块；
7.功能模块：物联网模块；
8.配件：microUSB线，传感器连接线，电池盒；
可支持编程软件：免编程图形化编程软件、Mixly、mind+等图形化编程软件、JavaScript、Python等代码式编程软件；
9.支持系统：Windows，macOS等平台；</t>
  </si>
  <si>
    <t>AI摄像头</t>
  </si>
  <si>
    <t>1.主板规格
处理器：400MHz 64位双核处理器
供电电压：4-pin接口：3.3～5.0V
USB接口：5.0V
电流消耗（典型值）： 310mA@3.3V，220mA@5.0V （人脸识别模式，80%背光亮度，补光灯关闭；不同板子因有个体差异，电流值会有点波动）
2.通信协议： UART @ 9600~115200bps ; I2C
3.通信接口：PH2.0 4-pin接口
4.调试接口：USB接口
5.内置功能：物体追踪，人脸识别，物体识别，巡线追踪，颜色识别，标签识别
6.固件类型：内置固件，可通过USB接口更新
7.按键：1个功能拨轮按键，1个学习按键
8.平台支持：A树莓派等
其他：2颗LED补光灯；1颗RGB灯；1个TF卡座；1个可插拔摄像头插座；
9.摄像头
像素：200万
屏幕
类型：2.0寸 TFT
分辨率：320*240
视角：&gt;170°
面板：IPS
背光：白光LED灯，亮度可调
外观特性：黑色排线，黑色胶框
10.功能规格
10.1.物体追踪：追踪指定的物体
帧率：15fps
多维学习与识别： 支持
可存储物体个数：1
同时识别：不支持
10.2.人脸识别：侦测人脸轮廓；识别这是谁
帧率：15fps
多维学习与识别： 支持
可存储人脸个数：60（学习多维人脸，会降低人脸存储和识别个数）
同时识别：支持
10.3.物体识别：侦测出物体位置；识别出这是什么物体（仅限于内置的20种物体）
帧率：15fps
内置物体种类数量：20
同时识别：支持
多维识别：支持 
10.4.颜色识别：识别出指定的颜色
帧率：30fps
多维学习与识别： 支持
可存储颜色个数：100（学习多个颜色会降低帧率）
同时识别：支持
10.5.巡线：识别指定的线条，并做路径规划
帧率：30fps
可存储线条个数：100（学习多种线条会降低帧率）
同时识别：支持
10.6.标签：识别出指定的标签
帧率：30fps
可存储标签个数：50个
同时识别：支持</t>
  </si>
  <si>
    <t>物联网应用套件</t>
  </si>
  <si>
    <t>一、产品描述：
套装以可联网微型计算机为核心并配备丰富的传感器及创意硬件，专为 AIoT 与 Python 教学和比赛场景而设计。该套装由一系列智能电子模块、电子零配件、结构辅件构成，满足用户需要使用硬件进行 DIY 项目制作的需求，完美适配创新科技应用、编程普及赛事应用。
二、产品规格：
1、芯片：ESP32-WROVER-B以上
2、处理器（内核）：≥240MHZ；
3、板载内存（ROM/SRAM）：≥448KB/520KB；
4、扩展内存存储（SPI Flash）：≥8MB；
5、按键输入：五向摇杆×1、home按钮×1、按钮×2；
6、传感器：光线传感器
7、麦克风（支持录音及语音识别）；
8、三轴加速度计（支持手势识别）；
9、三轴陀螺仪；
10、输入接口：USB Type-C
三、扩展板：
提供额外的扩展接口，包含两个直流电机接口，以及两个3PIN 的数字舵机接口。其中数字舵机接口开放了数字、模拟接口的控制权限，使其可以兼容常见的灯带及 Arduino 模块。
1、扩展接口需采用JST PH2.54或其它防呆接口，避免学生误操作造成元器件损坏。
2、产品特性：板载先进科技尽释AIoT 应用教学潜能
（1）搭载不小于1.44寸全彩IPS显示屏；
（2）板载麦克风和扬声器，支持自然语言处理，实现语音识别、文本朗读功能
（3）内置WIFI模块，支持物联网及局域网应用，实现贴近生活的创作，可利用局域网（LAN）功能制作各类小游戏；
（4）支持操作系统记忆WIFI账号及密码，无需编程即可连接WIFI。
（5）支持真Python教学，更好地进阶人工智能时代接轨；面向初学者，提供更低门槛的Python 学习与创作体验；
（6）该套件支持参加机器人线上硬件创意赛，具备3个以上人工智能搭建案例。
（7）符合最新初中信息技术课标，提供系统、专业的人工智能与编程课程体系，搭配三门人工智能系列课程，不低于44节课。</t>
  </si>
  <si>
    <t>掌控板入门套件</t>
  </si>
  <si>
    <t>1.主控板板载：板载多种传感器，包含加速度计、光线（传感器）、WiFi及蓝牙芯片、磁力计、按键、OLED显示屏、蜂鸣器，板载I/O信号口，电子罗盘、麦克风等。
2.扩展板：板载10路输入输出口，两路IIC口以及一路串口；板载两路电机驱动，且不占用额外引脚；供电电压3.5—5V，板载开关，可以开关外接供电电源；板载一个高品质蜂鸣器，且带有开关控制，可以随时关闭蜂鸣器；5个引脚金手指，6个触摸金手指。
3.编程语言。
4.输入模块：超声波测距传感器（有效测距范围2cm—200cm），角度传感器，红外遥控及接收模块（发射频率38KHz），按钮模块，DHT11温湿度传感器（温度范围：0-50℃，湿度范围：20-90%RH），颜色识别传感器（检测距离3～10mm），土壤湿度传感器 。
5.输出模块：RGB全彩灯带，LED灯模块
6.执行模块：减速电机（减速比1：48），9g金属舵机（操作角度：180°±5°）。
7.配套资料：有配套的教程可以进行教学使用。
8.配件：3节五号电池盒。</t>
  </si>
  <si>
    <t>动作识别教学机器人</t>
  </si>
  <si>
    <t>1.主控：Python编程学习主控板
2.其他扩展设备：USB摄像头、按钮模块*1、电导开关*1、角度传感器*1、七彩灯带*1、风扇*1、舵机*1、继电器*1、超声波*1、功率计*1
3.配件：USB线*1、传感器线*1、鳄鱼夹线*2</t>
  </si>
  <si>
    <t>二、无人机机器人区</t>
  </si>
  <si>
    <t>编程边台</t>
  </si>
  <si>
    <t>6000*600*780</t>
  </si>
  <si>
    <t>1.尺寸：6000*600*780mm
2.台面：采用12.7㎜厚实芯理化板，四边加厚可视面为25mm并倒圆边，经机械打磨，表面光滑平整，无缝隙，整体美观大方。
3.柜体：采用不少于1.0mm优质镀锌钢板，采用CO2保护焊焊接，打磨处理，表面经耐酸碱EPOXY粉末烤漆处理（烤漆膜厚度平均值不少于70μm）；
4.防撞胶垫：装于门板内侧，减缓碰撞，保护柜体；
5.门板：采用双层钢板，必须两层组装是设计，保证两层双面都喷涂处理，中间采用隔音材料，保证关门减少噪音；
6.连接件：采用ABS专用连接组装件；
7.合页：采用优质不锈钢模具一体成型
8.固定桌脚：采用柜体内置可调ABS调整脚，保证调整脚前后都可以调节高低。</t>
  </si>
  <si>
    <t>工作椅</t>
  </si>
  <si>
    <t>椅面PVC，椅身实木材质</t>
  </si>
  <si>
    <t>岛式插座</t>
  </si>
  <si>
    <t>钢制电源盒，内含两个多功能五孔插座，带盖板</t>
  </si>
  <si>
    <t>编程无人机</t>
  </si>
  <si>
    <t>203*203*56</t>
  </si>
  <si>
    <t>尺寸：203*203*56mm               
重量：167g（不含电池）           
工作电压：6V(4节5号干电池）        
工作频段：2.4GHz             
工作电流：&lt;60mA                
工作温度：5~40°C
遥控距离：&lt;70米              
最大上升速度： 2m's             
最大水平速度： 3m's 
最大悬停定位高度： 8m
续航时间：14min
定高技术：TOF与气压计定高   
定位技术：光流定位
最大旋转角速度：俯仰轴： 180°/秒 
航向轴： 30°秒
悬浮精度：垂直：±0.3m（室内）水平：±0.3m （室内）
抗风等级：3级风（3.4～5.4m's)        
轴矩：170 mm                 
螺旋桨规格：75mm 
电机规格：1104 (5500KV）无刷电机
摄相头：供电电压 DC5V、图传距离 30米、传输码流分辨率 1280*720P、连接方式 2.4G WIFI
LED灯带：供电电压 DC5V 、最大功率 1.5W
APP：手机APP IOS8.0以上以及安卓4.1.2以上
电池：电池容量 1500mAh、充电功率 17.4W、电压 7.6V 锂电池
适配器：输入电压 AC 100—240V、输出电压 DC12V、输出电流 2A
充电座：输入电压 DC12V、输出电压 8.7V、充电电流 2A
功能简介：通过学习飞行器的整机结构，结合图形化和Python编程，完整地开发孩子的创造性思维。同时为了满足多种飞行需要，还配备选配器件如无线遥控器、摄相头、外挂彩色LED灯等可扩展外设，寓教于乐，使飞行更有趣。</t>
  </si>
  <si>
    <t>备用桨叶</t>
  </si>
  <si>
    <t>螺旋桨规格：适配四旋翼编程无人机</t>
  </si>
  <si>
    <t>备用保护罩</t>
  </si>
  <si>
    <t>桨叶保护罩：适配四旋翼编程无人机</t>
  </si>
  <si>
    <t>官方全包围保护罩</t>
  </si>
  <si>
    <t>适配四旋翼编程无人机</t>
  </si>
  <si>
    <t>3x3米飞行地毯（绒布材质）</t>
  </si>
  <si>
    <t>配套四旋翼编程机编程飞行使用</t>
  </si>
  <si>
    <t>训练道具</t>
  </si>
  <si>
    <t>刀旗（数量*1）
识别毯（数量*1）
停机坪（数量*2）
参数、材质同标准版                    
智能识别码*10（不同）
功能介绍：配合完成无人机巡线、寻迹等任务，可完成辅助定位、自主穿越障碍程序验证等。</t>
  </si>
  <si>
    <t>航空学会迷宫挑战赛比赛场地，小学初中版</t>
  </si>
  <si>
    <t>刀旗参数（数量*3） 拱门参数（数量*2）旗杆：铝合金旗杆 旗面：贡缎喷绘布旗面：贡缎喷绘布 内支撑杆：玻纤杆底座：塑料底座 底座：金属底座圆门参数（数量*2） 停机坪参数（数量*3）旗面：贡缎喷绘布 材质：聚酯纤维（涤纶）内支撑杆：金属底座：塑料底座外支撑杆：PVC 管识别毯（数量*1） 智能识别码（数量*10）障碍标靶（数量*1）</t>
  </si>
  <si>
    <t>三、VR/AR互动体验区</t>
  </si>
  <si>
    <t>虚拟体验工作边台</t>
  </si>
  <si>
    <t>展示边台</t>
  </si>
  <si>
    <t>8000*600*780</t>
  </si>
  <si>
    <t>1.尺寸：8000*600*780mm
2.台面：采用12.7㎜厚实芯理化板，四边加厚可视面为25mm并倒圆边，经机械打磨，表面光滑平整，无缝隙，整体美观大方。
3.柜体：采用不少于1.0mm优质镀锌钢板，采用CO2保护焊焊接，打磨处理，表面经耐酸碱EPOXY粉末烤漆处理（烤漆膜厚度平均值不少于70μm）；
4.防撞胶垫：装于门板内侧，减缓碰撞，保护柜体；
5.门板：采用双层钢板，必须两层组装是设计，保证两层双面都喷涂处理，中间采用隔音材料，保证关门减少噪音；
6.连接件：采用ABS专用连接组装件；
7.合页：采用优质不锈钢模具一体成型
8.固定桌脚：采用柜体内置可调ABS调整脚，保证调整脚前后都可以调节高低。</t>
  </si>
  <si>
    <t>异型学习桌</t>
  </si>
  <si>
    <t>2400*800*780</t>
  </si>
  <si>
    <t>1.尺寸：对边尺寸：2400*800*780mm；
2.钢木结构，带活动柜，台面材质：橡木指接板，板材厚度25mm以上；
3.椅身结构：采用的不少于50*20mm的钢管，钢材厚度1.2mm以上。全部构件均采用保护焊机焊接而成，经过磷化处理表面抛光，静电喷涂技术使产品更加耐久和腐蚀。</t>
  </si>
  <si>
    <t>凳面300（直径）*440（高）mm，凳面采用5mm厚PP工程塑料注塑成型；
支撑柱采用直径58mm圆钢管。
椅面托盘为165*165*2mm钢板，采用全周满焊焊接，用四颗直径10mm的六角螺丝连接凳面，结构牢固，长期使用也不会出现摇晃松散现象。
五星脚最大外径458mm，壁厚2mm，采用铝压铸一次成型，表面经过防腐氧化处理和纯环氧树脂塑粉高温固化处理，具有较强的耐蚀性及承重性。凳面颜色可选</t>
  </si>
  <si>
    <t>23.STEAM创客中心</t>
  </si>
  <si>
    <t>2400*700*900</t>
  </si>
  <si>
    <t>尺寸：2400*700*900mm
2.台面：采用12.7mm厚双面膜耐腐蚀实芯理化板制作，四角倒R15圆角。耐酸、耐碱、耐高温，坚固耐用，防潮、无细孔、不膨胀、不龟裂、不变形、不导电、便于维护及具有良好的承重性能；
3.柜体：采用1.0mm优质高强度镀锌钢板，采用CO2保护焊焊接，打磨处理，表面经耐酸碱EPOXY粉末烤漆处理；整体结构设计合理，预留电脑主机、键盘托、实物展台、教师电源位置；
4.拉手：采用C型不锈钢拉手，造型独特美观；
5.防撞胶垫：装于抽屉及门板内侧，减缓碰撞，保护柜体；
6.门板及抽面：采用双层钢板，必须两层组装式设计，保证两层双面都喷涂处理，中间采用隔音材料，保证关门减少噪音；
7.耐腐蚀连接件：采用ABS专用连接组装件；
8.不锈钢防腐合页：采用优质不锈钢模具一体成型
9.防腐三节静音导轨：三节重型滚珠滑轨，承重性强，滑动性能良好，无噪音；
10.固定桌脚：采用柜体内置可调ABS调整脚，保证调整脚前后都可以调节高低。</t>
  </si>
  <si>
    <t>实验桌</t>
  </si>
  <si>
    <t>1200*1100*780</t>
  </si>
  <si>
    <t>规格：1200*1100*780mm，钢木结构，台面厚度：50mm橡木指接板</t>
  </si>
  <si>
    <t>综合操作工作台</t>
  </si>
  <si>
    <t>2400*1200*780</t>
  </si>
  <si>
    <t>1.规格：2400*1200*780mm,
2.台面：采用12.7㎜厚实芯理化板，四边加厚可视面为25mm并倒圆边，经机械打磨，表面光滑平整，无缝隙，整体美观大方。
3.柜体：采用不少于1.0mm优质镀锌钢板，采用CO2保护焊焊接，打磨处理，表面经耐酸碱EPOXY粉末烤漆处理（烤漆膜厚度平均值不少于70μm）；
4.防撞胶垫：装于门板内侧，减缓碰撞，保护柜体；
5.门板：采用双层钢板，必须两层组装是设计，保证两层双面都喷涂处理，中间采用隔音材料，保证关门减少噪音；
6.连接件：采用ABS专用连接组装件；
7.合页：采用优质不锈钢模具一体成型
8.固定桌脚：采用柜体内置可调ABS调整脚，保证调整脚前后都可以调节高低。</t>
  </si>
  <si>
    <t>边台</t>
  </si>
  <si>
    <t>11000*600*780</t>
  </si>
  <si>
    <t>1.尺寸：11000*600*780mm
2.台面：采用12.7㎜厚实芯理化板，四边加厚可视面为25mm并倒圆边，经机械打磨，表面光滑平整，无缝隙，整体美观大方。
3.柜体：采用不少于1.0mm优质镀锌钢板，采用CO2保护焊焊接，打磨处理，表面经耐酸碱EPOXY粉末烤漆处理（烤漆膜厚度平均值不少于70μm）；
4.防撞胶垫：装于门板内侧，减缓碰撞，保护柜体；
5.门板：采用双层钢板，必须两层组装是设计，保证两层双面都喷涂处理，中间采用隔音材料，保证关门减少噪音；
6.连接件：采用ABS专用连接组装件；
7.合页：采用优质不锈钢模具一体成型
8.固定桌脚：采用柜体内置可调ABS调整脚，保证调整脚前后都可以调节高低。</t>
  </si>
  <si>
    <t>L型边台</t>
  </si>
  <si>
    <t>4800*600*780</t>
  </si>
  <si>
    <t>1.尺寸：4800*600*780mm
2.台面：采用12.7㎜厚实芯理化板，四边加厚可视面为25mm并倒圆边，经机械打磨，表面光滑平整，无缝隙，整体美观大方。
3.柜体：采用不少于1.0mm优质镀锌钢板，采用CO2保护焊焊接，打磨处理，表面经耐酸碱EPOXY粉末烤漆处理（烤漆膜厚度平均值不少于70μm）；
4.防撞胶垫：装于门板内侧，减缓碰撞，保护柜体；
5.门板：采用双层钢板，必须两层组装是设计，保证两层双面都喷涂处理，中间采用隔音材料，保证关门减少噪音；
6.连接件：采用ABS专用连接组装件；
7.合页：采用优质不锈钢模具一体成型
8.固定桌脚：采用柜体内置可调ABS调整脚，保证调整脚前后都可以调节高低。</t>
  </si>
  <si>
    <t>钢木作品展示柜</t>
  </si>
  <si>
    <t>3000*400*2000mm，钢木结构，造型定制</t>
  </si>
  <si>
    <t>材料储藏架</t>
  </si>
  <si>
    <t>1200*500*1800</t>
  </si>
  <si>
    <t>1200*500*1800mm，全钢结构，带层板</t>
  </si>
  <si>
    <t>微型精密车床</t>
  </si>
  <si>
    <t>电压220—240V，功率100W，50—60HZ，主轴转速800-5000转/分，由2档皮带变速和电子无极变速相结合来实现，有效加工顶心距150mm，车刀座距顶心33mm，刀架横向行程60mm，纵向行程40mm，使用6*6mm车刀，可左右转向各45度，重量4.5公斤。</t>
  </si>
  <si>
    <t>台式立钻床</t>
  </si>
  <si>
    <t>电压220—240V，功率300W,50—60HZ。三种主轴速度可调1080，2400及4500rpm。主轴最大冲程63毫米。通过曲柄调整高度70毫米。最大钻孔能力为钢10mm。选装筒夹尺寸达6mm。喉口140mm。可用工作台尺寸200X200mm。条柱45X500mm。重量：10kg。工作台带有加强筋底板，工作面经过机加工研磨，带T槽。工作台是精致、防锈防和静态非常坚实的物质压铸铝合金。钢条柱镀有一层研磨过的镍。强力的，工作寿命长的230V永磁电机。主轴由传送皮带和3级滑轮驱动，可使扭矩在最小速度下增大6倍。传动轴在球轴承上运转。带1/2螺纹的转轴，适用于标准夹头（ROHM工业标准、标配）及选装筒夹</t>
  </si>
  <si>
    <t>台式砂光机</t>
  </si>
  <si>
    <t>电压220—240V，功率200W，50—60HZ.带齿皮带驱动（减速比 7.3:1）。电子控速，速度范围约为250-750转/分，轮盘直径250mm。最大磨砂高度125mm，工作台275x105mm （朝内倾斜15度，朝外倾斜45度）。不带工作台的总尺寸为330x280x230mm。全套包括斜角度规及2个砂光片，粒度150及240砂磨长边、端截面、半径及斜角。通过翻转工件，使平面准确地转到正确的角度。适用于软硬木，有色金属、钢、塑料（树脂玻璃及玻璃纤维），软木及橡胶木及橡胶。有一个简单的表格列出了砂磨不同物料的推荐速度。</t>
  </si>
  <si>
    <t>微型台式砂轮机</t>
  </si>
  <si>
    <t>转速3,000 - 9,000转/分或8 - 24 m/秒（电子无极变速），带标准砂轮。电压230/240 V。2级绝缘。砂轮尺寸为50 x 13 x 12.7 mm。重约1.2 kg。尺寸约250 x 130 x 100 mm。
细长的外壳便于长工件的研磨，包括一个接头，可将真空吸尘器连接到砂轮机上。工件托架和护眼盖板都是可调的。心轴锁定钮方便了砂轮和抛光轮的更换。带有50 x 13 mm金刚砂砂轮（等级N）和碳化硅砂轮（软复合材料），分别用于硬材料的研磨和磨尖。右旋驱动可接抛光螺杆（标配）。</t>
  </si>
  <si>
    <t>台式切断机</t>
  </si>
  <si>
    <t>电压220 - 240V.功率 200W. 50/60Hz.转速 6,000转/分. CNC磨出的高精度圆形载料台. 台面尺寸 230 x 230mm.重量 6kg理想的斜角切割： 直接调整圆形的工作台（夹紧的工件）即可完成斜角切割，而不需要转动机器。可以对同一段物品一次完成两端的倒角切割。工作台可以旋转 2 x 45°.强劲安静的直流电机. 光滑的低噪声齿带传动.可以切割有色金属，铁，钢，不锈钢， 木材和塑料 ，可更换其他种类的锯片，以适合切割不同材料</t>
  </si>
  <si>
    <t>木工平面刨床</t>
  </si>
  <si>
    <t>电压220 - 240V，功率200W,50/60HZ。工作台尺寸：400 x 80mm。刨削宽度为80mm。最大进刀深度为0.8mm。刀片转速6000转/分钟。重量约5.5公斤。 1级绝缘。
本机承重构件均采用CNC加工压铸铝。工作台平面采用精密研磨加工，这些特点是必不可少的。可以平滑地加工软、硬木材。挡板平面为研磨平面。具有刨削宽度最大80毫米，螺钉手柄用于从0到0.8mm的微进给进刀。可调的纵向停止，两面倾斜45°</t>
  </si>
  <si>
    <t>双速超级曲线锯机</t>
  </si>
  <si>
    <t>电压220 - 240V. 强劲，无刷双速电机（140W/205W）. 喉深460mm. 往复行程900 / 1,400次/分钟。锯条行程 18mm. 工作台尺寸 400 x 250mm. 可通过最大工件尺寸 65mm （在 45° 时为 32mm).长 580mm, 宽 320mm, 高 300mm.重量 23kg。
可切割在木材60mm，有色金属（取决于类型）10 - 15mm的。也能很容易切割有机玻璃，玻璃纤维增强塑料，泡沫，橡胶，皮革或软木。坚固的底座： 铸钢材料的底座， CNC-精密加工，采用粉末喷塑处理. 工作时没有任何震动. 大规模的铸铝件，铝镁合金支臂，是重量减轻了近40%，容易方便移动. 喉口尺寸 460mm. 铝镁合金的支臂安装在基座上，纤长的支臂可以一览无余地看到加工范围。可调节的吹气装置可以在加工时吹去尘屑。附带的吸尘口可接驳吸尘器。大型的压铸铝工作台 (400 x 250mm). 极其方便的锯条更换装置， 可以轻松地拆卸锯条 ：为了方便更换锯条，可把工作台水平位置移动80mm，即可方便地无阻碍地更换锯条）. 可定期更换的高夹持力锯条夹持装置:，在台面上有凹槽，可以作为辅助作用，以实现锯条装配时真正的对齐! 这种夹持装置可以非常牢固地夹持末端不带插销的锯条。上述装置对曲线锯来说尤为重要，有一个旋钮可以方便地将其紧固。
工作台面的角度调整范围 5° — 50°. 拥有一个齿状的刻度盘，上面有 0°, 10°, 20°, 30° 和45°. 附带精密微调，可以进行精密的切割。</t>
  </si>
  <si>
    <t>台式盘锯机</t>
  </si>
  <si>
    <t>电压220 - 240V.功率200W,50—60HZ。转速 7,000转/分. 锯片与台面夹角可调节45°. 工作台尺寸 300 x 300mm.通过延展架可扩大到500mm。 切割深度 1 - 22mm. 可用直径为 50 - 85mm 的锯片 （中心孔为10mm). 重量6kg用于切割木材，有色金属，塑料，有机玻璃，玻璃纤维增强板，泡沫和许多其他材料。放置稳固，因为承重部件和平面铣削表是压铸铝。精密可调装置，精准的纵向靠板装置：先用粗螺旋进行调节，在用细螺旋进行准确调节定位。精度甚至比1/10mm还要小。锯片高度可以调节，锯片可倾斜45°。
采用低噪声的直流电机配合齿形皮带 . 锯片轴采用滚珠轴承. 包含钨钢合金头锯片 80 x 1.6 x 10mm (24 T). 附带工件的推料器和与台面之间没有间隙的ABS防护盖板，使用不同功能的锯片可切割木材，塑料，铜铝，玻璃，陶瓷等。</t>
  </si>
  <si>
    <t>专业钻磨机</t>
  </si>
  <si>
    <t>5,000 ~ 20,000 rpm。220-240 V，50/60Hz，100W。长230mm。重500g。按照等级2绝缘。前端带有20mm-Micromot-卡口系统的颈环直径， 可装在钻台架和托架上使用。与34个带柄刀具磨头一起包装在坚固的吹塑盒中。可较持久连续用于钻、铣、研磨、抛光、清洁、切割甚至是刻模。高同心精度（最多偏出3/100mm），带精密球轴承的钢制研磨心轴，锁定按钮用于快速更换刀具。 安静，100W大功率电机，电子的速度为5,000和20,000 rpm。流线型铝压铸主轴头，确保精密的轴承座和最佳的稳定性。按等级2绝缘。34件的刀具为工业质量，所有轴径Ø2.35毫米。配有六个1.0-3.2 mm三开槽钢制筒夹（最大跳动0.03 mm）。
高转速特种电机，全波电子式控制速度。研磨的钢制心轴在精密球轴承中运行，以减少偏心度到最小。6个高同心钢制筒夹（1.0 – 1.5 – 2.0 – 2.4 - 3.0和3.2 mm及锁紧螺母）。在手指握持部分的设计有防滑软构件。</t>
  </si>
  <si>
    <t>电动木工雕刻刀</t>
  </si>
  <si>
    <t>强有力的电机，220/240 V (50/60 Hz)，约50W。每分钟切割10,000次。（不带刀刃）长约230 mm。仅重680g。可在所有类型的木头上雕刻的完美工具，如家具修理和加工、古董翻新、漆布切割、精密地清除油漆和加工熟石膏。玻璃纤维加强的尼龙壳体。铝压铸齿轮箱外壳。多个球轴承和止推轴承。
标配包括：3片双金属刀刃（U形、V形和扁平形）。</t>
  </si>
  <si>
    <t>3D打印机</t>
  </si>
  <si>
    <t>一、基础参数
1、操作面板：≥3.5英寸彩色电容触控屏
2、语言：中英文
3、连接方式：B型 USB（打印机常用）、U 盘
4、产品尺寸：≤445 × 485 × 550 mm
二、打印参数
1、成型工艺：熔融沉积成型 (FDM)
2、成型尺寸： （长 × 宽 × 高）220 × 220 × 295 mm
3、层厚分辨率：50-300μm
4、X/Y定位精度：≤0.01mm
5、Z轴定位精度：≤0.002mm
6、喷嘴直径：≤0.4mm
7、喷嘴温度：260°C（最高）
8、切片软件：Cura
9、输入文件格式：STL、OBJ、X3D、3MF、JPG、PNG、GIF、BMP 等
10、输出文件格式：GCODE
11、打印速度：10—150mm/s
12、支持耗材种类：PLA 及其衍生物、TPU、PP、PVA 等
13、耗材直径：1.75mm in Diameter
14、第三方耗材：支持（建议耗材重量不超过500g，耗材盘高度不超过70mm）
15、热床类型：磁吸式柔性平台
16、热床温度：80°C（最高）
17、调平：智能调平
三、激光雕刻参数
1、雕刻区域：225 × 225 mm
2、激光波长：445±5nm
3、输出功率：500mW
4、安全等级：Class IV（FDA 分类标准）
5、支持文件格式：SVG、DXF、JPG、JPEG、PNG、BMP、PDF、TIF、CR2 等
6、支持的材料：纸板、木板、竹板、橡胶板、皮革、织物、亚克力、阳极氧化金属、漆面金属、塑料等
四、产品功能：
1、设备支持Genius智能调平功能，无需人工校正调平。
2、3D打印/激光雕刻二合一。一台设备可同时教授3D打印及激光雕刻相关知识，满足多种教学应用。
3、设备断电续打功能，提高打印成功率及防止意外断电情况的发生，完美续接原打印件
4、设备搭载可触摸3.5寸全彩电容显示屏，打印状况全程可视化
5、设备具备智能自检功能，可实时监测设备状态</t>
  </si>
  <si>
    <t>打印耗材</t>
  </si>
  <si>
    <t>PLA环保打印材料，强度和韧性高，配合3D打印机可打印出高品质作品，1000g/卷，直径1.75mm；颜色多种可选。</t>
  </si>
  <si>
    <t>卷</t>
  </si>
  <si>
    <t>桌面式激光切割机</t>
  </si>
  <si>
    <t>850*614*308</t>
  </si>
  <si>
    <t>1、产品名称：桌面式激光切割机
2、产品尺寸及重量：长*宽*高（mm)110*805*645;
3、加工幅面：长*宽*高（mm)：600*:400；最大可加工高度155mm;
4、运行速度及精度：1000mm/s；加工精度：±0.01mm;
5、运动系统及工作平台：基于嵌入式的高性能多轴运动控制系统；
6、激光类型与功率：40w二氧化碳激光管；
7、供电方式与功率：220Y，50Hz～60Hz，平均功率为0.6kw;
8、加工属性与能力：支持纸张、木材、塑料、皮革等多种耗材的雕刻与切割，支持金属打标，切割厚度不小于15mm（桐木板）
9、摄像系统：内置高清广角摄像头，支持摄像头图像定位，支持摄像头拍照矢量化加工，摄像头图像定位精度小于2mm
10、辅助系统：内置水冷系统，水温自动监控与报警；内置双吹气系统，可自动或手动调节，并实现工艺参数可视功能。从而实现更高精度切割与雕刻；内置激光对焦系统，可自动升降对焦系统，能实现激光焦距自动校准
11、采用高精密丝杆电动升降平台，双平台配置，蜂巢板平台+铝刀条平台：安全可拆卸；安全门敞开激光不工作；门禁系统设两组智能保护传感器，设备侧门一路，激光器一路，Z轴机械系统一路，保证使用安全。
12、照明系统与状态灯：配备多层式信号灯，运行时显示加工进度状态，方便监控工作时间；支持工作区全局照明。
13、安全配套：配备高温探测报警器、燃烧报警系统、水温安全控制系统；
14、配套软件；搭配自主研发激光软件，软件支持多系统平台；软件内包含布尔运算、形状偏移、阵列等便于设计的基础设计功能；支持激光刀具补偿；支持图片矢量化；配备任务加工排队系统，在同一局域网内可将设计图纸上传至排队系统，后台可显示已接收的设计文件、加工队列、加工状态（已加工、待加工、加工中、无法加工）等，该功能普遍适用于竞赛排队以及教学作业收集；项目式教学资源库，在线图库，在线交流，科创空间地图等功能
15、配套智能烟雾净化系统：烟雾净化随加工控制，滤芯寿命预警；净化器尺寸：长宽高（mm)440*480*540;
16、配套课程与教学资源：网上教学资源库，拥有海量教学资源。配备操作入门教学课程，初阶、中阶、高阶等教学课程：具有以下配套课程：初级课程13章节，中级课程12章节，高级课程12章节，专题课程14章节；课程包括且不限于：木质眼镜的制作、笔筒的制作、自制徽章、定制照片激光雕刻、自制名牌等课程内容且含械探秘套件及课程，包含：重力袋鼠、风车、投石车、手机支架、钓鱼竿、凸轮舞台、垃圾桶、重力小车、弹力小车、惯性小车、测距手推车、叉车、挖掘车、卡车、指南车、吊车等L1-L16内容；
2）编程发明家套件及课程，包含：台灯、电子火炬、（热水）降温器、风扇、卡尺、吉他、（投篮）计数器、（跑步）计时器、宫灯、光剑、招财猫、雷达等24期的编程及制作课程；</t>
  </si>
  <si>
    <t>配套耗材</t>
  </si>
  <si>
    <t>材料           尺寸              参数              数量
奥松板      275*200*9               12
奥松板      275*200*5                 12
奥松板      275*200*3                  20
透明亚克力  275*200*3               4
榉木料      200*100*20               4
檀木牌      40*60*10                 12
代木        100*100*20                4
檀木料      25*25*30                4
书签料（檀木、紫苏）150*30*3            8
备注：含奥松板、亚克力、代木、实木料、书签料、印章料等耗材合计80件</t>
  </si>
  <si>
    <t>24.史地教室</t>
  </si>
  <si>
    <t>1.尺寸：2400*700*900mm
2.台面：采用12.7mm厚双面膜耐腐蚀实芯理化板制作，四角倒R15圆角。耐酸、耐碱、耐高温，坚固耐用，防潮、无细孔、不膨胀、不龟裂、不变形、不导电、便于维护及具有良好的承重性能；
3.柜体：采用1.0mm优质高强度镀锌钢板，采用CO2保护焊焊接，打磨处理，表面经耐酸碱EPOXY粉末烤漆处理；整体结构设计合理，预留电脑主机、键盘托、实物展台、教师电源位置；
4.拉手：采用C型不锈钢拉手，造型独特美观；
5.防撞胶垫：装于抽屉及门板内侧，减缓碰撞，保护柜体；
6.门板及抽面：采用双层钢板，必须两层组装式设计，保证两层双面都喷涂处理，中间采用隔音材料，保证关门减少噪音；
7.耐腐蚀连接件：采用ABS专用连接组装件；
8.不锈钢防腐合页：采用优质不锈钢模具一体成型
9.防腐三节静音导轨：三节重型滚珠滑轨，承重性强，滑动性能良好，无噪音；
10.固定桌脚：采用柜体内置可调ABS调整脚，保证调整脚前后都可以调节高低。</t>
  </si>
  <si>
    <t>单人学生桌</t>
  </si>
  <si>
    <t>700*610*600~780mm</t>
  </si>
  <si>
    <t>规格：700*610*600～780mm；高度可调，每档30mm，共6档。
【1】台面：采用25mm厚中密度三聚氰胺饰面板，四周包边处理；
【2】桌腿：采用3mm厚冲压成型的铁板和直径50mm壁厚1.5mm的钢管焊接而成，内置直径40mm壁厚1.5mm并钻了10对调节孔的钢管，配合可调节塑料片可以调节桌腿高度；表面环氧树脂高压静电粉末喷涂，具有较强的耐腐蚀性。
【3】可调节塑料片：采用两瓣合并上下移动的可调节结构方式，用高强度的ABS材料，塑料注塑模一次性成型，具有较强的耐蚀性及承重性。
【4】固定螺栓：内六角不锈钢螺栓
【5】多功能可调地脚：高度螺旋调节，采用高强度的尼龙材料，塑料注塑模一次性成型，内置脚轮固定孔，可加装脚轮，具有较强的耐蚀性及承重性。
【6】可选配脚轮、通用收纳抽屉或书包斗。（注：单价不含选配物件）</t>
  </si>
  <si>
    <t>地理模型展柜</t>
  </si>
  <si>
    <t>800*500*1000</t>
  </si>
  <si>
    <t>800*500*1000mm，上柜A：全玻璃结构，1/4球面流线型的铝合金框架配5mm钢化玻璃制作，安全，稳固。下柜：采用16mm双贴面三聚氰胺板，优质PVC封边条，封边机对板材截面进行封边，密封性好。</t>
  </si>
  <si>
    <t>历史模型展柜</t>
  </si>
  <si>
    <t>1200*650*1000</t>
  </si>
  <si>
    <t>1200*650*1000mm，上柜A：全玻璃结构，1/4球面流线型的铝合金框架配5mm钢化玻璃制作，安全，稳固。下柜：采用16mm双贴面三聚氰胺板，优质PVC封边条，封边机对板材截面进行封边，密封性好。</t>
  </si>
  <si>
    <t>智能交互AR立体地形演示系统</t>
  </si>
  <si>
    <t>一、硬件规格要求
1. 智能交互平板×2：
1）LED液晶平板：A规屏，显示尺寸≥85英寸，显示比例16:9，物理解析度：3840×2160。
2）色彩覆盖率不低于NTSC 85%，最大可视角度≥178度。
3）背光采用去蓝光技术。
4）屏幕采用高品质4mm防眩光钢化玻璃保护，表面硬度不低于莫氏8级，透光率不低于93%，雾度≤8%。 
5）平板正面前置中文标识按键，包含音量加减、节能、触控开关、安卓主页、电脑系统还原（前置物理按键）等。 
6）为保证信号不遮挡，平板正面内置2.4G和5G双频wifi和蓝牙。
7）平板正面内置前朝向2*15W扬声器。
8）采用红外感应技术，支持双系统下10点触控及同时书写，触摸分辨率：≥32767*32767；触摸高度≤3mm；最小识别直径≤2mm；定位精度：≤±0.1mm；支持单点书写、多指息屏和唤醒屏幕、手势擦除功能。
9）安卓系统配置：四核CPU，ROM ≥8G, RAM ≥1G，系统版本不低于6.0，支持在线升级；安卓主页面提供不少于4个应用程序，并可根据教学需求随意替换。
10）交互平板具备智能护眼组合功能，可提供护眼模式、实现智能光控、以及书写时屏显自动变暗。
2. OPS电脑×1：CPU不低于i5，内存不小于8G，硬盘不小于500G，独立显卡不低于1030，含集成显卡。
二、软件平台要求
1. 运行环境要求
软件平台及其自运行内容包应适用于Windows7.0及以上操作系统、MS office 2010及以上版本；产品应仅在“激活”、“注册”、“微信扫一扫登录”、“忘记密码”、“在线同步”、“检查新版本”、“资源求助”、“使用在线帮助”、“修改密码”时需要接入互联网，日常“登录”、“备课”、“授课”等操作应均可离线进行。
2. 软件功能要求
1）在联网状态下，软件平台应支持“搜索”、“在线同步”、“重新下载课程资源”、“检查新版本”、“资源求助”等常规功能。在联网状态下，开启“在线同步”，平台应自动同步客户端和云端资源；使用“重新下载”，平台应强行对比本地资源和云端资源，重新下载不一致的资源；使用“检查新版本”，平台应检查当前客户端版本是否为最新版，否则将下载最新版进行安装。
2）课程应由主PPT文件和若干媒体资源构成，媒体资源应包含地图、图片、视频、动画、文本；每个媒体资源应与主PPT的某页形成关联或与某页的某个区域形成链接，确保在播放课程时，可自动（关联）或手动点击（链接）同步播放该页PPT内容和相关的媒体资源。
3）地图界面应包含“系统地图”、“我的地图”和“共享地图”，功能应包含“新建地图”、“添加到课程”、“编辑”、“共享”、“删除”、“导入”、“播放”及“打包去上课”。应支持用户将地图打包为自运行的地图包，并可导入到其它安装有本平台的系统中；也应支持在没有安装本平台但满足适用环境的设备上独立播放。平台应支持用户共享地图，可经由“在线同步”功能分享给全平台用户，也可经由“在线同步”功能获得其他用户共享的地图。
4）① 课程播放时，应弹出窗口供用户选择将课程播放到某1块屏幕上，或者某2块屏幕上，可自动标识屏幕序号。
② 若选择播放到某1块屏幕上，则自动在该屏幕上播放PPT+关联资源，并自由切换全屏播放PPT、全屏播放资源、半屏对比播放PPT+资源（各占屏幕一半）
③ 若选择播放到某2块屏幕上，则一块屏幕播放ppt内容，另一块屏幕同步自动播放与之关联或者链接的资源，例如地图、图片、视频、动画等，实现双屏自动联动的播放效果。
④ 地图播放时，应支持通过屏幕触控或鼠标滚轮来控制地图的放大与缩小。
5）平台应支持PPT课件与地图动画、数字星球系统的球屏联动；可在PPT播放过程中，控制数字星球任意角度旋转播放。
三、配套课程要求
 预装初中课程应不少于38节，每个课程应由主PPT课件+关联地图、图片、视频、动画等资源构成。课程应包含“我国五十六个民族简介、气候多样季风显著、中国的河流和湖泊、中国的交通运输、中国的水资源、中国的地理差异、地球和地球仪、大洲和大洋、海陆变迁、世界的气候、降水的变化与分布、人口与人种、世界的语言和宗教、地图的阅读、气温的变化与分布、北方地区——自然特征与农业、辽阔的疆域、西北地区、中国的农业、多样的气候、中国的地形和地势、世界大城市实时天气、澳大利亚（区域）、美国（区域）、日本（区域）、巴西（区域）、俄罗斯（区域）、南方地区自然环境与农业（区域）、高原湿地──三江源地区（区域）、青藏地区自然特征与农业（区域）、世界最大的黄土堆积区（区域）、台湾省（区域）、印度（区域）、中东（区域）、黄土高原的水土流失、欧洲西部、撒哈拉以南的非洲、东南亚”等课程内容。课程内容如下：
1.疆域：我国领土的四至点、我国海岸线、中国的陆上邻国、中国行政区、中国东西时间差异、中国南北气候差异；
2.人口：中国人口自然密度分布、人口分布与地形的关系、人口分布与气候的关系、中国人口迁移、中国2010年人口数；
3.民族：我国少数民族的分布、少数民族聚居区与地形关系、少数民族聚居区与气候关系、人口500万以上的少数民族、少数民族自治区；
4.气候：我国夏季气温分布、我国冬季气温分布、我国温度带的划分、热量与地势、我国干湿地区的划分、我国年降水量的分布、我国雨带的移动；
5.季风对我国气候的影响：季风区与非季风区、我国雨带的移动、我国气候复杂多样性、中国的冬季风、中国的夏季风；
6.河流：中国主要河流、主要湖泊、内流河与外流河、内流区与外流区、黄河概况、长江概况；
7.土地资源：土地利用类型、防护林体系工程、我国土地利用中存在的问题、我国森林分布、我国主要草场分布；
8.水资源：中国水资源分布、中国水资源空间分布特征、中国水资源时间分布特征、南水北调、我国主要水电站分布；
9.交通运输：交通运输方式的选择、中国主要铁路网和枢纽、中国高速公路的分布、中国水路运输网分、我国主要港口分布、中国主要航空港分布、我国南方内河航线；
10.农业：农业的地区分布、我国主要农作物分布、我国水稻小麦集中产区、我国九大商品粮基地、我国综合农业区划；
11.工业：我国工业的分布、长江沿岸工业地带、陇海兰新沿线工业地带、东部沿海工业地带、我国主要的钢铁工业基地；
12.中国的地理差异：秦岭淮河线、中国四大地理区域、区域划分与地形、区域划分与气候、区域划分与植被；
13.地球和地球仪：麦哲伦环球航行、纬度的划分、经度的划分、经纬网定位、地球基本数据；
14.地球的运动：时区与区时、太阳直射点回归运动、热量带的划分、正午太阳高度角的变化、昼夜变化；
15.大洲和大洋：郑和下西洋、丝绸之路、麦哲伦环球航行、大洲的分布、亚欧分界线、亚非分界线、南北美洲分界线；
16.海陆的变迁：七大洲四大洋、主要火山地震带、红海、喜马拉雅山的形成、地中海；
17.降水的变化与分布：世界年降水量的分布、纬度因素影响降水、海陆因素影响降水、地形因素影响降水、世界降水带分布；
18.世界的气候：热带气候类型、亚热带主要气候类型、温带主要气候类型、寒带气候和高原山地气候、温带大陆的气候类型；
19.人口与人种：世界人口自然增长率、人口稠密区分布及原因、人口稀疏区分布及原因、不同的人种、世界人口分布；
20.世界的语言和宗教：世界语言的主要分布区、世界主要语系分布图、世界三大宗教的分布、佛教传播路线、伊斯兰教派别分布、世界宗教圣地；</t>
  </si>
  <si>
    <t>流水地貌</t>
  </si>
  <si>
    <t>600*400mm</t>
  </si>
  <si>
    <t>地形地貌模型规格：600*400mm均采用高分子材料精制而成、仿真微缩内容完整充实、紧扣教材</t>
  </si>
  <si>
    <t>黄土地貌</t>
  </si>
  <si>
    <t>冰川地貌</t>
  </si>
  <si>
    <t>海岸侵蚀地貌</t>
  </si>
  <si>
    <t>丹霞地貌</t>
  </si>
  <si>
    <t>喀斯特地貌</t>
  </si>
  <si>
    <t>等高线演示仪</t>
  </si>
  <si>
    <t>教学功能：
地面上海拔高度相同的点连成的闭合曲线，垂直投影到一个标准面上，并按比例缩小画在图纸上，就得到等高线地形图。等高线演示仪是通过学生自己动手的方式，描绘并按高度顺序摆放于支架上的过程学习等高线相关知识，让学生能更立体直观理解等高线；可以进行两种模式进行学习：等高线模式和分层设色模式。
硬件组成：
1、绿色帆布箱1个，规格：50*40*27cm；
2、长方形支架 10件；
3、亚克力绘图板10件，规格：29.7*21cm；
4、12色白板笔 1套；
5、无尘黑板擦 1件；
6、等高线及分层设色地形例图 8张；</t>
  </si>
  <si>
    <t>八大行星模型</t>
  </si>
  <si>
    <t>规格：600mm演示太阳系中太阳和八大行星等主要天体的相对位置、大小以及太阳系的结构关系</t>
  </si>
  <si>
    <t>展板</t>
  </si>
  <si>
    <t>600*800mm</t>
  </si>
  <si>
    <t>规格：600*800mm材料：pvc材料封边和写真KT板内容：介绍各种地理知识。</t>
  </si>
  <si>
    <t>幅</t>
  </si>
  <si>
    <t>时区换算演示仪</t>
  </si>
  <si>
    <t>950*1300*20mm</t>
  </si>
  <si>
    <t>规格：950*1300*20mm 大型、教师用，高分子激光雕刻</t>
  </si>
  <si>
    <t>土壤实物标本</t>
  </si>
  <si>
    <t>（1）单木盒精装；
（2）种类36种土壤标本，单个土壤瓶尺寸不小于70*45mm;
 (3）土壤标本包含：红壤、棕红壤、赤红壤、砖红壤、黄棕壤、黑钙土、水稻土、红紫泥土、棕壤、黄土、黄刚土、沙质土、红沙土、褐土、黄褐土、灰潮土、粘质灰潮土、漂白土、红色石灰土、棕色石灰土、明矾土、紫色土、壤土、腐殖土、铝矾土、硅藻土、草甸土、淤泥质黏土、黑土、膨润土。第四纪粘土、陶瓷粘土、水云母粘土、蒙脱石粘土、高岭土、耐火粘土。</t>
  </si>
  <si>
    <t>盒</t>
  </si>
  <si>
    <t>指南针</t>
  </si>
  <si>
    <t>手持式</t>
  </si>
  <si>
    <t>平面政区地球仪</t>
  </si>
  <si>
    <t>Φ14.16cm</t>
  </si>
  <si>
    <t>经纬度模型</t>
  </si>
  <si>
    <t>Φ32cm</t>
  </si>
  <si>
    <t>等高线地形图判读模型</t>
  </si>
  <si>
    <t>分层演示</t>
  </si>
  <si>
    <t>件</t>
  </si>
  <si>
    <t>岩石标本</t>
  </si>
  <si>
    <t>（1）十木盒精装；
（2）种类120种岩石标本，单个标本尺寸不小于40*30mm;
（3）岩石标本包含：白云质大理岩、结晶大理岩、石墨大理岩、蓝闪石片岩、硅线岩、云母片岩、千枚岩、千枚板岩、板岩、蛇纹岩、片麻岩、花岗片麻岩、变粒岩、浅粒岩、红帘石浅粒岩、绿岩、石英岩、变晶石英岩等等。</t>
  </si>
  <si>
    <t>板块构造及地表形态模型</t>
  </si>
  <si>
    <t>60×33×17cm</t>
  </si>
  <si>
    <t>60×33×17cm均采用高分子材料精制而成、仿真微缩内容完整充实、紧扣教材</t>
  </si>
  <si>
    <t>褶皱构造及地貌演变模型</t>
  </si>
  <si>
    <t>51×23×17 cm</t>
  </si>
  <si>
    <t>51×23×17 cm均采用高分子材料精制而成、仿真微缩内容完整充实、紧扣教材</t>
  </si>
  <si>
    <t>褶皱侵蚀与断层演示组合模型</t>
  </si>
  <si>
    <t>37×24×39 cm</t>
  </si>
  <si>
    <t>37×24×39 cm均采用高分子材料精制而成、仿真微缩内容完整充实、紧扣教材</t>
  </si>
  <si>
    <t>岛屿成因演示模型</t>
  </si>
  <si>
    <t>57×42×13 cm</t>
  </si>
  <si>
    <t>57×42×13 cm均采用高分子材料精制而成、仿真微缩内容完整充实、紧扣教材</t>
  </si>
  <si>
    <t>地壳变动模型</t>
  </si>
  <si>
    <t>48×17×20 cm</t>
  </si>
  <si>
    <t>48×17×20 cm均采用高分子材料精制而成、仿真微缩内容完整充实、紧扣教材</t>
  </si>
  <si>
    <t>地球内部构造模型</t>
  </si>
  <si>
    <t>32CM</t>
  </si>
  <si>
    <t>规格：32CM，立杆式</t>
  </si>
  <si>
    <t>殷墟甲骨文模型</t>
  </si>
  <si>
    <t>一甲一骨，高度仿真制作。盒装</t>
  </si>
  <si>
    <t>地动仪模型</t>
  </si>
  <si>
    <t>370*370*380mm</t>
  </si>
  <si>
    <t>小型，根据实物仿制</t>
  </si>
  <si>
    <t>人面鱼纹陶瓷盆模型</t>
  </si>
  <si>
    <t>Φ385×160mm</t>
  </si>
  <si>
    <t>规格：Φ385×160mm</t>
  </si>
  <si>
    <t>司母戊鼎</t>
  </si>
  <si>
    <t>材质：青铜，高仿规格1：10</t>
  </si>
  <si>
    <t>马王堆乘云绣</t>
  </si>
  <si>
    <t>240×190×30mm</t>
  </si>
  <si>
    <t>高仿真复制，规格：≥240×190×30mm。</t>
  </si>
  <si>
    <t>古钱币模型</t>
  </si>
  <si>
    <t>八种古钱币，材质：青铜。
规格不小于：
最小模型长3cm、宽2cm，秦半两直径3.5cm；
3个裤币：6.7×3cm、6×3.8cm、8×3.5cm
3个刀币：长12.5cm宽1.6cm、长13cm宽1.5cm、长16.5宽2.8cm。
实际测量尺寸误差不超过1cm。</t>
  </si>
  <si>
    <t>筒车</t>
  </si>
  <si>
    <t>450×185×380mm</t>
  </si>
  <si>
    <t>材质：木质，规格：450×185×380mm</t>
  </si>
  <si>
    <t>辘轳模型</t>
  </si>
  <si>
    <t>370×205×310mm</t>
  </si>
  <si>
    <t>材质：木质，规格：370×205×310mm</t>
  </si>
  <si>
    <t>连击水碓模型</t>
  </si>
  <si>
    <t>450×250×330mm</t>
  </si>
  <si>
    <t>材质：木质，规格：450×250×330mm</t>
  </si>
  <si>
    <t>冶铁水排模型</t>
  </si>
  <si>
    <t>505×200×285mm</t>
  </si>
  <si>
    <t>材质：木质，规格：505×200×285mm</t>
  </si>
  <si>
    <t>桔槔模型</t>
  </si>
  <si>
    <t>380×210×380mm</t>
  </si>
  <si>
    <t>材质：木质，规格：380×210×380mm</t>
  </si>
  <si>
    <t>镂车模型</t>
  </si>
  <si>
    <t>380×260×450mm</t>
  </si>
  <si>
    <t>材质：木质，规格：380×260×450mm</t>
  </si>
  <si>
    <t>水磨模型</t>
  </si>
  <si>
    <t>500×240×280 mm</t>
  </si>
  <si>
    <t>材质：木质，规格：500×240×280 mm</t>
  </si>
  <si>
    <t>司南模型</t>
  </si>
  <si>
    <t>220×220×90mm</t>
  </si>
  <si>
    <t>材质：铜、木框，规格：220×220×90mm</t>
  </si>
  <si>
    <t>唐三彩载乐俑</t>
  </si>
  <si>
    <t>260×100×280mm</t>
  </si>
  <si>
    <t>材质：陶瓷， 规格：260×100×280mm</t>
  </si>
  <si>
    <t>历代木犁</t>
  </si>
  <si>
    <t>610×410×120mm</t>
  </si>
  <si>
    <t>材质：木质，规格：610×410×120mm</t>
  </si>
  <si>
    <t>磨制石器模型</t>
  </si>
  <si>
    <t>620×420×70mm</t>
  </si>
  <si>
    <t>规格：620×420×70mm，材质：高分子材料。</t>
  </si>
  <si>
    <t>马踏飞燕</t>
  </si>
  <si>
    <t>高19cm、长25cm、宽6.5cm</t>
  </si>
  <si>
    <t>马踏飞燕又名“铜奔马”。
材质：锌铜合金；
规格不小于：高19cm、长25cm、宽6.5cm，实际测量尺寸误差不超过1cm，按照和实物5:3比例进行仿制。</t>
  </si>
  <si>
    <t>十二字砖</t>
  </si>
  <si>
    <t>25×27×3cm</t>
  </si>
  <si>
    <t>材质：蓝陶；
规格不小于：25×27×3cm，实际测量尺寸误差不超过1cm。仿汉十二字砖，按照实物1:1进行仿制。</t>
  </si>
  <si>
    <t>编钟</t>
  </si>
  <si>
    <t>38.5cm×5.5cm×23cm</t>
  </si>
  <si>
    <t>材质：合金
长约38.5cm；宽约5.5cm；高约23cm</t>
  </si>
  <si>
    <t>至顺三年铜炮</t>
  </si>
  <si>
    <t>350×105mm</t>
  </si>
  <si>
    <t>材质：高仿真复制，高分子材料，规格：≥350×105mm。</t>
  </si>
  <si>
    <t>三星堆青铜立人像</t>
  </si>
  <si>
    <t>60×60×280mm</t>
  </si>
  <si>
    <t>材质：青铜，高仿；规格：60×60×280mm</t>
  </si>
  <si>
    <t>金缕玉衣模型</t>
  </si>
  <si>
    <t>650*110*200mm</t>
  </si>
  <si>
    <t>规格：650*110*200mm</t>
  </si>
  <si>
    <t>秦始皇兵马俑一号铜车马</t>
  </si>
  <si>
    <t>材质：高分子材料，规格：600*400mm</t>
  </si>
  <si>
    <t>北京人头像</t>
  </si>
  <si>
    <t>470×290×260mm</t>
  </si>
  <si>
    <t>材质：高分子材料， 470×290×260mm</t>
  </si>
  <si>
    <t>木活字</t>
  </si>
  <si>
    <t>280×160×25mm</t>
  </si>
  <si>
    <t>规格：280×160×25mm，材质：木质。</t>
  </si>
  <si>
    <t>楔形文字泥板</t>
  </si>
  <si>
    <t>400×400×10mm</t>
  </si>
  <si>
    <t>材质：pvc，规格：400×400×10mm</t>
  </si>
  <si>
    <t>室内知识窗帘</t>
  </si>
  <si>
    <t>规格：（可以根据学校具体情况调整）加厚、遮光在窗帘上喷绘介绍学科知识，集教学、观赏为一体。</t>
  </si>
  <si>
    <t>平方</t>
  </si>
  <si>
    <t>25.器材储藏室</t>
  </si>
  <si>
    <t>26.音乐教室1</t>
  </si>
  <si>
    <t>800*600*725—1125mm</t>
  </si>
  <si>
    <t>规格：800*600*725—1125mm产品采用MFC面板，pvc封边，气压升降杆，可调节高度，带移动脚轮</t>
  </si>
  <si>
    <t>学生音乐椅</t>
  </si>
  <si>
    <t>400mm*325mm±5mm</t>
  </si>
  <si>
    <t>座高455mm±5mm。
靠背：1.材质：采用PP耐冲击塑料一体注塑成型。
2.尺寸：400mm*325mm±5mm。
3.靠背中间有50mm±5mm内凹式曲线弧度设计，能很好地支撑着正在成长中学童的背部脊椎，使其免于侧弯，靠背须有最小直径5mm±1mm至最大16mm±1mm椭圆形发散通风孔，通风孔不少于220个。
坐垫：1.材质：采用PP耐冲击塑料一体注塑成型。
2.尺寸：415mm×380mm±5mm。
3.椅面采用人体工程学设计，坐垫中间有45mm±5mm内凹式设计，坐垫前端需有波浪形加瀑布型设计，能让学生整个臀部坐在内凹处，借此可分散上半身的所有重量，使学童在学习时更舒服，更健康地成长，椅面需有最小直径5mm±1mm至最大16mm±1mm椭圆形发散通风孔，通风孔不少于380个。
写字板：1.材质：采用PP耐冲击塑料一体注塑成型。
2.尺寸：370*280*12mm±5mm。
3.可旋转，可折叠收纳。
脚架：1.材质及形状：圆管+塑料底盘。
2.尺寸：Φ22*1.5mm圆管及一体成型塑料底盘结合，美观坚固。配420*420*60mm铁篮，可置物。
3.表面涂装：钢管架焊接完成后，表面经酸洗、脱脂、磷化处理，耐腐蚀、防锈。外表采一级颗粒粉末，经高温粉体烤漆，附着力强，不脱漆。涂层需无漏喷、锈蚀；涂层需光滑均匀，色泽一致，长时间使用也不会产生表面漆剥落现象。烤漆粉经质量监督部门检测，铅、镉、汞等含量＜7mg/kg。
功能：椅背背面设计有把手功能部件、方便提拿，同时也是挂钩功能，可挂书包、衣服等。
脚轮：直径55mm。</t>
  </si>
  <si>
    <t>27.音乐教室2</t>
  </si>
  <si>
    <t>28.音乐教室3</t>
  </si>
  <si>
    <t>29.音乐器材室</t>
  </si>
  <si>
    <t>器材架</t>
  </si>
  <si>
    <t>L2000*D600*H2000mm</t>
  </si>
  <si>
    <t>1：整体规格：L2000*D600*H2000mm（一节/组的尺寸），4层双面存取。每层架间距离可均匀调整。
2：材料：隔板采用一级冷轧优质钢板，折弯冲压而成.厚度0.5mm.立柱为货架专用C型钢材.厚度1.0mm，尺寸为40*80mm。横梁为P型管，厚度1.0mm，尺寸为40*60mm
3：生产工艺：喷塑前需经过脱脂、酸洗、磷化等工艺。除油、除锈；表面喷涂环保塑粉。喷塑硬度＞0.4，冲击力4N/m，附着力不低于2级要求。载荷；搁板每层承重不少于300Kg，每架大于1000Kg，层距可调。
4：整体要求：货架美观、整体性强，组件间连接紧密、牢固无松动摇晃现象，边缘光滑无毛刺。</t>
  </si>
  <si>
    <t>30.美术教室1</t>
  </si>
  <si>
    <t>讲台</t>
  </si>
  <si>
    <t>2000*600*7800</t>
  </si>
  <si>
    <t>2000*600*7800mm
面材：采用优质桦木多层板，握螺钉力强，表面耐划痕、耐磨、耐香烟灼烧、耐干热、耐污染腐蚀均符合国家标准。
封边：采用优质PVC封边带及环保胶粘剂。</t>
  </si>
  <si>
    <t>美术学生桌</t>
  </si>
  <si>
    <t>1200*600*780mm，台面：采用20mm厚实木板加工（橡木），环保油漆，先用实木封底油，再继续三次底漆二次面漆才最终成型。台面下有开放抽屉。本产品环保、坚固耐用。颜色可自己选购。桌腿：60*60mm，实木加工而成，结构坚固牢靠，稳定性强。整体造型外观精美，简单</t>
  </si>
  <si>
    <t>340*240*435</t>
  </si>
  <si>
    <t>规格：340*240*435，凳架：采用优质25×25 mm方管，钢管厚1.2mm，经酸洗磷化处理，表面通过环氧树脂静电喷涂，达到防酸碱及防锈之效果。凳面：采用20mm厚橡木板。环保油漆，先用实木封底油，再继续三次底漆二次面漆才最终成型。本产品环保、坚固耐用。颜色可自己选购。</t>
  </si>
  <si>
    <t>洗涤台</t>
  </si>
  <si>
    <t>5000*600*780</t>
  </si>
  <si>
    <t>1.尺寸：5000*600*780mm
2.台面：采用12.7㎜厚实芯理化板，四边加厚可视面为25mm并倒圆边，经机械打磨，表面光滑平整，无缝隙，整体美观大方。
3.柜体：采用不少于1.0mm优质镀锌钢板，采用CO2保护焊焊接，打磨处理，表面经耐酸碱EPOXY粉末烤漆处理（烤漆膜厚度平均值不少于70μm）；
4.防撞胶垫：装于门板内侧，减缓碰撞，保护柜体；
5.门板：采用双层钢板，必须两层组装是设计，保证两层双面都喷涂处理，中间采用隔音材料，保证关门减少噪音；
6.连接件：采用ABS专用连接组装件；
7.合页：采用优质不锈钢模具一体成型。
8.固定桌脚：采用柜体内置可调ABS调整脚，保证调整脚前后都可以调节高低。</t>
  </si>
  <si>
    <t>三联水嘴</t>
  </si>
  <si>
    <t>三联水嘴采用90度瓷质阀芯，出水嘴为铜质尖嘴，可拆卸，内有螺纹，可方便连接循环等特殊用水，水管管体部分为黄铜合金制品，铜质表面经过烤漆喷涂处理，增强耐酸碱防腐蚀以及防锈性能，可360度旋转。</t>
  </si>
  <si>
    <t>PP整体水槽</t>
  </si>
  <si>
    <t>内径435*350*270mm，外径480*405*280mm</t>
  </si>
  <si>
    <t>规格：（内径435*350*270mm，外径480*405*280mm），PP化验专用水槽（3㎜厚高密度PP一体成型，具有弹性、耐酸碱、耐热、耐有机溶剂）含有下水软管等配件，带防臭水杯</t>
  </si>
  <si>
    <t>31.美术教室2</t>
  </si>
  <si>
    <t>32.书法教室</t>
  </si>
  <si>
    <t>2000*600*7800mm</t>
  </si>
  <si>
    <t>学生书艺桌</t>
  </si>
  <si>
    <t>1200*600*780mm</t>
  </si>
  <si>
    <t>5000*600*780mm</t>
  </si>
  <si>
    <t>33.美术准备室</t>
  </si>
  <si>
    <t>3000*1200*800mm</t>
  </si>
  <si>
    <t>3000*1200*800mm
1.全钢结构：
2.台面：采用12.7mm厚双面膜耐腐蚀实芯理化板制作，四角倒R15圆角。耐酸、耐碱、耐高温，坚固耐用，防潮、无细孔、不膨胀、不龟裂、不变形、不导电、便于维护及具有良好的承重性能；
3.柜体：采用1.0mm优质镀锌钢板，采用CO2保护焊焊接，打磨处理，表面经耐酸碱EPOXY粉末烤漆处理（烤漆膜厚度平均值不少于70μm）；
4.拉手：铝合金条形暗拉手；
5.防撞胶垫：装于抽屉及门板内侧，减缓碰撞，保护柜体；
6.门板及抽面：采用双层钢板，必须两层组装式设计，保证两层双面都喷涂处理，中间采用隔音材料，保证关门减少噪音；
7.连接件：采用ABS专用连接组装件；
8.合页：采用优质不锈钢模具一体成型；
9.滑轨：三节重型滚珠滑轨，承重性强，滑动性能良好，无噪音；
10.固定桌脚：采用柜体内置可调ABS调整脚，保证调整脚前后都可以调节高低。</t>
  </si>
  <si>
    <t>实验室专用龙头</t>
  </si>
  <si>
    <t>1000*500*2000mm</t>
  </si>
  <si>
    <t>尺寸：1000*500*2000mm
柜体：采用不少于1.0mm厚优质冷轧钢板，经环氧树脂喷涂，涂层厚度不少于80微米，最后经高温烘烤而成。
柜门：上层采用不少于5㎜钢化玻璃，视窗效果，更便于实验室工作人员取放药品、试剂等。下层为优质冷轧钢门板，抗压强度佳。
铰链：不锈钢合页；
柜体拉手：采用不锈钢拉手或塑料拉手。
地脚：采用实验室专用不锈钢活动地脚，可适于不同的地面环境。高度可调30-50㎜</t>
  </si>
  <si>
    <t>教学仪器分项配置清单</t>
  </si>
  <si>
    <t>设备名称</t>
  </si>
  <si>
    <t>型号及规格</t>
  </si>
  <si>
    <t>总价</t>
  </si>
  <si>
    <t>34.初中理化生综合数字化传感器设备</t>
  </si>
  <si>
    <t>教师用加强型传感器部分（可无线及有线采集数据）</t>
  </si>
  <si>
    <t>采集器</t>
  </si>
  <si>
    <t>功能：
1.内置温度、湿度、UV、光强4种传感器。
2.传感器4通道，可同时连接4种传感器，支持并行采集，可通过4个分线器，扩展为8通道采集，可同时连接8种传感器，实现高达14种传感器并行采集。
3.传感器在与数据采集器连接中对通道位置无要求，可任意选择。
4.连接两个以上同类传感器时，计算机可根据通道数由小到大进行自动编号。
5.采用RJ45标准网络接口与传感器连接，具有自锁功能，连接稳定。
6.设有按键输入功能，能实现长按开机、长按关机及短按实现特定功能，
7.含三色指示灯，可以指示采集器的不同工作状态。
8.供电方式：USB供电或电池供电。
9.具备自主休眠机制，可在独立采集供电不足时自动休眠以减少电量消耗，最高工作时长约10小时。
10.支持离线采集功能。
11.内置蓝牙2.0功能。
12.内置8M存储空间，方便存储实验数据。</t>
  </si>
  <si>
    <t>无线接收模块</t>
  </si>
  <si>
    <t>模块化结构，USB2.0规范，向下兼容USB1.1/1.2；USB总线供电，无须接电源，内置天线；不需USB连线，使用方便；传输速率：3Mbit/s传输速度更快捷；采用无线方式接入四种及以上相同或不同的传感器并支持四通道并行数据传输，全数字通道，与计算机配合使用，在此种工作状态下，采集器应转化为与计算机的无线通信状态。</t>
  </si>
  <si>
    <t>传感器通用无线发射模块</t>
  </si>
  <si>
    <t>功能：
1.用于连接网口传感器，具有自锁功能，不易脱落。
2.内置1800mAh电池，支持脱离计算机等终端独立测量。
3.传输方式：无线蓝牙2.0/4.0与终端进行无线连接或通过USB线直接与电脑进行有线连接传输数据。
4.无线蓝牙无线电频率：2.4GHz。
5.操作电流：35mA～50mA，最小电压为3.2V，一般充电电流：150mA。
6.无线范围：≤10米（30英尺）（无阻碍）。</t>
  </si>
  <si>
    <t>传感器数据显示模块(通用)</t>
  </si>
  <si>
    <t>功能：
1.用于连接网口传感器，具有自锁功能，不易脱落。
2.显示屏：分辨率128*64LCD屏，可直接显示测量数据。
3.内置1800mAh电池，支持脱离计算机等终端独立测量。
4.传输方式：无线蓝牙2.0/4.0与终端进行无线连接或通过USB线直接与电脑进行有线连接传输数据。
5.无线蓝牙无线电频率：2.4GHz。
6.操作电流：35mA～50mA，最小电压为3.2V，一般充电电流：150mA。
7.无线范围：≤10米（30英尺）（无阻碍）。</t>
  </si>
  <si>
    <t>微电流传感器</t>
  </si>
  <si>
    <t>一、结构及外观
传感器正面为传感器名称、型号及量程范围，前端为鳄鱼夹导线，后端为标准网络接口。
二、功能
1.用于测量电路中的微电流，测量灵敏、精确，反应快速。
2.标准网络接口，连接插口具有方向性和自锁功能，可以防止传感器脱落保证数据传输稳定可靠，支持热插拔。
3.配合采集器使用支持有线通讯、无线通讯方式、独立数据显示三种工作方式。
4.传感器含有与实验器材搭建的M6国标接口，适配性好。
5.搭配采集器支持Windows系统、Android系统和iOS系统平台下的数据采集。
6.支持传感器校零。
三、规格
1.量程：-10μA~10μA
2.精度：±1%
3.分辨率：0.01μA
4.输入阻抗：300Ω</t>
  </si>
  <si>
    <t>磁感应强度传感器</t>
  </si>
  <si>
    <t>一、结构及外观
传感器正面为传感器名称、型号及量程范围，前端为磁感应强度探头，后端为标准网络接口。
二、功能
1.用于测量磁场的磁场强度，测量灵敏、精确，反应快速。
2.标准网络接口，连接插口具有方向性和自锁功能，可以防止传感器脱落保证数据传输稳定可靠，支持热插拔。
3.配合采集器使用支持有线通讯、无线通讯方式、独立数据显示三种工作方式。
4.传感器含有与实验器材搭建的M6国标接口，适配性好。
5.搭配采集器支持Windows系统、Android系统和iOS系统平台下的数据采集。
三、规格
1.量程：–64mT~64mT
2.精度：±1%F.S
3.分辨率：0.03mT</t>
  </si>
  <si>
    <t>力传感器</t>
  </si>
  <si>
    <t>一、结构及外观
传感器正面为传感器名称、型号及量程范围，前端为力钩柱，后端为标准网络接口。
二、功能
1.用于测量拉力或压力，测量灵敏、精确，反应快速。
2.标准网络接口，连接插口具有方向性和自锁功能，可以防止传感器脱落保证数据传输稳定可靠，支持热插拔。
3.配合采集器使用支持有线通讯、无线通讯方式、独立数据显示三种工作方式。
4.传感器含有与实验器材搭建的M6国标接口，适配性好。
5.搭配采集器支持Windows系统、Android系统和iOS系统平台下的数据采集。
6.支持传感器校准。
三、规格
1.量程：-50N～50N
2.精度：±1%
3.分辨率：0.03N</t>
  </si>
  <si>
    <t>微力传感器</t>
  </si>
  <si>
    <t>一、结构及外观
传感器正面为量程切换按钮、传感器名称、型号及量程范围，前端为力钩柱，后端为USB接口。
二、功能
1.用于测量拉力或压力，测量灵敏、精确，反应快速。
2.使用时双量程自动切换。
3.通过USB接口直连计算机采集数据，无需外接数据采集器。
4.支持USB2.0、USB3.0通讯协议。
5.传感器含有与实验器材搭建的M6国标接口，适配性好。
6.支持传感器校准。
三、规格
量程一：
1.量程：-10N～10N
2.精度：±1%
3.分辨率：0.001N
量程二：
4.量程：-2N～2N
5.精度：±1%
6.分辨率：0.005N</t>
  </si>
  <si>
    <t>位移传感器</t>
  </si>
  <si>
    <t>一、结构及外观
分体式位移传感器分发射和接收两个部分；发射器正面有开关按钮、指示灯、传感器名称、型号及量程范围，前端为脉冲发射口，后端为数据线接口用于充电；接收器正面有传感器名称、型号及量程范围，前端为脉冲接收口，后端为标准网络接口。
二、功能
1.用于测量物体的位移，测量灵敏、精确，反应快速。
2.标准网络接口，连接插口具有方向性和自锁功能，可以防止传感器脱落保证数据传输稳定可靠，支持热插拔。
3.配合采集器使用支持有线通讯、无线通讯方式、独立数据显示三种工作方式。
4.传感器含有与实验器材搭建的M6国标接口，适配性好。
5.搭配采集器支持Windows系统、Android系统和iOS系统平台下的数据采集。
6.支持传感器校准。
三、规格
1.量程：0~200cm
2.精度：±2%F.S
3.分辨率：1mm</t>
  </si>
  <si>
    <t>对</t>
  </si>
  <si>
    <t>光电门传感器</t>
  </si>
  <si>
    <t>一、结构及外观
整体为门式结构，正面有指示灯，两侧及顶部有固定用的螺丝孔，侧面为标准网络接口。
二、功能
1.用于测量物体通过光电门的挡光时间以及速度、加速度、动量、动能等物理量，测量灵敏、精确，反应快速。
2.标准网络接口，连接插口具有方向性和自锁功能，可以防止传感器脱落保证数据传输稳定可靠，支持热插拔。
3.配合采集器使用支持有线通讯、无线通讯方式、独立数据显示三种工作方式。
4.传感器含有与实验器材搭建的M6国标接口，适配性好。
5.搭配采集器支持Windows系统、Android系统和iOS系统平台下的数据采集。
三、规格
1.量程：0~∞s
2.分辨率：1μs</t>
  </si>
  <si>
    <t>声波/声级传感器</t>
  </si>
  <si>
    <t>一、结构及外观
传感器正面为量程切换按钮、传感器名称、型号及量程范围，前端为声音测量窗口，后端为标准网络接口。
二、功能
1.用于测量声音的强度（dB)，测量灵敏、精确，反应快速。
2.具有双量程切换按钮，可根据实验要求一键切换测量量程。
3.标准网络接口，连接插口具有方向性和自锁功能，可以防止传感器脱落保证数据传输稳定可靠，支持热插拔。
4.配合采集器使用支持有线通讯、无线通讯方式、独立数据显示三种工作方式。
5.传感器含有与实验器材搭建的M6国标接口，适配性好。
6.搭配采集器支持Windows系统、Android系统和iOS系统平台下的数据采集。
三、规格
量程一：
1.量程：30dB~90dB
2.精度：±2dB
3.分辨率：0.1dB
量程二：
1.量程：80dB~120dB
2.精度：±2dB
3.分辨率：0.1dB
4.频率范围：20Hz~20kHz</t>
  </si>
  <si>
    <t>压强传感器</t>
  </si>
  <si>
    <t>一、结构及外观
传感器正面为传感器名称、型号及量程范围，前端为压强软管，后端为标准网络接口。
二、功能
1.用于测量大气环境下或密闭空间内的气体的压强，测量灵敏、精确，反应快速。
2.标准网络接口，连接插口具有方向性和自锁功能，可以防止传感器脱落保证数据传输稳定可靠，支持热插拔。
3.配合采集器使用支持有线通讯、无线通讯方式、独立数据显示三种工作方式。
4.传感器配备软管，密封性良好，可快速连接实验器搭建环境测量压强数值大小。
5.传感器含有与实验器材搭建的M6国标接口，适配性好。
6.搭配采集器支持Windows系统、Android系统和iOS系统平台下的数据采集。
7.支持传感器校准。
三、规格
1.量程：0~700kPa
2.精度：±2%
3.分辨率：0.2kPa</t>
  </si>
  <si>
    <t>多量程电流传感器</t>
  </si>
  <si>
    <t>一、结构及外观
传感器正面为量程转动开关、传感器名称、型号及量程范围，前端为鳄鱼夹导线，后端为标准网络接口。
二、功能
1.用于测量电路中的电流，测量灵敏、精确，反应快速。
2.具有三量程转动开关，可根据实验要求一键切换测量量程。
2.标准网络接口，连接插口具有方向性和自锁功能，可以防止传感器脱落保证数据传输稳定可靠，支持热插拔。
3.配合采集器使用支持有线通讯、无线通讯方式、独立数据显示三种工作方式。
4.传感器含有与实验器材搭建的M6国标接口，适配性好。
5.搭配采集器支持Windows系统、Android系统和iOS系统平台下的数据采集。
6.支持传感器校零。
三、规格
量程一：
1.量程：-2A～2A
2.精度：±1%F.S
3.分辨率：0.001A
4.输入阻抗：50mΩ
量程二：
1.量程：-200mA～200mA
2.精度：±1%F.S
3.分辨率：0.1mA
4.输入阻抗：500mΩ
量程三：
1.量程：-20mA～20mA
2.精度：±1%F.S
3.分辨率：0.01mA
4.输入阻抗：5.1Ω</t>
  </si>
  <si>
    <t>多量程电压传感器</t>
  </si>
  <si>
    <t>一、结构及外观
传感器正面为量程切换开关、传感器名称、型号及量程范围，前端为鳄鱼夹导线，后端为标准网络接口。
二、功能
1.用于测量电路、电器两端的电压，测量灵敏、精确，反应快速。
2.具有三量程切换开关，可根据实验要求一键切换测量量程。
2.标准网络接口，连接插口具有方向性和自锁功能，可以防止传感器脱落保证数据传输稳定可靠，支持热插拔。
3.配合采集器使用支持有线通讯、无线通讯方式、独立数据显示三种工作方式。
4.传感器含有与实验器材搭建的M6国标接口，适配性好。
5.搭配采集器支持Windows系统、Android系统和iOS系统平台下的数据采集。
6.支持传感器校零。
三、规格
量程一：
1.量程：-300mV~300mV
2.精度：±1%
3.分辨率：0.1mV
量程二：
1.量程：-3V～3V
2.精度：±1%
3.分辨率：0.001V
量程三：
1.量程：-30V～30V
2.精度：±1%
3.分辨率：0.01V</t>
  </si>
  <si>
    <t>数字静电实验器</t>
  </si>
  <si>
    <t>一、结构及外观
传感器正面为量程切换按钮、传感器名称、型号及量程范围，前端为鳄鱼夹导线，后端为标准网络接口。
二、功能
1.用于测量带电体的电量和极性，测量灵敏、精确，反应快速。
2.具有双量程切换按钮，可根据实验要求一键切换测量量程。
3.标准网络接口，连接插口具有方向性和自锁功能，可以防止传感器脱落保证数据传输稳定可靠，支持热插拔。
4.配合采集器使用支持有线通讯、无线通讯方式、独立数据显示三种工作方式。
5.传感器含有与实验器材搭建的M6国标接口，适配性好。
6.搭配采集器支持Windows系统、Android系统和iOS系统平台下的数据采集。
7.支持传感器校零。
三、规格
量程一：
1.量程：-22nC~22nC
2.精度：±2%F.S
3.分辨率：0.01nC
量程二：
1.量程：-220nC~220nC
2.精度：±2%F.S
3.分辨率：0.1nC</t>
  </si>
  <si>
    <t>多功能模块</t>
  </si>
  <si>
    <t>一、组成
气路组件、螺口锥形烧瓶（250mL）、铁圈（φ100mm）、石棉网、烧瓶夹、烧瓶夹固定块（转接头）、软管固定组件、不锈钢酒精灯
二、功能
1.用于探究沸点与压强之间的关系。
2.实验器与传感器适配性好，可配合绝对压强传感器和温度传感器，同时测得水在某个压强下沸腾时温度的大小，并在Windows、安卓、iOS系统终端上实时呈现数据。
3.气路组件配有泄压阀（泄压阀安全值150±10kPa），压强过高时会自动泄压，实验更加安全。
4.软管固定组件可保证气路通畅不缠绕，实验环境更整洁，加热更安全。
5.酒精灯为不锈钢材质，高强度高硬度，经久耐用，灯芯与灯体紧密结合，加注口采用螺口设计，有效防止酒精倾倒造成酒精外流，安全性更高。
6.配套专用实验软件，预设模板，以表格和曲线等形式自动记录数据变化情况，实验结果更直观明显。</t>
  </si>
  <si>
    <t>电磁波传播实验器发射传感器</t>
  </si>
  <si>
    <t>载波频率：200Hz；调制波频率2～20Hz；调制波行：正弦波、三角波、方波可选；输出幅度可调；发射距离：≤5m（外置天线，空旷无遮挡）</t>
  </si>
  <si>
    <t>电磁波传播实验器接收传感器</t>
  </si>
  <si>
    <r>
      <rPr>
        <sz val="10"/>
        <rFont val="宋体"/>
        <charset val="134"/>
        <scheme val="minor"/>
      </rPr>
      <t xml:space="preserve">和发射模块配套使用，可以接受发射模块发生的电磁波信号。 </t>
    </r>
    <r>
      <rPr>
        <sz val="10"/>
        <rFont val="宋体"/>
        <charset val="134"/>
      </rPr>
      <t xml:space="preserve">                        </t>
    </r>
  </si>
  <si>
    <t>相对压强传感器</t>
  </si>
  <si>
    <t>一、结构及外观
传感器正面为传感器名称、型号及量程范围，前端为两根压强软管，后端为标准网络接口。
二、功能
1.用于测量大气环境下与被测量空间内的气体的压强差，测量灵敏、精确，反应快速。
2.标准网络接口，连接插口具有方向性和自锁功能，可以防止传感器脱落保证数据传输稳定可靠，支持热插拔。
3.配合采集器使用支持有线通讯、无线通讯方式、独立数据显示三种工作方式。
4.传感器配备两根软管，密封性良好，可快速连接实验器搭建环境测量压强数值大小。
5.传感器含有与实验器材搭建的M6国标接口，适配性好。
6.搭配采集器支持Windows系统、Android系统和iOS系统平台下的数据采集。
7.支持传感器校准。
三、规格
1.量程：-20kPa~20kPa
2.精度：±5%
3.分辨率：0.01kPa</t>
  </si>
  <si>
    <t>温度传感器</t>
  </si>
  <si>
    <t>一、结构及外观
传感器正面为传感器名称、型号及量程范围，前端为探头插孔，后端为标准网络接口，附件为温度传感器探头。
二、功能
1.用于测量物体表面、气体、液体等温度，测量灵敏、精确，反应快速。
2.标准网络接口，连接插口具有方向性和自锁功能，可以防止传感器脱落保证数据传输稳定可靠，支持热插拔。
3.配合采集器使用支持有线通讯、无线通讯方式、独立数据显示三种工作方式。
4.传感器含有与实验器材搭建的M6国标接口，适配性好。
5.搭配采集器支持Windows系统、Android系统和iOS系统平台下的数据采集。
三、规格
1.量程：-50℃~150℃
2.精度：±0.6℃
3.分辨率：0.1℃</t>
  </si>
  <si>
    <t>高温传感器</t>
  </si>
  <si>
    <t>一、结构及外观
传感器正面为传感器名称、型号及量程范围，前端为探头插孔，后端为标准网络接口，附件为温度传感器探头。
二、功能
1.用于较高温度的测量，能直接测量酒精灯火焰的温度，测量灵敏、精确，反应快速。
2.标准网络接口，连接插口具有方向性和自锁功能，可以防止传感器脱落保证数据传输稳定可靠，支持热插拔。
3.配合采集器使用支持有线通讯、无线通讯方式、独立数据显示三种工作方式。
4.传感器含有与实验器材搭建的M6国标接口，适配性好。
5.搭配采集器支持Windows系统、Android系统和iOS系统平台下的数据采集。
三、规格
1.量程：-200℃~1200℃
2.精度：±6℃（-200℃~0℃）；±3℃（0℃~200℃）；±6℃（200℃~1200℃）
3.分辨率：0.3℃</t>
  </si>
  <si>
    <t>pH传感器</t>
  </si>
  <si>
    <t>一、结构及外观
一体式设计，标准网络接口。
二、功能
1.用于测量溶液的酸碱值，测量灵敏、精确，反应快速。
2.标准网络接口，连接插口具有方向性和自锁功能，可以防止传感器脱落保证数据传输稳定可靠，支持热插拔。
3.配合采集器使用支持有线通讯、无线通讯方式、独立数据显示三种工作方式。
4.搭配采集器支持Windows系统、Android系统和iOS系统平台下的数据采集。
5.支持传感器标定。
三、规格
1.量程：0~14
2.精度：±1%F.S
3.分辨率：0.01</t>
  </si>
  <si>
    <t>电导率传感器</t>
  </si>
  <si>
    <t>一、结构及外观
一体式设计，标准网络接口。
二、功能
1.用于测量溶液的电导率，测量灵敏、精确，反应快速。
2.标准网络接口，连接插口具有方向性和自锁功能，可以防止传感器脱落保证数据传输稳定可靠，支持热插拔。
3.配合采集器使用支持有线通讯、无线通讯方式、独立数据显示三种工作方式。
4.搭配采集器支持Windows系统、Android系统和iOS系统平台下的数据采集。
5.支持传感器标定。
三、规格
量程：0～20000μS/cm
分辨率：6μS/cm
精度：±5%</t>
  </si>
  <si>
    <t>色度传感器</t>
  </si>
  <si>
    <t>一、结构及外观
传感器正面为电源按钮、显示屏、传感器名称、型号及量程范围，前部为测量窗口，可放入比色皿进行测量，后端为USB接口。
二、功能
1.用于测量溶液的透光率，测量灵敏、精确，反应快速。
2.通过USB接口直连计算机采集数据，无需外接数据采集器。
3.通过短按电源按钮可快速切换入射光频率。
4.支持USB2.0、USB3.0通讯协议。
三、规格
1.量程：
红光（645nm）：透光率0~100%
绿光（520nm）：透光率0~100%
蓝光（470nm）：透光率0~100%
紫光（430nm）：透光率0~100%
2.精度：
红光（645nm）：透光率±2%F.S
绿光（520nm）：透光率±2%F.S
蓝光（470nm）：透光率±2%F.S
紫光（430nm）：透光率±2%F.S
3.分辨率：
红光（645nm）：透光率0.1%
绿光（520nm）：透光率0.1%
蓝光（470nm）：透光率0.1%
紫光（430nm）：透光率0.1%</t>
  </si>
  <si>
    <t>二氧化硫传感器</t>
  </si>
  <si>
    <t>一、结构及外观
一体式设计，标准网络接口。
二、功能
1.用于测量化学反应中二氧化硫，测量灵敏、精确，反应快速。
2.标准网络接口，连接插口具有方向性和自锁功能，可以防止传感器脱落保证数据传输稳定可靠，支持热插拔。
3.配合采集器使用支持有线通讯、无线通讯方式、独立数据显示三种工作方式。
4.搭配采集器支持Windows系统、Android系统和iOS系统平台下的数据采集。
三、规格
1.量程：0~20ppm
2.精度：±1%F.S
3.分辨率：0.1ppm</t>
  </si>
  <si>
    <t>溶解氧传感器</t>
  </si>
  <si>
    <t>一、结构及外观
一体式设计，标准网络接口。
二、功能
1.用于测量液体中的氧含量，测量灵敏、精确，反应快速。
2.标准网络接口，连接插口具有方向性和自锁功能，可以防止传感器脱落保证数据传输稳定可靠，支持热插拔。
3.配合采集器使用支持有线通讯、无线通讯方式、独立数据显示三种工作方式。
4.搭配采集器支持Windows系统、Android系统和iOS系统平台下的数据采集。
5.支持传感器标定，用于校准传感器。
三、规格
1.量程：0~20mg/L
2.精度：±0.5mg/L
3.分辨率：0.01mg/L</t>
  </si>
  <si>
    <t>氧气传感器</t>
  </si>
  <si>
    <t>一、结构及外观
一体式设计，标准网络接口。
二、功能
1.用于测量气体中的氧含量，测量灵敏、精确，反应快速。
2.标准网络接口，连接插口具有方向性和自锁功能，可以防止传感器脱落保证数据传输稳定可靠，支持热插拔。
3.配合采集器使用支持有线通讯、无线通讯方式、独立数据显示三种工作方式。
4.搭配采集器支持Windows系统、Android系统和iOS系统平台下的数据采集。
5.支持传感器校准功能。
三、规格
1.量程：0~100%
2.精度：±2%
3.分辨率：0.1%</t>
  </si>
  <si>
    <t>二氧化碳传感器</t>
  </si>
  <si>
    <t>一、结构及外观
一体式设计，标准网络接口。
二、功能
1.用于测量气体中二氧化碳的浓度，测量灵敏、精确，反应快速。
2.标准网络接口，连接插口具有方向性和自锁功能，可以防止传感器脱落保证数据传输稳定可靠，支持热插拔。
3.配合采集器使用支持有线通讯、无线通讯方式、独立数据显示三种工作方式。
4.搭配采集器支持Windows系统、Android系统和iOS系统平台下的数据采集。
5.红外气体吸收检测型传感器，具有很好的选择性，高灵敏度，无氧气依赖性，寿命长，低功耗，无需预热等特点。
6.可支持传感器复位，用于校准传感器。
三、规格
1.量程：0~100000ppm
2.精度：3%(0~5000ppm)；4%(5000ppm~50000ppm)；6%(50000ppm~100000ppm)
3.分辨率：2ppm</t>
  </si>
  <si>
    <t>酒精传感器</t>
  </si>
  <si>
    <t>一、结构及外观
一体式设计，标准网络接口。
二、功能
1.用于测量气体中酒精含量，测量灵敏、精确，反应快速。
2.标准网络接口，连接插口具有方向性和自锁功能，可以防止传感器脱落保证数据传输稳定可靠，支持热插拔。
3.配合采集器使用支持有线通讯、无线通讯方式、独立数据显示三种工作方式。
4.搭配采集器支持Windows系统、Android系统和iOS系统平台下的数据采集。
三、规格
1.量程：0~6000ppm
2.精度：±5%F.S
3.分辨率：2ppm</t>
  </si>
  <si>
    <t>流速温度仪</t>
  </si>
  <si>
    <t>由传感器系统、伸缩杆及数据显示控制器三大模块组成流速测量范围：0.02～5 m/s；水温测量范围 -10℃～60℃；水深测量范围：0.05米～5米。背光液晶显示。</t>
  </si>
  <si>
    <t>双量程光照度传感器</t>
  </si>
  <si>
    <t>一、结构及外观
传感器正面为量程切换按钮、传感器名称、型号及量程范围，前端连接有光强探头，后端为标准网络接口。
二、功能
1.用于测量被测环境的光强值，测量灵敏、精确，反应快速。
2.具有双量程切换按钮，可根据实验要求一键切换测量量程。
3.测量区域配备顶盖，可轻松创建光强为0的环境。
4.标准网络接口，连接插口具有方向性和自锁功能，可以防止传感器脱落保证数据传输稳定可靠，支持热插拔。
5.配合采集器使用支持有线通讯、无线通讯方式、独立数据显示三种工作方式。
6.传感器含有与实验器材搭建的M6国标接口，适配性好。
7.搭配采集器支持Windows系统、Android系统和iOS系统平台下的数据采集。
三、规格
量程一：
1.量程：0~6000Lux
2.精度：±5%F.S
3.分辨率：1.5Lux
量程二：
1.量程：0~50000Lux
2.精度：±5%F.S
3.分辨率：12.5Lux</t>
  </si>
  <si>
    <t>溶解二氧化碳传感器</t>
  </si>
  <si>
    <t>一、结构及外观
传感器正面为传感器名称、型号及量程范围，前端为传感器探头，后端为标准网络接口。
二、功能
1.用于测量溶液中二氧化碳的含量，测量灵敏、精确，反应快速。
2.标准网络接口，连接插口具有方向性和自锁功能，可以防止传感器脱落保证数据传输稳定可靠，支持热插拔。
3.配合采集器使用支持有线通讯、无线通讯方式、独立数据显示三种工作方式。
4.传感器含有与实验器材搭建的M6国标接口，适配性好。
5.搭配采集器支持Windows系统、Android系统和iOS系统平台下的数据采集。
三、规格
1.量程：0.2ppm~440ppm
2.分辨率：0.1ppm</t>
  </si>
  <si>
    <t>相对湿度传感器</t>
  </si>
  <si>
    <t>一、结构及外观
一体式设计，标准网络接口。
二、功能
1.用于测量空气的相对湿度，测量灵敏、精确，反应快速。
2.标准网络接口，连接插口具有方向性和自锁功能，可以防止传感器脱落保证数据传输稳定可靠，支持热插拔。
3.配合采集器使用支持有线通讯、无线通讯方式、独立数据显示三种工作方式。
4.搭配采集器支持Windows系统、Android系统和iOS系统平台下的数据采集。
三、规格
1.量程：0~100%
2.精度：±4%
3.分辨率：0.1%</t>
  </si>
  <si>
    <t>氯离子传感器</t>
  </si>
  <si>
    <t>一、结构及外观
一体式设计，标准网络接口。
二、功能
1.用于测量氯离子的含量，测量灵敏、精确，反应快速。
2.标准网络接口，连接插口具有方向性和自锁功能，可以防止传感器脱落保证数据传输稳定可靠，支持热插拔。
3.配合采集器使用支持有线通讯、无线通讯方式、独立数据显示三种工作方式。
4.搭配采集器支持Windows系统、Android系统和iOS系统平台下的数据采集。
5.支持传感器标定。
三、规格
1.量程：1.8ppm~3550ppm
2.分辨率：0.3ppm
3.测量范围：温度0~50℃，pH4~11</t>
  </si>
  <si>
    <t>氢气传感器</t>
  </si>
  <si>
    <t>一、结构及外观
一体式设计，标准网络接口。
二、功能
1.用于测量氢气的含量，测量灵敏、精确，反应快速。
2.标准网络接口，连接插口具有方向性和自锁功能，可以防止传感器脱落保证数据传输稳定可靠，支持热插拔。
3.配合采集器使用支持有线通讯、无线通讯方式、独立数据显示三种工作方式。
4.搭配采集器支持Windows系统、Android系统和iOS系统平台下的数据采集。
三、规格
1.量程：0~1000ppm
2.精度：±1%F.S
3.分辨率：1ppm</t>
  </si>
  <si>
    <t>风速传感器</t>
  </si>
  <si>
    <t>一、结构及外观
主体前端为测量叶片，底部为USB数据线，可直连电脑终端。
二、功能
1.用来测量气体流动速度，测量灵敏、精确，反应快速。
2.通过USB接口直连计算机采集数据，无需外接数据采集器。
3.支持USB2.0、USB3.0通讯协议。
4.传感器含有与实验器材搭建的M6国标接口，适配性好。
三、规格
1.量程：0.3m/s~45m/s
2.精度：±3%F.S
3.分辨率：0.1m/s</t>
  </si>
  <si>
    <t>附件</t>
  </si>
  <si>
    <t>含USB通讯线1条、传感器线4条；两端为通用网络插头，插口具有方向性和自锁功能——――插接方便、配合严密、方便教学； 技术资料需包含产品使用手册说明书等；</t>
  </si>
  <si>
    <t>铝合金箱</t>
  </si>
  <si>
    <t>高强度铝合金型材框架，铝板冷压成型表面氧化，安全结实，内部环保缓冲海绵，各种传感器对应定位嵌槽，方便整理，机械锁。</t>
  </si>
  <si>
    <t>实验配套设施</t>
  </si>
  <si>
    <t>1.支持Windows、iOS、Android操作系统。
2.支持有线连接，无线蓝牙连接。
3.支持传感器自动识别。
4.可连接多个采集器，并支持多个采集器同时工作。
5.可支持20个传感器同时采集。
6.通过smartqlw坐标图像曲线、表格、数值、仪表盘等方式，实时、直观、精确显示实验数据。
7.根据实验需要，可进行公式（变量）编辑，自主添加实验变量（或增量等），并通过公式编辑实现不同物理量之间的转换。
8.可对数据图表操作，包括对图表内数据曲线的移动、缩放、改变曲线颜色及大小等，便于实验前后的数据分析处理，适合于教学中实验结果的精确测定与验证。
9.具有完善的数据处理功能，包含多种数据拟合：直线拟合、抛物线拟合、倒数拟合、积分、重叠显示等。
10.实验结果以图片等不同方式进行保存。
11.包含中学物理、中学生物、中学化学等多个专用实验模块，超过150个实验专有模板，全定制化的实验界面及实验操作，贴合教学过程。
12.通用界面支持多种功能风格显示，并且可自定义界面风格。
包含实验资源管理云平台系统模块
账号角色和数量：1、学校管理员*1；2、实验室总管理员*1；3、实验室管理员*3；4、备课组长*9；学科老师*9，共计：13个账号。
实验课程+仪器管理云平台：在互联网+环境下，为实验教学提供优质实验教学资源，及智能化的仪器管理解决方案，助力三通两平台在实验教学中落地。
云端多学校管理方式，子学校独立运营维护。
独立的子学校实验库+海量的云端实验库助力，目前云端实验库已有1000+教学实验，单个实验方案涵盖教师指导页，学生指导页和学生报告页，以此巩固课前预习，课中练习，课后复习的教学模式。
独立的子学校仪器库+云端仪器库，一键可知仪器可做实验，一键打印实验课所需仪器准备清单。
云平台同步实验课程计划，从备课组长学期备课，到老师同步预约上课，实验室管理员审核，实验课的仪器准备，打造全链式的智能化管理。
数据统计，自动化实时统计学校的实验课情况，开课率，完成率，实验室使用率，仪器使用率，仪器损耗情况，仪器采购情况等。
平台围绕这些核心功能提供了一系列辅助功能，推动学校的智能化管理，如仓库实验室管理，库存管理，年级组管理，课程编排，系统管理，心愿单管理。
为老师提高探究水平，可视化掌握学校已有仪器资源，并应用在教学中，透明化的云平台，提升了老师间相互促进的环境，为学校教育资源同步到同一水平提供了可能。
13.实验资源管理云平台产品功能特性：
软件平台具有实验课程管理功能；有实验课程资源；
仪器库和实验课程资源具有关联性。</t>
  </si>
  <si>
    <t>教师用加强型配套器材</t>
  </si>
  <si>
    <t>智能力盘实验器</t>
  </si>
  <si>
    <t>一、组成
人字形底座、铝合金固定杆、刻度盘、支撑杆、滑轮、连接线组件、钩码、梅花螺丝、手紧螺丝、数据线2根、力倾角传感器2只
二、功能
1.用于力的合成、力的分解实验，探究力合成的平行四边形定则。
2.刻度盘设有两个支撑杆，可轻松改变分力的角度，配合力倾角传感器直接测量力和角度的大小，在Windows、安卓、iOS系统终端上实时呈现数据，探究力的合成与分解实验。
3.单个支撑杆可围绕刻度盘在0°～180°内进行转动，改变力的角度。
4.连接线组件可保证两个力传感器在转动时，交点始终处于刻度盘的圆心位置，设计科学合理。
5.固定杆设有滑轮，可拓展探究合力竖直向上的情况。
6.采用人字形底座，配有调平螺丝，方便调整仪器保持水平。
7.配套专用实验软件，可在坐标系中自动绘制出合力与分力的矢量图，进行“力的合成”与“力的分解”实验。</t>
  </si>
  <si>
    <t>多用力学轨道</t>
  </si>
  <si>
    <t>一、组成
微型L型支架1个、多功能导轨1个（1.2m）、动力学小车1个、L型支架2个、宽L型支架、L型滑轮组、砝码5个（2g）、钩码1个（10g）、钩码1个（20g）、砝码3个（50g）、小龙虾扣2个、细绳1卷、U型挡光片1个、小桶1个、缓冲器组件1个、U型滑轮组件1个、紧固件1宗、梅花螺丝2个（M6*15mm）、六角螺丝1个（M6*35mm）、六角螺丝5个（M6*20mm）、手紧螺丝1个（M4*16mm）、手紧螺丝2个（M6*12mm）、螺杆螺母1套（M4*45mm）、蝶形螺母6个（M6），备用小车轮2个、燕尾螺丝1个（M5*15mm）、手紧螺丝1个（M6*8mm）、蝶形螺丝1个（M4*35mm）
二、功能
1.用于动力学为核心的包含位移、时间、速度、加速度等物理量等实验。
2.小车导轨是一套能轻松完成初高中动力学实验的实验平台，实验器功能多样，配件齐全，轨道预留多种传感器固定孔及光电门固定支架，可搭配位移传感器、分体式位移传感器、光电门传感器等不同组合进行实验，测得小车各类运动数据，并在Windows、安卓、iOS系统终端上实时呈现数据，支持各类动力学DIY设计实验。
3.专用动力学小车，车轮刀片式设计，与轨道摩擦小，具有弹簧减震结构，有效保证小车在同一平面直线运动。
4.动力学小车预留力钩柱、紧固件螺口、挡光片的专用手拧螺丝接口，可快速安装对应的拉力组件、砝码、挡光片等配件。
5.滑轮及车轮轮轴摩擦力极小，能有效减小轮轴摩擦对实验的影响。
6.导轨采用铝型材，坚固耐用，导轨两侧标有清晰的刻度，可直接读取小车运动距离，导轨面具有小车运动槽，保证小车不脱轨。
7.配套专用实验软件，预设模板，以表格和曲线等形式自动记录数据变化情况，实验结果更直观明显。</t>
  </si>
  <si>
    <t>机械能守恒实验器</t>
  </si>
  <si>
    <t>一、组成
主板、挡光柱、收纳装置、光电门传感器部件（0～∞s）、人字形底座、一字胶木螺丝、蝶形螺栓*2、数据线、蓝牙适配器
二、功能
1.用于探究机械能守恒定律。
2.实验方法贴合教材，主板设有等距的10个挡光柱且高度值预设于软件中，摆锤内置光电门传感器，当下落经过挡光柱时，可直接测得瞬时速度，并计算出动能、势能、机械能的数值，在Windows、安卓、iOS系统终端上实时呈现数据。安装简单，无需外接传感器与采集器。
3.实验操作便捷，下落一次可得到10个点处的动能、势能、机械能，配有专有软件模板，实现智能采集、自动停止、自动记录实验数据并以数值、图像等多种形式呈现，有效提升课堂效率。
4.挡光柱无需拆卸，通过软件即可自由勾选1～10号单个或多个挡光柱，获得多组不同的高度组合，进行多组实验验证。
5.收纳装置，有效防止摆锤下落至底部后回摆造成的实验误差。
6.采用人字形底座，配有调平螺丝，方便调整仪器保持水平。
7.可支持有线、无线两种工作方式。
8.配套专用实验软件，预设模板，以表格和曲线等形式自动记录数据变化情况，实验结果更直观明显。</t>
  </si>
  <si>
    <t>斜面上力的分解实验器</t>
  </si>
  <si>
    <t>一、组成
L型壳体组件、力传感器（-10N～10N）、倾角传感器（0°～90°）、数字显示屏、校零按钮、开关、角度盘、铝合金底座、水平仪、环形重物、充电器、数据线、蓝牙适配器
二、功能
1.用于力的合成、力的分解实验，探究力合成的平行四边形定则。
2.L型壳体与底座的夹角可以在0°至90°范围内调节，通过力传感器、倾角传感器测量力与角度值，无需外接传感器与采集器，并在Windows、安卓、iOS系统终端上实时呈现数据。
3.设有校零按钮，可通过硬件校零按钮对传感器一键校零，也可使用软件进行校零。
4.实验器具有数字显示屏，可实时显示两个力传感器分别测得的力的大小。
5.配有角度盘，方便观察倾斜角度，并读取数值。
6.铝合金底座设有水平仪，方便确认实验器是否水平，减少实验误差。
7.配套专用实验软件，可在坐标系中自动绘制出合力与分力的矢量图，进行“力的合成”与“力的分解”实验。
8.支持有线、无线两种工作方式。</t>
  </si>
  <si>
    <t>环形线圈</t>
  </si>
  <si>
    <t>一、组成
环形线圈、接线柱、透明亚克力支架板
二、功能
1.用于探究通过环形线圈的磁场方向与电流方向的关系、探究通过环形线圈产生的磁感应强度大小与电流的大小的关系等实验。
2.亚克力支架板方便放置小磁针，探究通电线圈磁感线及磁场方向，并在Windows、安卓、iOS系统终端上实时呈现数据。
3.线圈绕制在圆环上，匝数均匀，磁场稳定。</t>
  </si>
  <si>
    <t>通电螺线管</t>
  </si>
  <si>
    <t>一、组成
环形线圈、接线柱、透明亚克力支架板
二、功能
1.用于测量通电螺线管内部的匀强磁场，探究电流大小和线圈匝数与螺线管内部磁场强度的关系。
2.亚克力支架板方便放置小磁针，探究通电螺线管磁感线及磁场方向，并在Windows、安卓、iOS系统终端上实时呈现数据。
3.环形线圈内部预留较大空间方便探究螺线管内部磁场特性。
4.线圈绕制在圆环上，匝数均匀，磁场稳定。</t>
  </si>
  <si>
    <t>数字化摩擦力实验器</t>
  </si>
  <si>
    <t>一、组成
小车控制部件、小车（内置力传感器（-10N～10N），2.0与4.0双模蓝牙模块，1000mAh锂电池）、轨道*2（600mm，含三种不同摩擦面：软木塞面、毛毡面、聚四氟乙烯面）、金属配重块、电源适配器、数据线、蓝牙适配器
二、功能
1.用于摩擦力实验，探究摩擦面、压力、运动速度、接触面积等因素对摩擦力大小的影响。
2.小车控制部件拉动小车在轨道上匀速运动，通过力传感器测得小车在运动过程中所受拉力的大小，并在Windows、安卓、iOS系统终端上实时呈现数据。
3.小车控制部件内置可调匀速电机，提供快、中、慢三档速度，具有正转、反转、停止功能；通过切换不同的档位改变小车运动速度，探究运动速度对摩擦力大小的影响。
4.通过翻转小车方式改变接触面积，探究接触面积对摩擦力大小的影响。
5.轨道与控制部件插拔式连接，便于轨道面的快速更换，通过更换不同的轨道面来探究摩擦面粗糙程度对摩擦力大小的影响。
6.通过添加金属配重块的方式改变压力大小，从而探究压力对摩擦力大小的影响。
7.小车控制部件内置位移识别装置，支持轨道末端小车智能停止功能。
8.轨道内置测力识别区域，使测量数据更加精确。
9.通过移动终端扫描仪器上的二维码可浏览该仪器配套的实验指导和使用说明。
10.可支持有线工作方式。
11.配套专用实验软件，预设模板，单次测量自动记录，多次测量自动计算出平均值，以表格和曲线等形式自动记录数据变化情况，实验结果更直观明显。</t>
  </si>
  <si>
    <t>远红外实验用加热器</t>
  </si>
  <si>
    <t>一、组成
加热炉（220V 80W）、底座、电源线
二、功能
1.用于查理定律、晶体熔化和凝固、比热容等高精度热学定量实验。
2.圆筒型远红外辐射加热炉芯，可使物体均匀受热。
3.外壳为耐热材料，隔热性能良好，可减少实验中的热量流失。
4.直接使用，无需任何搭建操作。</t>
  </si>
  <si>
    <t>电阻定律实验器</t>
  </si>
  <si>
    <t>一、组成
亚克力底座、镍铬丝（0.2mm）、镍铬丝（0.4mm）、镍铬丝（0.6mm）、锰铜丝（0.6mm）、铁铬丝（0.6mm）、夹式测试钩1对（带4mm插孔钩）
二、功能
1.用于电阻定律实验，探究电阻的材料、长度、横截面积对导体电阻大小的影响。
2.电阻定律实验器配合电源、电流传感器，通过传感器测得的电流大小来比较接入的金属丝电阻大小，在Windows、安卓、iOS系统终端上实时呈现数据。
3.夹式测试钩可自由选择接入金属丝的长度，探究导体长度对电阻的影响。
4.提供三种材料相同，直径不同的金属丝，便于探究导体横截面积对电阻的影响。
5.提供三条直径相同的材料不同的镍铬丝、锰铜丝、铁铬丝，探究导体材料对电阻的影响。
6.底座标有刻度及金属丝的名称和直径，并在每条金属丝下方标有长度标记，可直接读出长度数值。
7.通过移动终端扫描仪器上的二维码可浏览该仪器配套的实验指导和使用说明。
8.配套专用实验软件，预设模板，以表格和曲线等形式自动记录数据变化情况，实验结果更直观明显。</t>
  </si>
  <si>
    <t>电磁铁实验器</t>
  </si>
  <si>
    <t>一、组成
电磁铁1套、滑动变阻器、单刀单掷开关、双端鳄鱼夹线*5
二、功能
1.用于测量不同匝数相同电流或同一线圈不同电流时线圈产生磁感强度。
2.配合磁感应强度传感器与电流传感器测得磁感应强度及接入电路中的电流大小，并可在Windows、安卓、iOS系统终端上实时呈现数据，观察探究电磁铁线圈通电后其磁场的变化。
3.提供多组不同匝数的线圈，可探究线圈匝数对磁感应强度大小的影响。
4.提供铁芯，可探究有无铁芯对磁感应强度大小的影响。
5.滑动变阻器可用来改变电路中电流大小，探究电流大小对磁感应强度大小的影响。</t>
  </si>
  <si>
    <t>流体压强实验器</t>
  </si>
  <si>
    <t>一、组成
电机管组件（含风机、三节通风管（粗、中、细不同管径））、支撑座、软管*3（含鲁尔公接头）
二、功能
1.用于探究流体压强和流速的关系实验。
2.三节不同管径的通风管，按照粗中细异形接通，风机使气流通过通风管，配合相对压强传感器可一次性测得不同流速的流体的相对压强，在Windows、安卓、iOS系统终端上实时呈现数据。
3.通风管采用三色设计，易分辨，搭建简单高效。
4.通风管颜色标识与软件一致，可快速分辨不同流速下压强的大小关系曲线。
5.配套专用实验软件，预设模板，以表格和曲线等形式自动记录数据变化情况，实验结果更直观明显。</t>
  </si>
  <si>
    <t>焦耳定律实验器</t>
  </si>
  <si>
    <t>一、组成
面板组件（3Ω电阻丝*2、1.5Ω电阻丝*1、3Ω金属膜电阻*1）、底座组件、杯体组件、传感器固定组件、导线*8
二、功能
1.用于探究电流热效应与电流、电阻的关系。
2.电阻丝对应面板位置有传感器插入孔，与传感器适配性高，配合温度传感器，能定量地反映出电流热效应与电流、导体电阻和通电时间的关系，1分钟内即有明显数据变化，并在Windows、安卓、iOS系统终端上实时呈现数据。
3.双层保温杯体设计，有效防止热量散失，四周透明化设计，可保证温度传感器探头插入的深度相同。
4.采用不同规格电阻丝，并包含插线孔，方便进行开放式的电路串并联设计，鼓励学生动手搭建。
5.底座具有垫脚，稳定防滑。
6.配套专用实验软件，预设模板，以表格和曲线等形式自动记录数据变化情况，实验结果更直观明显。</t>
  </si>
  <si>
    <t>二力平衡实验器</t>
  </si>
  <si>
    <t xml:space="preserve">一、组成
电机套件、重物套件、转接头套件、L型支架套件、导线*2、铁架台（800mm）
二、功能
1.用于观察物体做匀速直线运动时二力平衡的规律。
2.配合力传感器测得运动过程中力的变化，并在Windows、安卓、iOS系统终端上实时呈现数据，可探究物体做匀速直线运动时二力平衡的规律特点。
3.电机套件具有匀速电机，可使重物做匀速直线运动。
4.重物套件具有反射板配合位移传感器可得到重物运动的实时位置。 </t>
  </si>
  <si>
    <t>电学实验板</t>
  </si>
  <si>
    <t>一、组成
17种实验电路板（含RC/RL移相、半波整流与滤波、全波整流与滤波、电容器充放电与串并联、LC振荡、欧姆定律、导体的伏安特性、补偿法测量电池电动势、限流法测灯泡的伏安特性、分压法测灯泡的伏安特性、自感现象、电池电动势与内阻的测量、电阻的串并联、电源输出与负载的关系、伏安法测电阻、电磁感应现象、传感器简单应用）、隔离柱、香蕉头导线*12、鳄鱼夹*6、9V电池、小灯泡若干
二、功能
1.用于电学类实验，如电容器充放电与串并联、LC振荡、欧姆定律、导体的伏安特性、补偿法测量电池电动势等。
2.集成电路，实验方便快捷。
3.插拔式接线口，接线简便牢靠，实验稳定。
4.适配电学类传感器测量数值并在Windows、安卓、iOS系统终端上实时呈现，也可接入指针式电表，满足数字化和传统不同形式实验教学要求，实验设计灵活。
5.实验丰富，基本涵盖电学类初高中分组及演示实验。</t>
  </si>
  <si>
    <t>浮力定律实验器</t>
  </si>
  <si>
    <t>一、组成
升降铁架台、电子称托盘组件、重物、溢杯1个、量杯2个、手紧螺丝2个
二、功能
1.用于阿基米德原理实验，探究浸在液体中的物体所受的浮力的大小等于被物体排开的液体所受的重力。
2.采用溢流法，学生更容易理解，配合上下两个力传感器，可直接测量物重和排开水的重力，软件自动记录和计算重物所受浮力与排开水重力进行对比，并以数值、表格、图形等形式在Windows、安卓、iOS系统终端上实时呈现数据，数据采集更精确。
3.升降铁架台采用齿轮式升降结构，重物下降平稳，有效减小实验误差。
4.重物采用流线体构造，有效减小水面张力等因素对实验结果的影响。
5.配套专用实验软件，预设模板，以表格和曲线等形式自动记录数据变化情况，实验结果更直观明显。</t>
  </si>
  <si>
    <t>玻璃导电实验器</t>
  </si>
  <si>
    <t>一、组成
底座、实验电路板、鳄鱼夹*2、玻璃保险丝管*10、接线柱（铜）*2、香蕉插头（镀金）*2、纽扣电池（3V）
二、功能
1.用于探究玻璃等材料在不同状态下的导电情况。
2.玻璃加热至熔融状态时具有导电性，配合毫电流传感器测得电流变化，并在Windows、安卓、iOS系统终端上实时呈现数据，探究玻璃等材料在不同状态下的导电情况。
3.铜制接线柱、镀金香蕉插头，具有良好导电性，同时方便固定玻璃保险丝管。
4.配套专用实验软件，预设模板，以表格和曲线等形式自动记录数据变化情况，实验结果更直观明显。</t>
  </si>
  <si>
    <t>摩擦做功实验器</t>
  </si>
  <si>
    <t>一、组成
铜管、桌边夹、温度传感器专用孔塞、摩擦棉绳
二、功能
1.用于摩擦做功使温度升高实验。
2.拉动棉绳摩擦铜管，配合温度传感器可测得铜管内空气的温度，可在Windows、安卓、iOS系统终端上实时呈现数据。
3.配套专用实验软件，预设模板，以表格和曲线等形式自动记录数据变化情况，实验结果更直观明显。</t>
  </si>
  <si>
    <t>压缩气体做功实验器</t>
  </si>
  <si>
    <t>一、组成
支架、气体压缩器、橡胶管、快速温度传感器探头
二、功能
1.用于压缩气体做功实验，探究一定质量的气体被压缩时的温度变化。
2.缓慢推动气体压缩器活塞，配合快速温度传感器测量气体压缩器内部空气温度变化，在Windows、安卓、iOS系统终端上实时呈现数据。
3.通过支架固定气体压缩器，避免人手与气体压缩器直接接触，有效减小热传递导致的实验误差。
4.快速温度传感器探头直接测量气体压缩器内部温度，测量数值科学准确。
5.配套专用实验软件，预设模板，以表格和曲线等形式自动记录数据变化情况，实验结果更直观明显。</t>
  </si>
  <si>
    <t>作用力与反作用力实验器</t>
  </si>
  <si>
    <t>一、组成
底板部件、磁铁部件（N极2个、S极1个）、滑块部件、连接杆部件
二、功能
1.用于牛顿第三定律实验。
2.底板部件与滑块部件可保证两个作用力在同一直线上受力，配合两个力传感器，测得两个力的具体数值和变化趋势，并在Windows、安卓、iOS系统终端上实时呈现数据，实验规律明显。
3.通过更换力传感器间的连接装置磁铁部件或连接杆部件，可探究非接触性力或接触性力下的相互作用和牛顿第三定律。
4.专用软件可描绘出力的变化曲线，并进行“映像”使两个力分布与轴线两侧，利于学生理解力的相互作用原理。
5.通过移动终端扫描仪器上的二维码可浏览该仪器配套的实验指导和使用说明。
6.配套专用实验软件，预设模板，以表格和曲线等形式自动记录数据变化情况，实验结果更直观明显。</t>
  </si>
  <si>
    <t>在线式电子天平</t>
  </si>
  <si>
    <t>一、组成
数字化高精度电子秤（0～500g）（含高精度微力传感器、托盘、金属底盘）、数据线、蓝牙适配器
二、功能
1.用于质量守恒定律的探究，能检测化学反应过程中质量的微小变化情况，验证质量守恒定律。
2.实验器配有高精度微力传感器，无需采集器，直接与终端连接可测得化学反应过程中质量的微小变化，并在Windows、安卓、iOS系统终端上实时呈现数据。
3.托盘设有硅胶垫片，具有防滑功能。
4.底座采用金属材质，实验过程中有效保持平稳，设有脚垫，有效防滑。
5.实验环境搭建简单，无需繁琐操作。
6.可支持有线、无线两种工作方式。</t>
  </si>
  <si>
    <t>冰水互变实验器</t>
  </si>
  <si>
    <t>一、组成
制冰器（含散热器）、试管（φ12mm、75mm）、水槽、电源适配器、气体压缩器、硅胶管、胶头滴管、玻璃棒、快速温度传感器探头
二、功能
1.用于探究水的瞬间结冰与冰熔化的规律及图线。
2.制冰器将试管内水的热量传递至水槽中的冰水混合物，实现持续降温，配合传感器得到水凝固与冰熔化的温度变化曲线，在Windows、安卓、iOS系统终端上实时呈现数据。
3.金属围挡设有观察口，保证制冰效率又可完整观察水凝固冰熔化的全过程。
4.通过气体压缩器及胶管抽动水槽中的水使其热量散布更均匀。
5.配套专用实验软件，预设模板，以表格和曲线等形式自动记录数据变化情况，实验结果更直观明显。</t>
  </si>
  <si>
    <t>斜面作用实验器</t>
  </si>
  <si>
    <t>一、组成
铁架台（800mm）、小车控制部件、轨道（600mm，聚四氟乙烯面）、角度盘组件、小车（内置力传感器（-10N～10N），2.0与4.0双模蓝牙模块，1000mAh锂电池）、电源适配器（12V 500mA）、数据线、蓝牙适配器
二、功能
1.用于斜坡的启示实验，探究斜面对拉力大小的影响。
2.小车控制部件拉动小车在斜面轨道上匀速运动，通过内置的力传感器测得小车在运动过程中所受拉力的大小，并在Windows、安卓、iOS系统终端上实时呈现数据。
3.小车控制部件与铁架台采用套筒式连接，上下移动即可改变斜面的倾斜程度，倾角在0°～90°内可任意调节。
4.角度盘组件上的铅垂线直接标明斜面倾角角度，探究不同倾角时斜面的省力情况。
5.斜面轨道底部有平底垫脚，保证斜面不侧倾。
6.小车控制部件内置位移识别装置，支持轨道末端小车智能停止功能。
7.小车控制部件内置可调匀速电机，提供快、中、慢三档速度，具有正转、反转、停止功能；通过切换不同的档位自由选择小车运动速度。
8.通过翻转小车方式改变小车与轨道的接触面积。
9.斜面轨道内置测力识别区域，使测量数据更加精确。
10.通过移动终端扫描仪器上的二维码可浏览该仪器配套的实验指导和使用说明。
11.可支持有线、无线两种工作方式。
12.配套专用实验软件，预设模板，单次测量自动记录，多次测量自动计算出平均值，以表格形式自动记录数据变化情况，实验结果更直观明显。</t>
  </si>
  <si>
    <t>百变电路</t>
  </si>
  <si>
    <t>由电阻（5Ω）、电阻（10Ω）、电阻（20Ω）、滑动变阻器（1.5A）、灯座、单刀单掷开关、电池盒、U型磁铁（80mm×65mm×10mm×20mm）、灯泡（6.2V）、灯泡 （3.8V）、红色导线（L：250mm，32A）、黑色导线（L：250mm，32A）、红色导线（L：500mm，32A）、黑色导线（L：500mm，32A）、红色鳄鱼夹导线（50cm）、黑色鳄鱼夹导线（50cm）、铜制导体棒（15cm，φ：4mm）组成
可模拟演示电学专题实验（测量定值电阻的阻值、测量小灯泡电功率实验、电流和电路、电流与电压和电阻的关系、探究串并联电路电压的规律、探究串并联电路中电流规律、探究感应电流的产生）</t>
  </si>
  <si>
    <t>音频信号发生器V2.0</t>
  </si>
  <si>
    <t>可设置波形： 正弦波，三角波，方波  
可选频率：2000HZ，1000HZ，750HZ，500HZ，250HZ，100HZ，50HZ，25HZ，10HZ，5HZ，1HZ
可选振幅：1/4振幅， 1/2振幅，3/4振幅， 原振幅（正弦波和三角波）
占空比：分为0-99档  （方波特有）</t>
  </si>
  <si>
    <t>温差电流实验器</t>
  </si>
  <si>
    <t>一、组成
底座、铜铁导体圈
二、功能
1.用于探究温差发电现象。
2.插拔式微电流传感器接口，连线稳定，配合微电流传感器测得电流变化，并在Windows、安卓、iOS系统终端上实时呈现数据，探究温差发电现象。
3.铜铁两种不同的金属连接成导体圈，插入底座中即可实验，搭建简单，便于开展分组演示实验。</t>
  </si>
  <si>
    <t>离子-滴定计数器装置</t>
  </si>
  <si>
    <t>一、组成
无线智能离子－滴定计数器、滴定组件（气体压缩器*1、三通阀*2、滴嘴*1）、滴定套装（多向转接头*2、铝杆、长尾夹）、铁架台、梅花螺栓、手紧螺丝、pH传感器探头、Type-C数据线
二、功能
1.用于生物、化学学科中各种滴定类实验和部分离子含量的测定，如酸碱中和滴定、酸碱反应热实验、钠钾钙等离子浓度的检测。
2.滴定计数器可通过光电门计量液滴滴落的数量，同时传感器可直接接入滴定计数器中，测得溶液中待测量的数据变化，智能采集，无需手工记录和画图，自动生成滴定曲线，并在Windows、安卓、iOS系统终端上实时呈现数据。
3.内置滴数、pH、亚硝酸根离子、氯离子、钠离子、铵根离子、硝酸根离子、钙离子8种传感器模块，配置lightning接口、Q9接口、3.5mm接口，支持接入8余种离子传感器探头，如：pH传感器、溶解二氧化碳、亚硝酸根离子传感器、硝酸根离子传感器、氯离子传感器、铵根离子传感器、钠离子传感器、钙离子传感器等。
4.配置两套三通阀，可实现液体滴落开关和流速控制独立操作。
5.滴定计数器带有传感器安装孔，方便固定传感器探头。
6.实验结果更准确，pH传感器精度为0.1，能够精确地测量在滴定过程中溶液中微小的pH变化，自动生成滴定曲线，可在曲线坐标查找滴定终点（pH=7）时溶液的体积，用于计算待测液的浓度，让学生更好地理解酸碱中和滴定的意义及pH突变的存在。
7.最大滴定速度：30滴/s。
8.低功耗蓝牙技术，数据传输距离远，安全稳定。
9.电池容量：1000mAh锂电池，独立供电，续航持久，可连续工作24小时，待机时间大于5个月。
10.配套专用实验软件，预设模板，以表格和曲线等形式自动记录数据变化情况，实验结果更直观明显。</t>
  </si>
  <si>
    <t>多用途生化传感器支架A</t>
  </si>
  <si>
    <t>一、组成
底座、多功能支架
二、功能
1.用于固定传感器探头。
2.底座与支架插拔式连接，安装简单。
3.支架可360°旋转，自由伸缩。
4.支架上臂有电缆线固定口，可固定传感器电缆线或探头连线。
5.支架顶部可同时固定7个传感器，例如pH、电导率、温度、氧气、二氧化碳、离子类等多种传感器。</t>
  </si>
  <si>
    <t>多向转接头</t>
  </si>
  <si>
    <t>一、组成
多向转接头、蝶形螺丝
二、功能
双向交叉，孔内径适应于标准铁架台，用于固定四爪夹、连接杆等。</t>
  </si>
  <si>
    <t>电磁搅拌器</t>
  </si>
  <si>
    <t>一、组成
搅拌器（开关、转速旋钮）、电源适配器、磁子
二、功能
1.专用于液体搅拌，用于生化学科中需要溶液搅拌的相关实验，适合于常规实验化学分析、液体处理、生物试剂混合等领域，简单易用。
2.通过调节转速旋钮调节速度，转速支持0rpm～1800rpm，可调范围广。工作台尺寸：130*130mm，外观尺寸：150*200*55mm，净重：0.5kg，电源电压：12V。</t>
  </si>
  <si>
    <t>中和热实验器</t>
  </si>
  <si>
    <t>一、组成
绝热桶、隔热泡沫、带孔桶盖、硅胶塞、烧杯（100mL）
二、功能
1.用于化学反应热的精确测量相关实验。
2.实验器可容纳液体、固体和液体，为溶液反应和固体的溶解提供保温的实验环境。通过温度传感器，可测得温度变化情况，并在Windows、安卓、iOS系统终端上实时呈现数据，取点更加准确，计算数据误差小。
3.双层隔热设计保温性能好，实验数据更加准确。
4.带孔桶盖适配常规温度计和温度传感器，支持传统实验教学及数字化实验设计，实验灵活。
5.大小适用，既可以节省试剂，也可以很好地测量溶液温度的变化。
6.通用性高，一个实验器可完成多个教材实验，还可以满足多种溶液反应吸放热实验的测量。
7.配套专用实验软件，预设模板，以曲线等形式自动记录数据变化情况，实验结果更直观明显。</t>
  </si>
  <si>
    <t>原电池实验器</t>
  </si>
  <si>
    <t>一、组成
方形缸体及盖板*2、锌电极*2、铜电极*2、铁电极*2、发光二极管、鳄鱼夹导线*2、U型双头端子线*2
二、功能
1.用于研究电解池或者原电池。
2.配合微电流传感器或电压传感器可清楚地看到原电池产生电流或电压的大小，并在Windows、安卓、iOS系统终端上实时呈现数据，同时电路中的发光二极管会点亮，用于探究原电池的工作原理，实验现象明显。
3.缸体采用透明材质设计，可以看到反应过程，实验更加直观。
4.提供三种金属作为电极，可选用不同材料作为原电池的电极进行探究。</t>
  </si>
  <si>
    <t>溶液稀释池</t>
  </si>
  <si>
    <t>一、组成
稀释池（250mL）
二、功能
用于生化实验中的稀释操作。
三、实验
冰醋酸的稀释等实验</t>
  </si>
  <si>
    <t>多用途密封塞</t>
  </si>
  <si>
    <t>一、组成
单孔塞（φ37*φ30-31，孔φ5mm）、单孔塞（φ37*φ30-31，带直通接头）、单孔塞（φ37*φ30-31，孔φ15.5mm）、三孔塞（φ37*φ30-31，两孔φ8mm，一孔φ12.5mm）、三孔塞（φ37*φ30-31，两孔φ8mm，一孔φ15.5mm）
二、功能
1.单孔塞搭配锥形瓶，孔径与传感器适配性高，可接入温度传感器、绝对压强传感器、二氧化碳传感器等，密封性好，可用于需要在密封环境中测量温度、压强、二氧化碳浓度的相关生化类实验，并在Windows、安卓、iOS系统终端上实时呈现数据。
2.三孔塞搭配锥形瓶，孔径适合玻璃导管、长颈漏斗、二氧化碳传感器、溶解氧-气中氧一体传感器等组合使用，可用于需要在密封环境中进行的生化类实验，如固液生成气体的实验、化学反应速率、生成气体导入和导出等实验。
3.适用于多种实验，减轻教师准备或自制器材的负担，解决适配性难题，轻松满足教师的实验教学需要。</t>
  </si>
  <si>
    <t>气液相密封实验器</t>
  </si>
  <si>
    <t>一、组成
实验器罐体、护线圈*5、硅胶堵头*5、塑料吸管*20
二、功能
1.用于生化实验中光合作用、酵母菌的呼吸作用等实验。
2.实验器罐体配合硅胶堵头、护线圈，可连接气体酒精传感器、氧气传感器、二氧化碳传感器、相对湿度传感器等，轻松搭建密封实验环境，配合传感器使用可在Windows、安卓、iOS系统终端上实时呈现数据。
3.实验桶透明设计，便于观察实验现象。
4.配合二氧化碳传感器、氧气传感器可做光合作用吸收二氧化碳产生氧气的实验。
5.配合二氧化碳传感器、氧气传感器、气体酒精传感器可做酵母菌的细胞呼吸实验。
6.配合二氧化碳传感器、氧气传感器、相对湿度传感器可做人体吸入与呼出气体成分的探究实验。
7.通过移动终端扫描仪器上的二维码可浏览该仪器配套的使用说明。
8.配套专用实验软件，预设模板，以表格和曲线等形式自动记录数据变化情况，实验结果更直观明显。</t>
  </si>
  <si>
    <t>学生用基本配置传感器部分</t>
  </si>
  <si>
    <t>功能：
1.内置温度、湿度、UV、光强、4种传感器。
2.传感器4通道，可同时连接4种传感器，支持并行采集，可通过4个分线器，扩展为8通道采集，可同时连接8种传感器，实现高达14种传感器并行采集。
3.传感器在与数据采集器连接中对通道位置无要求，可任意选择。
4.连接两个以上同类传感器时，计算机可根据通道数由小到大进行自动编号。
5.采用RJ45标准网络接口与传感器连接，具有自锁功能，连接稳定。
6.设有按键输入功能，能实现长按开机、长按关机及短按实现特定功能，
7.含三色指示灯，可以指示采集器的不同工作状态。
8.供电方式：USB供电或电池供电。
9.具备自主休眠机制，可在独立采集供电不足时自动休眠以减少电量消耗，最高工作时长约10小时。
10.支持离线采集功能。
11.内置蓝牙2.0功能。
12.内置8M存储空间，方便存储实验数据。</t>
  </si>
  <si>
    <t>一、结构及外观
传感器正面为量程切换按钮、传感器名称、型号及量程范围，前端为声音测量窗口，后端为标准网络接口。
二、功能
1.用于测量声音的强度(dB)，测量灵敏、精确，反应快速。
2.具有双量程切换按钮，可根据实验要求一键切换测量量程。
3.标准网络接口，连接插口具有方向性和自锁功能，可以防止传感器脱落保证数据传输稳定可靠，支持热插拔。
4.配合采集器使用支持有线通讯、无线通讯方式、独立数据显示三种工作方式。
5.传感器含有与实验器材搭建的M6国标接口，适配性好。
6.搭配采集器支持Windows系统、Android系统和iOS系统平台下的数据采集。
三、规格
量程一：
1.量程：30dB~90dB
2.精度：±2dB
3.分辨率：0.1dB
量程二：
1.量程：80dB~120dB
2.精度：±2dB
3.分辨率：0.1dB
4.频率范围：20Hz~20kHz</t>
  </si>
  <si>
    <t>一、结构及外观
传感器正面为量程转动开关、传感器名称、型号及量程范围，前端为鳄鱼夹导线，后端为标准网络接口。
二、功能
1.用于测量电路中的电流，测量灵敏、精确，反应快速。
2.具有三量程转动开关，可根据实验要求一键切换测量量程。
2.标准网络接口，连接插口具有方向性和自锁功能，可以防止传感器脱落保证数据传输稳定可靠，支持热插拔。
3.配合采集器使用支持有线通讯、无线通讯方式、独立数据显示三种工作方式。
4.传感器含有与实验器材搭建的M6国标接口，适配性好。
5.搭配采集器支持Windows系统、Android系统和iOS系统平台下的数据采集。
6.支持传感器校零。
三、规格
量程一：
1.量程：-2A~2A
2.精度：±1%F.S
3.分辨率：0.001A
4.输入阻抗：50mΩ
量程二：
1.量程：-200mA~200mA
2.精度：±1%F.S
3.分辨率：0.1mA
4.输入阻抗：500mΩ
量程三：
1.量程：-20mA~20mA
2.精度：±1%F.S
3.分辨率：0.01mA
4.输入阻抗：5.1Ω</t>
  </si>
  <si>
    <t>一、结构及外观
传感器正面为量程切换开关、传感器名称、型号及量程范围，前端为鳄鱼夹导线，后端为标准网络接口。
二、功能
1.用于测量电路、电器两端的电压，测量灵敏、精确，反应快速。
2.具有三量程切换开关，可根据实验要求一键切换测量量程。
2.标准网络接口，连接插口具有方向性和自锁功能，可以防止传感器脱落保证数据传输稳定可靠，支持热插拔。
3.配合采集器使用支持有线通讯、无线通讯方式、独立数据显示三种工作方式。
4.传感器含有与实验器材搭建的M6国标接口，适配性好。
5.搭配采集器支持Windows系统、Android系统和iOS系统平台下的数据采集。
6.支持传感器校零。
三、规格
量程一：
1.量程：-300mV~300mV
2.精度：±1%
3.分辨率：0.1mV
量程二：
1.量程：-3V~3V
2.精度：±1%
3.分辨率：0.001V
量程三：
1.量程：-30V~30V
2.精度：±1%
3.分辨率：0.01V</t>
  </si>
  <si>
    <t>学生用标准配套实验器材部分</t>
  </si>
  <si>
    <t>35.数码显微镜仪器</t>
  </si>
  <si>
    <t>学生端数码生物显微镜</t>
  </si>
  <si>
    <t>1、观察头：铰链式三目观察筒，瞳距调节范围50—75mm。零视度时，左右系统的目镜端面位置差≤0.08mm
2、目镜：带视度补偿，大视场高眼点目镜PL10X，视场18mm。目镜放大率准确度≤0.43%，双目系统左右视场中心偏差：上下≤0.04mm，左右内侧≤0.04mm，双目系统左右光轴平行度：水平发散≤9，垂直交叉≤7。
3、摄像系统：内置数码一体化2000万像素无线数码芯片，支持5G Wi-Fi，RJ45网口，预览分辨率1080P，超低延迟（200MS），1080P实时预览最大帧率25FPS，支持远程全分辨率拍照，支持单机/互动模式一键切换，支持多人共揽，摄影摄像视场清晰范围≥91%，目镜观察与显示屏观察时图像齐焦≤0.012mm
4、物镜：平场消色差物镜4倍，成像清晰圆直径≥18.5mm,10倍，成像清晰圆直径≥18.4mm，10倍物镜景深范围内像面的偏摆≤0.02mm ；40倍（弹簧） 成像清晰圆直径≥18.5mm。100倍（弹簧、油）成像清晰圆直径≥18.3mm，物镜放大率准确度≤0.5%
5、转换器：四孔物镜转换器，转换器稳定性≤0.004mm
6、移动平台：复合式机械移动载物台140×132mm，低手位同轴调节。带限位装置，具有切片保护功能。移动范围76mm（X）×50（Y）mm，读数0.1mm，载物台侧向受5N水平方向作用力最大位移≤0.012，不重复性≤0.002.用机械使标本在5mmX5mm范围内移动时离焦量≤0.004mm.
7、聚光镜：阿贝式聚光镜N.A1.25（带光栏），粗微调同轴调节，粗调行程≥25mm微调最小读数值0.002mm，微调空回≤0.003mm
8、电源：宽电压超高亮度3WLED光源，寿命长、功耗小、热量低、亮度强、色温高、操作安全；照明系统与观察系统光轴应一致，照明均匀，无一边亮一边暗现象   
9、重要技术性能：
9.1、4倍物镜成像清晰圆直径≥18.5mm、10倍物镜成像清晰圆直径≥18.4mm、40倍物镜成像清晰圆直径≥18.5mm、100倍物镜成像清晰圆直径≥18.3mm。
9.2、10倍物镜景深范围内像面的偏摆≤0.02mm,
9.3、显微镜目镜放大率准确度≤0.43%。
9.4、显微镜物镜放大准确率≤0.5%
9.5、微调机构空回≤0.003mm
9.6、转换器稳定性≤0.004mm；双目系统左右视场像面中心偏差：上下≤0.04mm，左右内侧≤0.04mm，双目系统左右光轴平行度：水平发散≤9，垂直交叉≤7；摄影摄像视场清晰范围≥91%，目镜观察与显示屏观察时图像齐焦≤0.012mm 
10、智能终端：≥10英寸平板，6GB+128GB，Wi-Fi版，分辨率：1920X1200，后置摄像系统≥500万像素，支持各种移动终端设备，包括各种手机和平板电脑，支持Android、IOS、Windows操作系统兼容主流平板电脑系统 
11、学生端终端可兼容任何操作系统电脑或平板电脑、平板既可放在/固定显微镜上、又可放在显微镜旁观察，纯无线/wifi输出，单机显微镜可同时支持8台以上平板或电脑终端同时接入观察，互不影响。</t>
  </si>
  <si>
    <t>教师端数码生物显微镜</t>
  </si>
  <si>
    <t>1、放大倍数：40X-1000X。
2、光学系统：无限远色差校正光学系统。
3、目镜：高眼点平场目镜PL10X/22mm，带视度调节。
4、观察筒：铰链式观察筒，30°倾斜；瞳距调节范围48—76mm。具有铰链组360°旋转功能，便于调节眼点高度，眼点高度调节范围375—428mm。
5、物镜转换器：内倾式5孔物镜编码转换、能够记忆每个物镜的照明亮度、自动切换，物镜切换时，亮度自动调整。
6、聚光镜：阿贝式聚光镜，数值孔径N.A.1.25，齿轮齿条垂直升降，带可变孔径光栏，带暗场、相差附件插口。
7、载物台：双层机械移动平台，采用陶瓷工艺、强度强、耐腐蚀。低手位X、Y方向同轴调节，X方向采用线轨传动，无齿条伸出。载物台面积≥210mmX170mm，片夹可同时夹持两块切片，方便对比观察。平台行程≥78mmX50mm，精度≤0.1mm。
8、调焦机构：粗微调同轴，粗调行程≥25mm，微调精度2um，全金属齿轮齿条调焦机构，带可调式平台上限位装置。
9、物镜： 无限远平场消色差物镜：4X/NA≥0.1/WD≥15mm， 10X/NA≥0.25/WD≥10.8mm，20X/NA≥0.4/WD≥1.5mm，40X/NA≥0.65/WD≥0.8mm，100X/NA≥1.25/WD≥0.21mm。
10、照明系统：宽电压输入；大功率高亮度3W LED，带液晶显示窗口、色温可调，色温可调节范围不小于3000K—7000K，适合不同标本需要；带亮度记忆功能；带ECO节能功能；带电源指示灯，防止人未关灯，避免安全隐患。
11、超强续航功能；机身自带type-c接口，支持充电宝给显微镜供电。机身自带标准USB接口，可以通过显微镜向手机或者平板充电。
12、机身带搬运手柄，方便便于搬运；机身带收纳仓，便于收纳电源线、充电装置、工具、镜油等物品，以免丢失同时保持桌面整洁。
13、数码成像系统：≥600万像素。传感器尺寸：≥1/1.8。最大帧率及最大分辨率：≥30fps@3072x2048，逐行扫描，具有自动曝光、自动白平衡功能；USB3.0线纯数码输出；
14、4X物镜成像清晰圆圆直径≥18.7mm、10X物镜成像清晰圆直径≥18.6mm、20X物镜成像清晰圆直径≥18.5mm，40X物镜成像清晰圆直径≥18.7mm、100X物镜成像清晰圆直径≥18.7mm；齐焦：10→4倍不超过±0.007mm、10→20倍不超过±0.006mm、10→40倍不超过±0.005mm、40→100倍不超过±0.004mm；显微镜物镜放大率准确度不超过±0.19%；
15、转换器稳定性≤0.004mm；
16、载物台侧向受5N水平方向用力最大位移≤0.015mm、不重复性≤0.003mm；
17、用机械使标本再5mm*5mm范围内移动时的离焦量≤0.005mm；
18、微调机构空回≤0.004mm；
19、倾斜式目镜筒作360°旋转时目镜焦平面上像中心的位移（mm）≤0.20mm；
20、零视度时，左右系统的目镜端面位置差（mm）≤0.07mm；
21、续航功能：双向充电功能，支持充电宝向显微镜供电，支持显微镜向手机或平板供电；
22、色温调节范围3000K—7000K；
23、智能照明管理系统：配备液晶显示屏、指示当前倍率、色温及亮度，带ECO节能功能和电源指示灯；</t>
  </si>
  <si>
    <t>显微实验教学无线智能互动系统软件</t>
  </si>
  <si>
    <t>1、基于5G Wi-Fi全无线架构，稳定性好、传输效率高；教师监看学生动态图像超低延迟，支持远程全分辨率拍照，支持微观观察、宏观观察。可支持60个学生端同时在线。
2、安装方便，学生端使用手机或平板电脑扫描二维码即可自行安装App软件。
3、多平台支持，教师端支持windows操作系统，同时教师端支持接入平板进行移动式的互动教学。学生端同时支持Android/IOS/Windows系统。通过手机/平板/电脑各种终端即可实现实验教学。
4、多个终端可作为旁观者同时连接任意一台学生显微镜，与该学生同步获得镜下动态图像，并可进行拍照、测量等，可支持不少于4个旁观者。
5、多用户管理功能，可以分别为不同老师建立独立账户，提供数据管理功能。
6、广播推送功能：教师端可以将自己的计算机屏幕内容广播至所有学生端，进行同屏讲解。可以强制广播（教师端可通过网络给学生端发送强制广播，学生程序进入局域往后，必须进入广播接收状态，无法手动退出）也可以选择广播（教师端可通过网络给学生端发送选择广播协议，学生可以根据自己实际需要，选择或拒绝广播），除此之外，也可以选择黑屏肃静（方便教师端进行肃静）。
7、监看功能：教师端可以在1080P分辨率下实时对学生端图形进行监看，图像延迟≤0.2秒，实时反馈镜下图像，图像清晰流畅。可选择1X2、2X2、3X3、4X4。
8、嵌入式数字切片功能：数字切片教学系统嵌入在互动交下系统中，无需单独启动数字切片教学系统软件，即可实现数字切片系统教学；同时，也提供免费的基于互联网访问的教学切片库，切片种类多，个数多，满足日常教学使用。
9、实验记录功能：教师可以随堂分步骤布置实验，学生可以分步骤提交实验图片和文字，老师可以对单个学生实验进行查看、驳回、评分，也可对多个学生实验进行查看、驳回、评分，学生可以实时查看成绩，也可以将本次实验的所有同学的成绩一键导出。
10、文件分发功能：教师端随时分发教学资料、作业。支持文件断点续传，防止文件丢失。
11、即时通讯功能：学生与教师之间可以互发消息，消息内容可以图片、文字、标注。
12、课堂练习（考试系统）功能：集成课堂练习系统。老师下发试卷，学生实时答题，自动阅卷（客观题），自动统计学生的成绩。
13、多语教学功能：可以中英文等语言一键切换，多语教学。
14、状态显示：教师端可可实时显示学生连接状态（连接数/总数）、微观连接状态（连接数/总数）、宏观连接状态（连接数/总数）、疑问学生状态、未读消息数。
15、互动教学系统软件具有以下功能：学生端连接登录、IP地址、微观观察、宏观观察、即时通讯、考试系统、实验记录、监看等功能。</t>
  </si>
  <si>
    <t>教师端专业图像分析系统</t>
  </si>
  <si>
    <t>1、图像采集：可对实时图像进行捕捉、间隔、定时捕捉、录像。
2、图像管理：对图像文件进行新建、打开、编辑、保存、生成报告
3、 图像处理：调整、镜像、反转、白平衡、改变图像尺寸、放大镜、平滑、低通滤波、高通滤波、灰度形态学、其它过滤器、直方图均衡、自定义滤波器。
4、校准与测量：校准尺度后对图像进行直线、矩形、圆、圆（3点）、椭圆、多边形、不规则多边形、角度、折线等的测量。
5、图像分割处理：对图像进行分割和分割设置及对分割结果进行自动计算、选取目标、目标放大缩小、填充孔洞、中值滤波等。
6、手动分割功能、 自动颗粒计数。</t>
  </si>
  <si>
    <t>学生端图像分析系统</t>
  </si>
  <si>
    <t>1、物联显微互动教学系统学生端通过外网下载应用，可实时进行在线升级。
2、学生端支持一键实时记录课堂重要内容。
3、具有听课效果反馈系统
4、实验记录功能：学生可以分步骤提交实验图片和文字，教师评分后可以实时查看成绩。
5、可以与老师单独进行图文交流，教师端会保存所有图像资料到相应学生文件夹，方便资料的管理。
6、宏观图像保存：智能手机或平板随时拍照保存和提交。
7、微观图像保存：智能手机或平板实时显示显微镜下高清图像，随时拍照保存和提交。
8、软件系统界面具备：微观观察、宏观观察、即时通信、实验记录、广播教学、课堂练习等六大功能模块。</t>
  </si>
  <si>
    <t>数码显微镜系统集成</t>
  </si>
  <si>
    <t>高性能无线路由AP 1套：2.4GHz支持2x2IEEE802.11n协议，最高速率400Mbps，5GHzBand4支持2x2 IEEE 802.1lacWave2 MU-MIMO，最高速率867MbpS，5GHzBand1支持4x4 IEEE 802.1lacWave2 MU-MIMO ，最高速率1733Mbps，提供最多8路空间流，3个独立信道。</t>
  </si>
  <si>
    <t>36.初中物理教学仪器</t>
  </si>
  <si>
    <t>技术参数、功能参考</t>
  </si>
  <si>
    <t>配备数量</t>
  </si>
  <si>
    <t>02</t>
  </si>
  <si>
    <t>一般</t>
  </si>
  <si>
    <t>工作服</t>
  </si>
  <si>
    <t>棉</t>
  </si>
  <si>
    <t>乳胶手套</t>
  </si>
  <si>
    <t>耐酸（碱）</t>
  </si>
  <si>
    <t>双</t>
  </si>
  <si>
    <t>机械危害防护手套</t>
  </si>
  <si>
    <t>3 级</t>
  </si>
  <si>
    <t>套袖</t>
  </si>
  <si>
    <t>激光防护镜</t>
  </si>
  <si>
    <t>激光类实验用</t>
  </si>
  <si>
    <t>护目镜</t>
  </si>
  <si>
    <t>防机械冲击</t>
  </si>
  <si>
    <t>仪器车</t>
  </si>
  <si>
    <t>600 mm×400 mm×800 mm，车轮Φ75 mm，厚25 mm；一轮带刹车，车轮固定，车架扭动量（上部）≤20 mm；钢材制作，载重不少于60 kg</t>
  </si>
  <si>
    <t>辆</t>
  </si>
  <si>
    <t>小托盘</t>
  </si>
  <si>
    <t>200 mm×300 mm×60 mm</t>
  </si>
  <si>
    <t>大托盘</t>
  </si>
  <si>
    <t>250 mm×400 mm×80 mm</t>
  </si>
  <si>
    <t>提盒</t>
  </si>
  <si>
    <t>承重大于 3 kg</t>
  </si>
  <si>
    <t>实验用品提篮</t>
  </si>
  <si>
    <t>木制，配有提手，490 mm×360 mm×290 mm</t>
  </si>
  <si>
    <t>整理箱</t>
  </si>
  <si>
    <t>PP 材质，电子元件、机械零件等物料分类收纳</t>
  </si>
  <si>
    <t>一字螺丝刀</t>
  </si>
  <si>
    <t>Φ6 mm，长 150 mm；Φ3 mm，长 75 mm；工作部带磁性，硬度不低于 HRC48；旋杆采用铬钒钢，长度不小于 100 mm，应经镀铬防锈处理；手柄采用高强度 PP+高强性 TPR 注塑成型</t>
  </si>
  <si>
    <t>十字螺丝刀</t>
  </si>
  <si>
    <t>1.塑料柄或木柄十字形螺丝刀。
2.全长约230ｍｍ。</t>
  </si>
  <si>
    <t>钢手锯</t>
  </si>
  <si>
    <t>A 型（单面）300 mm，18 齿/25 mm；安装锯条后，锯条中心平面与锯架中心平面的平行度不大于 2 mm；钢锯在达到 99 N 拉力后经过 1 min，不应有永久变形，拉钉不得松动脱落；钢板制锯架在达到 900 N 张力时，侧弯不得超过 1.8 mm</t>
  </si>
  <si>
    <t>木工锤</t>
  </si>
  <si>
    <t>0.25 kg</t>
  </si>
  <si>
    <t>剥线钳</t>
  </si>
  <si>
    <r>
      <rPr>
        <i/>
        <sz val="10"/>
        <rFont val="宋体"/>
        <charset val="134"/>
      </rPr>
      <t>Φ</t>
    </r>
    <r>
      <rPr>
        <sz val="10"/>
        <rFont val="宋体"/>
        <charset val="134"/>
      </rPr>
      <t>0.5 mm～2.5 mm；刃口闭合状态间隙应不大于 0.3 mm，刃口错位应不大于 0.2 mm；钳口硬度不低于 HRA65 或 HRC30</t>
    </r>
  </si>
  <si>
    <t>钢丝钳</t>
  </si>
  <si>
    <r>
      <rPr>
        <sz val="10"/>
        <rFont val="宋体"/>
        <charset val="134"/>
      </rPr>
      <t>160 mm，抗弯强度 1120 N，扭力矩 15 N·m,15°；剪切性能</t>
    </r>
    <r>
      <rPr>
        <i/>
        <sz val="10"/>
        <rFont val="宋体"/>
        <charset val="134"/>
      </rPr>
      <t>Φ</t>
    </r>
    <r>
      <rPr>
        <sz val="10"/>
        <rFont val="宋体"/>
        <charset val="134"/>
      </rPr>
      <t>16 mm 钢丝，580 N；夹持面硬度不低于 44HRC；PVC 环保手柄，在不大于 18 N 的力作用下撑开角度不小于 22°</t>
    </r>
  </si>
  <si>
    <t xml:space="preserve">
把</t>
  </si>
  <si>
    <t>尖嘴钳</t>
  </si>
  <si>
    <r>
      <rPr>
        <sz val="10"/>
        <rFont val="宋体"/>
        <charset val="134"/>
      </rPr>
      <t>160 mm，抗弯强度 710 N，剪切性能</t>
    </r>
    <r>
      <rPr>
        <i/>
        <sz val="10"/>
        <rFont val="宋体"/>
        <charset val="134"/>
      </rPr>
      <t>Φ</t>
    </r>
    <r>
      <rPr>
        <sz val="10"/>
        <rFont val="宋体"/>
        <charset val="134"/>
      </rPr>
      <t>1.6 mm钢丝，570 N；在不大于 18 N 的力作用下撑开角度不小于 22°，硬度不低于 44HRC，PVC手柄</t>
    </r>
  </si>
  <si>
    <t>平口钳</t>
  </si>
  <si>
    <t>普通机用平口钳；钳口宽度 100 mm，最大张开度 100 mm</t>
  </si>
  <si>
    <t>斜口钳</t>
  </si>
  <si>
    <t>125 mm，双刃刀</t>
  </si>
  <si>
    <t>砂纸</t>
  </si>
  <si>
    <t>干磨砂纸，P36～P50、P150～P220、P1000～P2000</t>
  </si>
  <si>
    <t>活扳手</t>
  </si>
  <si>
    <t>200 mm，活动扳口、扳体头部、蜗杆硬度不低于 40HRC；最小扭矩试验：六角试棒边长22 mm，扭矩 180 N·m；活动扳口应在扳体导轨的全行程上灵活移动，活动扳口和扳体之间的离缝不大于 0.28 mm；表面电镀处理</t>
  </si>
  <si>
    <t>铁皮剪刀</t>
  </si>
  <si>
    <t>力臂 200 mm，剪 100 mm</t>
  </si>
  <si>
    <t>民用剪刀</t>
  </si>
  <si>
    <t>长 170 mm，用于剪布</t>
  </si>
  <si>
    <t>电烙铁套装</t>
  </si>
  <si>
    <t>80 W内热式，橡胶线，含烙铁架</t>
  </si>
  <si>
    <t>焊锡膏</t>
  </si>
  <si>
    <t>中性</t>
  </si>
  <si>
    <t>焊锡丝</t>
  </si>
  <si>
    <t>无铅</t>
  </si>
  <si>
    <t>g</t>
  </si>
  <si>
    <t>松香</t>
  </si>
  <si>
    <t>助焊</t>
  </si>
  <si>
    <t>吸锡器</t>
  </si>
  <si>
    <t>手动</t>
  </si>
  <si>
    <t>胶枪</t>
  </si>
  <si>
    <t>60 W，热熔胶</t>
  </si>
  <si>
    <t>钻头</t>
  </si>
  <si>
    <t>直柄短麻花钻头，直径Φ1.00 mm、2.00 mm、3.00 mm、…、13.00 mm；钻螺纹底孔用 2.5 mm、3.2 mm、4.2 mm、6.8 mm</t>
  </si>
  <si>
    <t>打孔器</t>
  </si>
  <si>
    <t>齿口式，不锈钢材质，每组 4 支，外径分别为 5.0 mm、6.5 mm、8 mm、9.5 mm；附通棒</t>
  </si>
  <si>
    <t>打孔夹板</t>
  </si>
  <si>
    <t>硬木或硬塑料</t>
  </si>
  <si>
    <t>锥子</t>
  </si>
  <si>
    <t>锥头长 77 mm，锥杆直径渐变</t>
  </si>
  <si>
    <t>水准器</t>
  </si>
  <si>
    <t>气泡水准器</t>
  </si>
  <si>
    <t>寒暑表</t>
  </si>
  <si>
    <t>量程-50 ℃～50 ℃，分度值 1 ℃，允许误差±1 ℃；底板长 200 mm～300 mm，温度计外径 5 mm～8 mm，感温泡长 8 mm～15 mm；当温度达到 100 ℃时，安全泡应能容纳上升感温液，温度计不致胀破</t>
  </si>
  <si>
    <t>蒸发皿</t>
  </si>
  <si>
    <r>
      <rPr>
        <sz val="10"/>
        <rFont val="宋体"/>
        <charset val="134"/>
        <scheme val="minor"/>
      </rPr>
      <t>瓷，</t>
    </r>
    <r>
      <rPr>
        <i/>
        <sz val="10"/>
        <rFont val="宋体"/>
        <charset val="134"/>
      </rPr>
      <t>Φ</t>
    </r>
    <r>
      <rPr>
        <sz val="10.5"/>
        <rFont val="宋体"/>
        <charset val="134"/>
      </rPr>
      <t>60 mm</t>
    </r>
  </si>
  <si>
    <t>橡胶塞</t>
  </si>
  <si>
    <t>0～4 号，应选用白色胶塞，质地均匀</t>
  </si>
  <si>
    <t>试管</t>
  </si>
  <si>
    <r>
      <rPr>
        <sz val="10"/>
        <rFont val="宋体"/>
        <charset val="134"/>
        <scheme val="minor"/>
      </rPr>
      <t>Φ</t>
    </r>
    <r>
      <rPr>
        <sz val="10.5"/>
        <rFont val="宋体"/>
        <charset val="134"/>
      </rPr>
      <t>15 mm×150 mm透明，硼硅酸盐玻璃制</t>
    </r>
  </si>
  <si>
    <t>支</t>
  </si>
  <si>
    <r>
      <rPr>
        <sz val="10"/>
        <rFont val="宋体"/>
        <charset val="134"/>
        <scheme val="minor"/>
      </rPr>
      <t>Φ</t>
    </r>
    <r>
      <rPr>
        <sz val="10.5"/>
        <rFont val="宋体"/>
        <charset val="134"/>
      </rPr>
      <t>30 mm×200 mm透明，硼硅酸盐玻璃制</t>
    </r>
  </si>
  <si>
    <t>烧瓶</t>
  </si>
  <si>
    <t>圆、长，500 mL透明，硼硅酸盐玻璃制</t>
  </si>
  <si>
    <t>平、长，250 mL透明，硼硅酸盐玻璃制</t>
  </si>
  <si>
    <t>烧杯</t>
  </si>
  <si>
    <t>100 mL透明，硼硅酸盐玻璃制，刻度应清晰耐久，应在容量标志下有记号面积</t>
  </si>
  <si>
    <t>漏斗</t>
  </si>
  <si>
    <t>漏斗口径 90 mm，斗颈长 90 mm，下口磨成45º角，斜口边口倒角或熔光，耐水性 HGB3级</t>
  </si>
  <si>
    <t>电子打火枪</t>
  </si>
  <si>
    <t>电加热丝</t>
  </si>
  <si>
    <t>烧杯用电加热器</t>
  </si>
  <si>
    <t>0 W～250 W，可调；密封式</t>
  </si>
  <si>
    <t>三通连接管</t>
  </si>
  <si>
    <t>T 形</t>
  </si>
  <si>
    <t>陶土网</t>
  </si>
  <si>
    <t>功能同石棉网，陶土材质，尺寸不小于 125 mm×125 mm，0.8 mm 钢丝制成</t>
  </si>
  <si>
    <t>脚踏打气筒</t>
  </si>
  <si>
    <t>气嘴外径8mm,尺寸不小于125*125mm</t>
  </si>
  <si>
    <t>两用气筒</t>
  </si>
  <si>
    <t>活塞胶垫，气嘴外径 8 mm±0.1 mm，长度15 mm，台阶口；抽气压强达到 6.7 kPa 时放置30 s，漏气引起的压强变化应≤2.6 kPa；充气压强达到 290 kPa 时，放置 30 s，漏气引起的压强变化应≤9.8 kPa</t>
  </si>
  <si>
    <t>方座支架</t>
  </si>
  <si>
    <t>由方形座、立杆、烧瓶夹、大小铁环、垂直夹（2 只）、平行夹、吊杆等组成；立杆长 600 mm，方形座长 210 mm，宽 135 mm，烧瓶夹夹口内壁有耐热不低于 120 ℃的缓压层</t>
  </si>
  <si>
    <t>多功能实验支架</t>
  </si>
  <si>
    <t>组合座架 1 个，最小组合支承面积应不小于560 mm×10 mm；滑块式垂直夹 5 个、烧瓶夹1 个、万向夹 1 个、大铁环 1 个、方托盘 1个、绝缘环 2 个、吊钩 4 个</t>
  </si>
  <si>
    <t>升降台</t>
  </si>
  <si>
    <t>不锈钢台面，上台面有效面积不小于 140 mm×140 mm，下台面有效面积不小于 160 mm×160 mm，厚度不低于 1 mm；升降范围 85 mm～235 mm，连续可调；上下台面的平面度误差应≤2 mm，升降过程中任一位置的平行度误差≤3 mm；额定载重量不少于10 kg</t>
  </si>
  <si>
    <t>半导体致冷器</t>
  </si>
  <si>
    <t>可用于致冷、加热和温差发电，包括致冷片、散热器、水槽、水箱、接线柱等，致冷片面积应不小于 40 mm×40 mm，致冷时能观察到水滴结冰，温差发电时间不少于 2 min</t>
  </si>
  <si>
    <t>晶体熔化与凝固实验器</t>
  </si>
  <si>
    <t>包括透明容器、2 个试管、2 个温度计、搅拌勺等，有固定试管及温度计装置</t>
  </si>
  <si>
    <t>碘升华凝华管</t>
  </si>
  <si>
    <r>
      <rPr>
        <sz val="10"/>
        <rFont val="宋体"/>
        <charset val="134"/>
      </rPr>
      <t>碘密封于碘锤内，无色透明硼硅酸盐玻璃制管</t>
    </r>
    <r>
      <rPr>
        <i/>
        <sz val="10"/>
        <rFont val="宋体"/>
        <charset val="134"/>
      </rPr>
      <t>Φ</t>
    </r>
    <r>
      <rPr>
        <sz val="10"/>
        <rFont val="宋体"/>
        <charset val="134"/>
      </rPr>
      <t>28 mm×34 mm，两端面应为凹面，热冲击应不低于 200 ℃</t>
    </r>
  </si>
  <si>
    <t>物质弹性实验材料</t>
  </si>
  <si>
    <t>包括软弹簧、硬弹簧、橡皮筋、橡皮泥、海绵、钢尺等，材料选取应有代表性，包括易形变材料、不易形变材料、完全弹性形变材料、塑性形变材料等</t>
  </si>
  <si>
    <t>磁悬浮原理实验器</t>
  </si>
  <si>
    <t>包括 2 个小圆柱形磁体、配套试管等</t>
  </si>
  <si>
    <t>人体发电趣味演示仪</t>
  </si>
  <si>
    <t>铝电极和铜电极，带检流计</t>
  </si>
  <si>
    <t>托盘天平</t>
  </si>
  <si>
    <t>200 g，0.2 g，单杠杆等臂式双盘天平，配6 级（M2 级）砝码：100 g、50 g、10 g、5 g 各 1 个，20 g 2 个，钢制镊子</t>
  </si>
  <si>
    <t>500 g，0.5 g，单杠杆等臂式双盘天平，配6 级（M2 级）砝码：200 g、
50 g、10 g 各 1 个，100 g、20 g 各 2 个，钢制镊子</t>
  </si>
  <si>
    <t>电子天平</t>
  </si>
  <si>
    <t>量程 0 g〜1 kg，分辨力 0.1 g，带标准砝码</t>
  </si>
  <si>
    <t>体重秤</t>
  </si>
  <si>
    <t>量程 0 kg〜150 kg，分度值 1 kg</t>
  </si>
  <si>
    <t>物理天平</t>
  </si>
  <si>
    <t>量程 0 g〜500 g，分度值 0.02 g，配 5 级（M1级）砝码，钢制镊子</t>
  </si>
  <si>
    <t>案秤</t>
  </si>
  <si>
    <t>量程 0 kg〜10 kg，分度值 10 g，普通准确度等级，有“CMC”标志</t>
  </si>
  <si>
    <t>弹簧度盘秤</t>
  </si>
  <si>
    <t>量程 0 kg〜8 kg，分度值 8 g，普通准确度等级</t>
  </si>
  <si>
    <t>杆秤</t>
  </si>
  <si>
    <t>量程 0 kg〜2.5 kg</t>
  </si>
  <si>
    <t>杆</t>
  </si>
  <si>
    <t>戥子</t>
  </si>
  <si>
    <t>量程 0 g〜250 g</t>
  </si>
  <si>
    <t>圆柱体组</t>
  </si>
  <si>
    <t>包括纯铜、铝（或铝合金）和铁（钢）等 3种材质圆柱体；圆柱体直径 20 mm，高 32 mm；每个圆柱体配网兜（质量小于 0.01 g）</t>
  </si>
  <si>
    <t>立方体组</t>
  </si>
  <si>
    <t>包括黄铜、铁、铝、木 4 种材料的 5 个立方体，其中铝材 2 个，黄铜（边长 20 mm）、铁（边长 20 mm）、铝（边长 25 mm）、铝（边长 30 mm）、木材（边长 50 mm）各 1 个，带不锈钢挂钩</t>
  </si>
  <si>
    <t>量筒</t>
  </si>
  <si>
    <t>500 mL，5 mL，透明钠钙玻璃制，分度线、数字和标志应完整、清晰和耐久，容积为 20 ℃时充满量筒刻度线所容纳体积</t>
  </si>
  <si>
    <t>250 mL，2 mL，透明钠钙玻璃制，分度线、数字和标志应完整、清晰和耐久，容积为 20 ℃时充满量筒刻度线所容纳体积</t>
  </si>
  <si>
    <t>100 mL，1 mL，透明钠钙玻璃制，分度线、数字和标志应完整、清晰和耐久，容积为 20 ℃时充满量筒刻度线所容纳体积</t>
  </si>
  <si>
    <t>量杯</t>
  </si>
  <si>
    <t>250 mL，无色透明玻璃制，口部应熔光，壁厚不少于1.2 mm，耐水性 HGB3 级</t>
  </si>
  <si>
    <t>密度计</t>
  </si>
  <si>
    <r>
      <rPr>
        <sz val="10"/>
        <rFont val="宋体"/>
        <charset val="134"/>
      </rPr>
      <t>＞1 g/cm</t>
    </r>
    <r>
      <rPr>
        <vertAlign val="superscript"/>
        <sz val="10"/>
        <rFont val="宋体"/>
        <charset val="134"/>
      </rPr>
      <t>3</t>
    </r>
    <r>
      <rPr>
        <sz val="10"/>
        <rFont val="宋体"/>
        <charset val="134"/>
      </rPr>
      <t>，在液体中倾斜度≤0.2 分度值</t>
    </r>
  </si>
  <si>
    <r>
      <rPr>
        <sz val="10"/>
        <rFont val="宋体"/>
        <charset val="134"/>
      </rPr>
      <t>＜1 g/cm</t>
    </r>
    <r>
      <rPr>
        <vertAlign val="superscript"/>
        <sz val="10"/>
        <rFont val="宋体"/>
        <charset val="134"/>
      </rPr>
      <t>3</t>
    </r>
    <r>
      <rPr>
        <sz val="10"/>
        <rFont val="宋体"/>
        <charset val="134"/>
      </rPr>
      <t>，在液体中倾斜度≤0.2 分度值</t>
    </r>
  </si>
  <si>
    <t>放大镜</t>
  </si>
  <si>
    <t>手持式，5×，焦距 50 mm</t>
  </si>
  <si>
    <t>望远镜</t>
  </si>
  <si>
    <t>双筒，7×35</t>
  </si>
  <si>
    <t>分子间作用力模型</t>
  </si>
  <si>
    <t>模拟分子的两球之间由弹簧和一根拉紧的橡皮筋连接，弹簧长 13 cm，Φ2 cm，能直观表现出分子间斥力、分子间引力</t>
  </si>
  <si>
    <t>食用色素</t>
  </si>
  <si>
    <t>红色</t>
  </si>
  <si>
    <t>ml</t>
  </si>
  <si>
    <t>内聚力演示器</t>
  </si>
  <si>
    <t>由2个铅圆柱体、旋转式刮削器、挤压器和2根扳杆组成；圆柱体尺寸约Φ20 mm×50 mm，铅柱镶铁部分长度约为铅圆柱长度的 1/2，挤压架应采用铁质结构，2 个铅圆柱体应能装入挤压器中，通过螺旋实现挤压；挤压器螺旋挤压的最大和最小距离差应≥35 mm，挤压器装入铅圆柱挤压至人力不能继续挤压时，在挤压方向的形变应≤0.25 mm；刮削器由转柄、刀片和刀轴组成，削平的两铅圆柱体端面压在一起后，承受轴向拉力应≥60 N</t>
  </si>
  <si>
    <t>钢直尺</t>
  </si>
  <si>
    <t>1000 mm，1 mm，0 mm～50 mm 分度值 0.5 mm
其余分度值为 1 mm；材料为1Cr18Ni9、1Cr13 或其他类似性能材料，硬度应不低于342HV；刻度面平面度误差应≤0.25mm，允许误差应≤±0.15 mm；</t>
  </si>
  <si>
    <t>钢卷尺</t>
  </si>
  <si>
    <t>量程 0 mm～2000 mm，分度值 1 mm。B 型（自卷制动式），尺带宽不小于 12 mm，厚不低于 0.15 mm。尺带拉伸、收卷轻便灵活，无卡阻现象。活动尺钩缩回时，尺钩外侧为零点端</t>
  </si>
  <si>
    <t>布纤维卷尺</t>
  </si>
  <si>
    <t>摇卷盒式，量程 0 m～30 m，分度值 1 cm，尺带宽度 20 mm，有“CMC”标志，刻度清晰，边缘平直、材料环保、耐磨损</t>
  </si>
  <si>
    <t>游标卡尺</t>
  </si>
  <si>
    <t>量程 0 mm～150 mm，分度值 0.02 mm；尺框、微动装置沿尺身移动平稳、无卡滞和松动现象，用制动螺钉能准确、可靠的固定在尺身上；带深度尺</t>
  </si>
  <si>
    <t>外径千分尺
(螺旋测微器)</t>
  </si>
  <si>
    <t>量程 0 mm～25 mm，分度值 0.01 mm；螺杆和螺母全量程范围内充分啮合，配合良好，无明显卡滞和轴向窜动，螺杆与轴套配合良好，无明显径向摆动，锁紧装置能有效锁紧测微装置</t>
  </si>
  <si>
    <t>滚轮式测距仪</t>
  </si>
  <si>
    <t>量程 0 m～9999.9 m，分辨力 0.1 m；由滚轮、手柄、计数装置、起始箭头等组成，滚轮直径≥160 mm，轮胎加厚，耐磨损，材质环保</t>
  </si>
  <si>
    <t>机械秒表</t>
  </si>
  <si>
    <t>分度值 0.1 s，一等</t>
  </si>
  <si>
    <t>块</t>
  </si>
  <si>
    <t>电子秒表</t>
  </si>
  <si>
    <t>专用型，全时段分辨力 0.01 s；有防震、防水功能，电池更换周期不小于 1.5 年</t>
  </si>
  <si>
    <t>沙漏</t>
  </si>
  <si>
    <t>玻璃制，5 min 误差≤±10%</t>
  </si>
  <si>
    <t>斜面小车</t>
  </si>
  <si>
    <t>包括斜面、小车、摩擦块、支撑杆、砝码桶和摩擦材料等，与教学支架配套使用；斜面板≥915 mm×100 mm×20 mm，一端应有滑轮、缓冲或捕获小车的装置；斜面板工作面平面度误差应小于 2mm；附摩擦材料丁晴橡胶、砂纸、棉布等，有摩擦材料的固定夹</t>
  </si>
  <si>
    <t>气火箭</t>
  </si>
  <si>
    <t>配套打气筒，输气管不短于 3 m，有向上发射架，发射体有尾翼；容器承受 0.5 MPa 压强应不膨胀或者开裂，小于 0.6 MPa 时容器塞应能脱落，发射后运动方向偏离≤30°</t>
  </si>
  <si>
    <t>演示测力计</t>
  </si>
  <si>
    <t>平板式；量程 0 N〜2 N，分度值 0.1 N；示值误差≤1/4 分度，升降示差≤1/2 分度，重复性偏差≤1/4 分度</t>
  </si>
  <si>
    <t>条形盒测力计</t>
  </si>
  <si>
    <t>量程 0 N〜5 N，分度值 0.1 N；示值误差≤1/4 分度，升降示差≤1/2 分度，重复性偏差≤1/4 分度</t>
  </si>
  <si>
    <t>量程 0 N〜10 N，分度值 0.2 N；示值误差≤1/4 分度，升降示差≤1/2 分度，重复性偏差≤1/4 分度</t>
  </si>
  <si>
    <t>数字测力计</t>
  </si>
  <si>
    <t>量程 0 N～20 N，误差≤±1.0%FS±1 字，采样频率应不低于 100 次/秒，可测拉力和压力，不接电脑能独立运行，显示屏尺寸不小于 30 mm×40 mm</t>
  </si>
  <si>
    <t>重锤</t>
  </si>
  <si>
    <t>300 g</t>
  </si>
  <si>
    <t>金属钩码</t>
  </si>
  <si>
    <t>50 g±0.5 g，每盒 10 个，可叠放</t>
  </si>
  <si>
    <t>重心应用趣味实验材料</t>
  </si>
  <si>
    <t>可实现平衡鸟、高空踏车、斜坡上的不倒翁等趣味实验</t>
  </si>
  <si>
    <t>摩擦力实验器</t>
  </si>
  <si>
    <t>由摩擦板、摩擦块、摩擦材料、匀速电机、定滑轮、测力计、测力计支架、细绳、钩码等组成。提供同一种材料 3 种不同粗糙程度的摩擦面，同种材料、相同粗糙程度的不同面积的摩擦面。摩擦板不小于800 mm×100 mm×10 mm，平面度误差不大于 0.6 mm，质地坚硬，表面均匀。摩擦块尺寸不小于 110 mm×50 mm×35 mm，两摩擦面平面度误差应不大于 0.1 mm，侧面有挂钩。电机拉动速度 0～5 cm/s，可调节，可显示。匀速运动速度误差≤±5%</t>
  </si>
  <si>
    <t>轴承模型</t>
  </si>
  <si>
    <t>包括滚动轴承和滑动轴承 2 种：滑动轴承由工程塑料制轴承架、金属制转轴、铜轴套组成；滚动轴承由透明塑料外圈和内圈、钢滚珠（直径≥15 mm）组成，外圈外径≥120 mm，内圈内径≥55 mm，能看清滚动轴承内部结构</t>
  </si>
  <si>
    <t>运动和力实验器</t>
  </si>
  <si>
    <t>包括小车（车轮直径≥2 cm）、平面板、过渡片、斜面板、挡板、支架、3 个小球及空盒、3 种不同阻力的平面等；平面板长度不小于800 mm，宽度不小于120 mm；斜面与平面连接平滑，不铺摩擦材料与铺摩擦材料的情况下，小车运动距离相差应不小于80 mm；铺两种不同的摩擦材料，小车运动距离相差应不小于40 mm</t>
  </si>
  <si>
    <t>惯性演示器</t>
  </si>
  <si>
    <t>观察的物体应能收回，成功率不小于98%</t>
  </si>
  <si>
    <t>阿基米德原理
实验器</t>
  </si>
  <si>
    <t>包括筒、圆柱体、溢液杯、低重心浮筒、低重心浮筒配重等</t>
  </si>
  <si>
    <t>浮力原理演示器</t>
  </si>
  <si>
    <t>由透明的大水箱、小水箱、排气管、浮体、连通管（A、B）、控制阀和支架组成。连通管A 中部装有阀门，浮体放在小水箱上口，从周围缓缓加入水，浮体不浮起；打开阀门，使水面从小水箱中向浮体底部缓缓上升，当接触浮体底部时浮体上浮</t>
  </si>
  <si>
    <t>气体浮力演示器</t>
  </si>
  <si>
    <t>抽气式</t>
  </si>
  <si>
    <t>物体浮沉条件演示器</t>
  </si>
  <si>
    <t>由透明盛液筒（内径≥95 mm，深度≥285 mm）、浮体及附件（U 形杯、叉子、气体压缩器、密度计）组成；悬浮应有微调，浮体可处于漂浮、悬浮、下沉三种状态</t>
  </si>
  <si>
    <t>潜水艇浮沉演示器</t>
  </si>
  <si>
    <t>由潜水艇模型、气体压缩器、软乳胶管组成；潜水艇模型中间为透明气室，顶部有吸排气孔，下端有进水孔，用气体压缩器控制沉浮；能连续完成下沉、上浮交替动作不小于2 次，悬浮时倾斜不超过10°</t>
  </si>
  <si>
    <t>压力和压强演示器</t>
  </si>
  <si>
    <t>压强小桌，尺寸≥200 mm×100 mm×100 mm；配套多孔弹性材料，尺寸≥220 mm×120 mm×50 mm</t>
  </si>
  <si>
    <t>压力作用效果
演示器</t>
  </si>
  <si>
    <t>由3 组规格相同的长方体金属块、带刻度的透明长方体容器、硬海绵块组成；跟金属块的3 个面积对应的3 块海绵应受力形变均匀；透明塑料盒带刻度，金属块和海绵方便取出</t>
  </si>
  <si>
    <t>液体内部压强实验器</t>
  </si>
  <si>
    <r>
      <rPr>
        <sz val="10"/>
        <rFont val="宋体"/>
        <charset val="134"/>
      </rPr>
      <t>由承压盒、支杆、过渡接头、硅橡胶管、硅橡胶膜组成；承压盒内径</t>
    </r>
    <r>
      <rPr>
        <i/>
        <sz val="10"/>
        <rFont val="宋体"/>
        <charset val="134"/>
      </rPr>
      <t>Φ</t>
    </r>
    <r>
      <rPr>
        <sz val="10"/>
        <rFont val="宋体"/>
        <charset val="134"/>
      </rPr>
      <t>36 mm～</t>
    </r>
    <r>
      <rPr>
        <i/>
        <sz val="10"/>
        <rFont val="宋体"/>
        <charset val="134"/>
      </rPr>
      <t>Φ</t>
    </r>
    <r>
      <rPr>
        <sz val="10"/>
        <rFont val="宋体"/>
        <charset val="134"/>
      </rPr>
      <t>38 mm， 硅橡胶膜厚 0.5 mm，支杆长度不小于 300 mm，有手动转动机构，有标尺</t>
    </r>
  </si>
  <si>
    <t>微小压强计</t>
  </si>
  <si>
    <t>由 U 形管、标度板、三通连接管、硅橡胶管、弹簧止水夹和连有塑料管的气体压缩器组成；U形管外径 6 mm，高不小于 380 mm，能沿标度方向移动不小于 10 mm，能固定；标尺长 300mm，0分度在中间，最小分度线为 5 mm；系统气密性好</t>
  </si>
  <si>
    <t>透明盛液筒</t>
  </si>
  <si>
    <t>高300 mm±5 mm，筒底外径不少于110 mm，壁厚不少于1.5 mm。筒身有深度标尺，标尺长不少于250 mm，分度值1 mm，透光率应不少于90％</t>
  </si>
  <si>
    <t>液体对器壁压强演示器</t>
  </si>
  <si>
    <t>透明圆筒壁同一直线上不同高度处应有3 个喷嘴，对面应有1 个喷嘴；配4 个喷嘴塞或盖，有表示深度的标尺</t>
  </si>
  <si>
    <t>液体压强与深度关
系实验器</t>
  </si>
  <si>
    <t>由低重心实验筒、砝码组（放入实验筒内）、浮标环等组成；实验筒在水中倾斜不应超过8°</t>
  </si>
  <si>
    <t>连通器</t>
  </si>
  <si>
    <t>由粗直管、细直管、细弯折管、细带球管等组成，尺寸210 mm×210 mm×120 mm，底座应平稳；粗管外径30 mm，细管外径12 mm，无色透明材料透光率≥90％</t>
  </si>
  <si>
    <t>船闸模型</t>
  </si>
  <si>
    <t>闸门、阀门的开闭状态，闸室水位的变化以及轮船的行驶均能够明显观察到</t>
  </si>
  <si>
    <t>乳胶管</t>
  </si>
  <si>
    <t>外径 9 mm、内径 6 mm，拉伸强度不少于21 MPa，扯断伸长率不少于700％</t>
  </si>
  <si>
    <t>m</t>
  </si>
  <si>
    <t>外径 6 mm、内径 4 mm，拉伸强度不少于21 MPa，扯断伸长率不少于700％</t>
  </si>
  <si>
    <t>马德堡半球</t>
  </si>
  <si>
    <t>由半球、拉手、气嘴、阀门、橡胶管 2 根以及底座等组成；球体外径应≥80 mm，气嘴外径 8 mm</t>
  </si>
  <si>
    <t>可密封长玻璃管</t>
  </si>
  <si>
    <r>
      <rPr>
        <i/>
        <sz val="10"/>
        <rFont val="宋体"/>
        <charset val="134"/>
      </rPr>
      <t>Φ</t>
    </r>
    <r>
      <rPr>
        <sz val="10"/>
        <rFont val="宋体"/>
        <charset val="134"/>
      </rPr>
      <t>10 mm×800 mm，有胶塞，带刻度衬板</t>
    </r>
  </si>
  <si>
    <t>空盒气压计</t>
  </si>
  <si>
    <t>DYM3 型，量程 870 hPa～1050 hPa，整 10 hPa点示值误差不应超过±0.7 hPa</t>
  </si>
  <si>
    <t>肺呼吸模拟器</t>
  </si>
  <si>
    <t>能模拟吸气时，胸腔体积增大，肺中气压小于体外大气压，空气被压入肺部；反之，呼气时在气压差下肺中空气被排出体外</t>
  </si>
  <si>
    <t>流体压强与流速关系演示器</t>
  </si>
  <si>
    <t>气体/液体两用式</t>
  </si>
  <si>
    <t>飞机升力原理演示器</t>
  </si>
  <si>
    <t>由机翼模型（或飞机模型，硬质塑料制成）、平行风源风机、底座、滑杆等组成，机翼下表面水平；若有调速电位器的Ⅱ类电器，金属外壳（以及与金属外壳相连的螺母）不应露在外</t>
  </si>
  <si>
    <t>杠杆</t>
  </si>
  <si>
    <t>由杠杆、轴、调平装置和 6 个挂钩组成，挂钩在标尺上能连续移动，杠杆长≥500 mm，木杠杆尺端需包头加固</t>
  </si>
  <si>
    <t>演示滑轮组</t>
  </si>
  <si>
    <t>由单滑轮 2 件、三并滑轮 2 件、三串滑轮 2件、支杆滑轮 2 件组成，附滑轮绳；额定负荷：单滑轮 9.8 N，串及并滑轮为 19.6 N，支杆滑轮为 9.8 N；满负荷时，单、支杆滑轮的效率不应低于 90％，并、串滑轮的效率不应低于 75％</t>
  </si>
  <si>
    <t>滑轮组</t>
  </si>
  <si>
    <t>由单滑轮 4 件、二并滑轮 2 件、二串滑轮 2件、支杆滑轮 2 件构成，每个滑轮组中至少有 1 个可止动滑轮，附滑轮绳；额定负荷：单滑轮 9.8 N，串及并滑轮为 19.6 N，支杆滑轮为 9.8 N；满负荷时，单、支杆滑轮的效率不应低于 90％，并、串滑轮的效率不应低于 75％</t>
  </si>
  <si>
    <t>轮轴模型</t>
  </si>
  <si>
    <r>
      <rPr>
        <sz val="10"/>
        <rFont val="宋体"/>
        <charset val="134"/>
      </rPr>
      <t>由大小台阶轮、平衡杆、平衡块、主轴和支架组成；台阶轮两种颜色，大轮</t>
    </r>
    <r>
      <rPr>
        <i/>
        <sz val="10"/>
        <rFont val="宋体"/>
        <charset val="134"/>
      </rPr>
      <t>Φ</t>
    </r>
    <r>
      <rPr>
        <sz val="10"/>
        <rFont val="宋体"/>
        <charset val="134"/>
      </rPr>
      <t>120 mm，小轮</t>
    </r>
    <r>
      <rPr>
        <i/>
        <sz val="10"/>
        <rFont val="宋体"/>
        <charset val="134"/>
      </rPr>
      <t>Φ</t>
    </r>
    <r>
      <rPr>
        <sz val="10"/>
        <rFont val="宋体"/>
        <charset val="134"/>
      </rPr>
      <t>60 mm；支架为 2 mm 钢板冲压，主轴直径 6 mm；台阶轮相对轴的静起动力矩应≤2.5×10</t>
    </r>
    <r>
      <rPr>
        <vertAlign val="superscript"/>
        <sz val="10"/>
        <rFont val="宋体"/>
        <charset val="134"/>
      </rPr>
      <t xml:space="preserve">－4 </t>
    </r>
    <r>
      <rPr>
        <sz val="10"/>
        <rFont val="宋体"/>
        <charset val="134"/>
      </rPr>
      <t>N·m</t>
    </r>
  </si>
  <si>
    <t>音叉</t>
  </si>
  <si>
    <t>256 Hz±0.3 Hz；由音叉、共鸣箱、音叉槌等组成；松木共鸣箱，尺寸300 mm×80 mm×40 mm；在环境噪声不大于30 dB 的室内，用音叉槌敲击音叉，距音叉1000 mm 处声强应不小于90 dB</t>
  </si>
  <si>
    <t>512 Hz±0.4 Hz；由音叉、共鸣箱、音叉槌等组成；松木共鸣箱，尺寸140 mm×80 mm×40 mm；在环境噪声不大于30 dB 的室内，用音叉槌敲击音叉，距音叉1000 mm 处声强应不小于90 dB</t>
  </si>
  <si>
    <t>电铃</t>
  </si>
  <si>
    <t>在15 m 范围内铃声清晰</t>
  </si>
  <si>
    <t>波动弹簧</t>
  </si>
  <si>
    <r>
      <rPr>
        <sz val="10"/>
        <rFont val="宋体"/>
        <charset val="134"/>
      </rPr>
      <t>应不少于130 圈，拉伸弹簧，扁形钢丝密绕，弹簧刚度2.0×10</t>
    </r>
    <r>
      <rPr>
        <vertAlign val="superscript"/>
        <sz val="10"/>
        <rFont val="宋体"/>
        <charset val="134"/>
      </rPr>
      <t>-3</t>
    </r>
    <r>
      <rPr>
        <sz val="10"/>
        <rFont val="宋体"/>
        <charset val="134"/>
      </rPr>
      <t xml:space="preserve"> N/mm～5.0×10</t>
    </r>
    <r>
      <rPr>
        <vertAlign val="superscript"/>
        <sz val="10"/>
        <rFont val="宋体"/>
        <charset val="134"/>
      </rPr>
      <t>-3</t>
    </r>
    <r>
      <rPr>
        <sz val="10"/>
        <rFont val="宋体"/>
        <charset val="134"/>
      </rPr>
      <t xml:space="preserve"> N/mm</t>
    </r>
  </si>
  <si>
    <t>声传播演示器</t>
  </si>
  <si>
    <t>由透明可密封容器、音频发生器、扬声器（含放大器）、传声棒、连接皮管等组成；可密封容器密封性好，能将容器内气压抽到低于-0.085 MPa ， 并在10 s 内保持气压低于-0.080 MPa；可演示声音在气体、液体、固体中的传播以及真空不能传声等实验</t>
  </si>
  <si>
    <t>旋片真空泵</t>
  </si>
  <si>
    <t>单相，油封旋片式直联泵 2XZ-0.5 型，底座采用 2.5 mm 厚的钢板，铝合金机壳；进气口应为台阶口，外径 8 mm，配有内径 6.3 mm±0.75 mm、长 2.0 m 的压缩空气用橡胶管。电气安全要求：Ⅰ类电器必须使用三极插头，外壳接保护接地线，电源与外壳抗电强度 1500 V；Ⅱ类电器必须使用二极插头，电源与外壳抗电强度3000 V</t>
  </si>
  <si>
    <t>抽气盘</t>
  </si>
  <si>
    <r>
      <rPr>
        <sz val="10"/>
        <rFont val="宋体"/>
        <charset val="134"/>
      </rPr>
      <t>由底盘、橡胶管接口、阀门、橡胶密封圈、钟罩、发声装置和橡胶管等构成；抽气口接口外径 8 mm，钟罩内配有可悬挂的发声装置密封性能：当压强达到－9.8×10</t>
    </r>
    <r>
      <rPr>
        <vertAlign val="superscript"/>
        <sz val="10"/>
        <rFont val="宋体"/>
        <charset val="134"/>
      </rPr>
      <t xml:space="preserve">－2  </t>
    </r>
    <r>
      <rPr>
        <sz val="10"/>
        <rFont val="宋体"/>
        <charset val="134"/>
      </rPr>
      <t>MPa 后停止抽气，关闭阀门，保持 10 min 后钟罩内气压应不高于－9.0×10</t>
    </r>
    <r>
      <rPr>
        <vertAlign val="superscript"/>
        <sz val="10"/>
        <rFont val="宋体"/>
        <charset val="134"/>
      </rPr>
      <t xml:space="preserve">－2 </t>
    </r>
    <r>
      <rPr>
        <sz val="10"/>
        <rFont val="宋体"/>
        <charset val="134"/>
      </rPr>
      <t>MPa。实验效果：未装入钟罩的发声装置发出的声强，在距发声装置 0.5 m 处应不低于 90 dB，装入钟罩后抽气前的声强应不低于 75 dB，抽气后的声强应不大于45dB</t>
    </r>
  </si>
  <si>
    <t>发音齿轮</t>
  </si>
  <si>
    <t>包括 3 片齿板、转轴、振动片等；齿板齿数分别为 80、40、20，半圆形齿；齿板为金属材质，转动轴应采用碳钢或不锈钢材料，振动片应采用聚苯乙烯塑料</t>
  </si>
  <si>
    <t>电动离心转台</t>
  </si>
  <si>
    <t>180 r/min～720 r/min 转速连续可调；支杆直径 10 mm，全长 140 mm，支杆装配中心与从动轮轴的距离为 140 mm±1 mm；从动轮轴孔上段为圆柱孔，下段为圆锥孔，锥度为1:20，大端直径10 mm，上偏差允许＋0.15 mm；深度不小于 45 mm</t>
  </si>
  <si>
    <t>教学示波器</t>
  </si>
  <si>
    <t>DC，2MHz，I 类电器，电源端与信号输出端抗电强度 3000 V</t>
  </si>
  <si>
    <t>声音能量演示器</t>
  </si>
  <si>
    <t>带扬声器的大功率音频放大器，演示声悬浮或者声波吹蜡烛火焰等</t>
  </si>
  <si>
    <t>多束激光盒</t>
  </si>
  <si>
    <t>磁吸，不少于 3 束光，各激光束要平行，能形成平行光，每束光可单控</t>
  </si>
  <si>
    <t>平行光源</t>
  </si>
  <si>
    <t>至少 2 条平行光，非激光光源</t>
  </si>
  <si>
    <t>凹面镜</t>
  </si>
  <si>
    <t>直径 100 mm，焦距 65 mm，镜片为玻璃基质镀反射膜，配支架和镜座</t>
  </si>
  <si>
    <t>凸面镜</t>
  </si>
  <si>
    <t>直径 100 mm，焦距-65 mm，镜片为玻璃基质镀反射膜，配支架和镜座</t>
  </si>
  <si>
    <t>光的传播、反射、折射实验器</t>
  </si>
  <si>
    <t>产品的特点 1. 亮度高，安全性好； 2. 光路清晰，不受环境影响； 3. 解决了教学上光路图抽象，缺乏直观感受，学生不易掌握的问题。 产品用途 根据人教版新课改及上海、江苏版教材，用于学生分组实验产品，刻度盘尺寸：14.8cm。 涵盖几何光学全部实验内容。 (1) 利用单束光可做反射、折射、漫反射光学实验。可测定折、反射角，计算折射率； (2) 添加水槽后可进行液体的反射、折射，全反射实验并能观察完成化学丁达尔现象； (3) 利用三束光可完成凹、凸面镜、凹透镜、凸透镜、望远镜等光学特性的光路实验。
1.平面镜与漫反射  2.直角棱镜  3.梯形砖  4.半圆柱透镜  5.等腰棱镜  6.双平面镜  7.凹面镜和凸面镜  8.水槽   9.双凸透镜(f=45mm)  10.双凸透镜(f=80 mm)   11.双凹透镜  12.平凸透镜  13.平凹透镜</t>
  </si>
  <si>
    <t>平面镜成像实验器</t>
  </si>
  <si>
    <t>由水平底座、镀半透膜的超薄塑料平面镜（厚度≤1 mm）等组成；平面镜镀膜面有标志，倾角宜能连续微调；宜采用黑色物体，印有白色左右对称标志 F；角度不可调平面镜固定后与水平面的角度为 90°±1´，成像清晰无叠影</t>
  </si>
  <si>
    <t>透明水槽</t>
  </si>
  <si>
    <t>250 mm×180 mm×100 mm，透明塑料制，透光率≥85％，壁厚≥2 mm</t>
  </si>
  <si>
    <t>凹透镜</t>
  </si>
  <si>
    <t>焦距-50 mm，误差±2 mm</t>
  </si>
  <si>
    <t>面</t>
  </si>
  <si>
    <t>凸透镜</t>
  </si>
  <si>
    <t>焦距 75 mm，误差±2 mm</t>
  </si>
  <si>
    <t>透镜及其应用实验器</t>
  </si>
  <si>
    <t>简单测量凸透镜的焦距，用凸透镜和凹透镜做望远镜，用凸透镜做投影、照相的原理等</t>
  </si>
  <si>
    <t>眼球仪</t>
  </si>
  <si>
    <t>用于眼睛的工作原理及视力矫正实验；模拟晶状体曲度可调节，能实现正常、远视、近视三种状态，近视镜、远视镜与眼球匹配，能将远视眼、近视眼调节为正常视力</t>
  </si>
  <si>
    <t>照相机原理模型</t>
  </si>
  <si>
    <t>凸透镜成像，像距可调</t>
  </si>
  <si>
    <t>白光的色散与合成演示器</t>
  </si>
  <si>
    <t>由光源、三棱镜、三棱镜台、光屏、支承系统等组成；两块棱镜应配对，用 ZF3 玻璃制，其折射率之差不大于 0.003，中部色散之差不大于 0.0004。实验效果：做白光的色散实验时，可见光区域内光谱连续清晰；能把白光色散后的七色光谱带还原成白光</t>
  </si>
  <si>
    <t>光的三原色合成实验器</t>
  </si>
  <si>
    <t>可单独显示红、绿、蓝三原色，也可显示双色光混合色和三色光混合色</t>
  </si>
  <si>
    <t>三棱镜</t>
  </si>
  <si>
    <t>重火石玻璃制</t>
  </si>
  <si>
    <t>照度计</t>
  </si>
  <si>
    <t>量程 0 lx～20000 lx，分辨力 0.1 lx；手持式，数显</t>
  </si>
  <si>
    <t>光具盘</t>
  </si>
  <si>
    <t>分离型、磁吸附式。矩形光盘长≥650 mm，宽≥240 mm；圆形光盘直径≥250 mm。盘面分四个象限，以一条直径为始边，分别刻有0°～90°刻度。半导体激光光源，可显示 5条平行光。光学零件：梯形玻砖 1 件，等腰直角棱镜 1 件，半圆柱透镜 1 件，小双凹柱透镜 1 件，小双凸柱透镜 1 件，双凸透镜 1件，大双凸柱透镜 1 件，平面镜 1 件，凹凸柱面镜 1 件，正三棱镜 2 件</t>
  </si>
  <si>
    <t>光具座</t>
  </si>
  <si>
    <t>导轨长 1000 mm，导轨和滑块均为金属件，滑块在导轨上应滑行自如，无阻滞现象。金属标尺刻度 900 mm，分度值 l mm。光源出口处照度应≥500 1x，500 mm 处照度≥300 1x。附件包括双凸透镜 2 件，平凸透镜 1 件，双凹透镜 1 件，“1”字屏 1 件，白屏 1 件，插杆 5 根，带支架毛玻璃屏 1 件，烛台 1 件。各器件易于装配、固定及拆卸</t>
  </si>
  <si>
    <t>擦镜纸</t>
  </si>
  <si>
    <t>20 cm×15 cm，纸纹细密</t>
  </si>
  <si>
    <t>玻棒(附丝绸)</t>
  </si>
  <si>
    <t>或有机玻棒(附丝绸)，丝绸面积不少于350 mm×350 mm。在规定工作条件下，用丝绸裹住玻棒（或有机玻棒），做一次快速拉出，棒上所带的电荷用 D－YDQ－Z－100 型指针验电器检验张角不少于30°（不少于50°）</t>
  </si>
  <si>
    <t>胶棒(附毛皮)</t>
  </si>
  <si>
    <t>或聚碳酸酯棒(附毛皮)，毛皮面积不少于150 mm
×150 mm。在规定工作条件下，用毛皮裹胶棒（或聚碳酸脂棒），做一次快速拉出，棒上所带的电荷用 D－YDQ－Z－100 型指针验电器检验张角不少于30°（不少于45°）</t>
  </si>
  <si>
    <t>电磁实验用旋转架</t>
  </si>
  <si>
    <t>由底座、转轴和转台等组成。转台应采用静电绝缘材料制成，转台内应有一凹槽；凹槽宽度应不少于15 mm，凹槽深度应不少于8 mm，凹槽长度应不少于35 mm；转台应能作 360°旋转</t>
  </si>
  <si>
    <t>验电器连接杆</t>
  </si>
  <si>
    <t>含导电杆、绝缘手柄等。导电杆直径不少于2 mm，长度不少于250 mm；绝缘柄直径不少于10 mm，长度不少于150 mm</t>
  </si>
  <si>
    <t>箔片验电器</t>
  </si>
  <si>
    <t>由外壳、圆盘、导电杆、绝缘子、箔片、中位卡、接线柱和底座等组成。外壳应由不能带静电的材料制成，观察面应采用透明材料，透明材料透光率不少于90%；箔片长度不少于25 mm。性能要求：相对湿度≤65%环境，圆盘上面加 8 kV直流高压，箔片张开与中位片角度应不少于45°；移去高压后，箔片张开角度保持30°以上的时间不少于10 min</t>
  </si>
  <si>
    <t>感应起电机</t>
  </si>
  <si>
    <t>由起电盘、底座、莱顿瓶、集电杆、放电杆、电刷、电刷杆、皮带轮、连接片等组成。起电盘上导电膜应采用铝箔和纸箔交替分布；莱顿瓶应采用塑料制成，电容量应不少于30 pF，击穿电压应不少于42 kV；集电杆采用直径不低于4 mm 的冷拉圆钢制成，电梳应由针状金属杆或束状裸铜线制成，与起电盘距离不应小于6 mm；放电杆采用直径为 3 mm 的冷拉圆钢制成，表面镀铬，绝缘手柄长度应不少于80 mm，体积电阻率不少于1016 Ω·m；电刷应采用束状磷铜线；导电膜与起电盘的 90°剥离强度应不少于8 N。性能要求：在温度为 20 ℃、相对湿度为 65%±5%的环境中，摇柄转速 120 r/min火花放电距离应不少于55 mm；在温度为 5 ℃～30 ℃范围，相对湿度为 85%±5%的条件下，仪器应正常工作，火花放电距离应不少于30 mm</t>
  </si>
  <si>
    <t>钕铁硼磁钢</t>
  </si>
  <si>
    <t>0.38 T</t>
  </si>
  <si>
    <t>静电实验箱</t>
  </si>
  <si>
    <t>应包括静电植绒、静电除尘、静电乒乓等</t>
  </si>
  <si>
    <t>条形磁铁</t>
  </si>
  <si>
    <t>D-CG-LT-180，表面磁感应强度≥0.07 T</t>
  </si>
  <si>
    <t>蹄形磁铁</t>
  </si>
  <si>
    <t>D-CG-LU-100，表面磁感应强度≥0.055 T</t>
  </si>
  <si>
    <t>翼形磁针</t>
  </si>
  <si>
    <t>2 支，针体 140 mm×8 mm，座Φ71 mm×112 mm，磁针体中间铆接铜轴承套，内嵌玻璃轴承，
平均磁感应强度≥9 mT</t>
  </si>
  <si>
    <t>菱形小磁针</t>
  </si>
  <si>
    <t>16 支，磁针 28 mm×8 mm，座Φ25 mm×25 mm，磁针体中间铆接铜轴承套，内嵌玻璃轴承，平均磁感应强度≥5 mT</t>
  </si>
  <si>
    <t>磁感线演示器</t>
  </si>
  <si>
    <t>无色透明塑料外壳，油封铁粉式，仪器尺寸不小于 200 mm×120 mm；环境温度大于 10 ℃时，摇匀铁粉时间每次≤20 s</t>
  </si>
  <si>
    <t>立体磁感线演示器</t>
  </si>
  <si>
    <t>永磁、电磁场</t>
  </si>
  <si>
    <t>磁感线演示板</t>
  </si>
  <si>
    <t>每块板上有 130 以上个空穴，内含自由活动小铁棒</t>
  </si>
  <si>
    <t>铁粉</t>
  </si>
  <si>
    <t>铁粉要均匀，200g</t>
  </si>
  <si>
    <t>电流磁场演示器</t>
  </si>
  <si>
    <t>直流导线、圆线圈、螺线管的磁场分布</t>
  </si>
  <si>
    <t>蹄形电磁铁</t>
  </si>
  <si>
    <t>磁路总长度不小于 220 mm，两磁极面中心距离不小于 40 mm，线圈骨架两端有接线柱、焊片及垫圈，工作电流≤1 A，工作电压≤6 V， 连续工作 20 min 后线圈温升应不大于 75℃，吸力≥49 N，剩余磁力≤5.88 N</t>
  </si>
  <si>
    <t>原副线圈</t>
  </si>
  <si>
    <t>原线圈：0.56 mmQZ 型漆包线 310～330 匝，线圈架内径 11 mm，绕线宽度 57 mm；副线圈：0.25 mmQZ 型漆包线 670～680 匝，线圈架内径 24 mm，绕线宽度 52 mm</t>
  </si>
  <si>
    <t>螺线管</t>
  </si>
  <si>
    <t>透明底板，纯铜漆包线，单层绕线，线圈绕向清晰可见，宜附带手柄磁针</t>
  </si>
  <si>
    <t>充磁器</t>
  </si>
  <si>
    <t>有充磁时间自动控制功能，外壳为非铁磁性材料，线圈轴向长度不小于 80 mm，能充两极间距大于 28 mm、磁极截面积小于 42 mm×24 mm 的 U 形磁铁以及截面积小于 42 mm×24 mm 的条形磁铁，电源与线圈骨架以及外壳金属件之间抗电强度 3000 V</t>
  </si>
  <si>
    <t>演示电磁继电器</t>
  </si>
  <si>
    <t>包括电磁线圈、铁芯、轭铁、衔铁、常开触点、常闭触点、弹簧、底座等。电磁铁额定工作电压直流 9 V，工作电流 100 mA±15 mA，吸合电流≤70 mA，释放电流 20 mA～40 mA。触点常闭电阻≤1 Ω，常开电阻≤0.5 Ω，开距≥2 mm</t>
  </si>
  <si>
    <t>电磁继电器</t>
  </si>
  <si>
    <t>电磁铁额定工作电压 6 V，工作电流 80 mA±10 mA，吸合电流≤50 mA，释放电流 15 mA～20 mA。触点最高电压 16 V，额定电流 1 A，常闭电阻≤0.2 Ω，常开电阻≤0.2 Ω，开距≥0.3 mm。动合触点闭合后应无抖动现象</t>
  </si>
  <si>
    <t>磁场对电流作用实验器</t>
  </si>
  <si>
    <r>
      <rPr>
        <sz val="10"/>
        <rFont val="宋体"/>
        <charset val="134"/>
      </rPr>
      <t>包括</t>
    </r>
    <r>
      <rPr>
        <i/>
        <sz val="10"/>
        <rFont val="宋体"/>
        <charset val="134"/>
      </rPr>
      <t>Φ</t>
    </r>
    <r>
      <rPr>
        <sz val="10"/>
        <rFont val="宋体"/>
        <charset val="134"/>
      </rPr>
      <t>2 mm 铜棒 1 根、接线柱、导轨、U 形磁铁、底板等，底板有固定磁铁装置，磁铁磁极方向可互换，与滑动变阻器配合使用，动作电流≤2 A</t>
    </r>
  </si>
  <si>
    <t>电机原理演示器</t>
  </si>
  <si>
    <t>立式，包括定子、转子线圈、集流环和换向器、电刷、底座和发光二极管等部分；尺寸应不小于 300 mm×230 mm×100 mm，额定工作电压 8 V；用作直流电动机时，起动电压应≤ 6 V，电流应≤0.35 A，在额定电压下工作 1 h 温升应不高于 55 ℃；用作直流发电机时，用手（正、反向）转动转子，应能使（正、反向）发光二极管闪亮；用作交流发电机时，用手转动转子，应能使（正、反向）发光二极管交替闪亮；导体与机座之间的绝缘电阻≥10 MΩ</t>
  </si>
  <si>
    <t>小型电动机实验器</t>
  </si>
  <si>
    <t>由定子、转子、电刷、转子支架和底座等组成。直流工作电压 1.5 V～8 V，工作电流 0.5 A～1 A；启动性能：永磁≤3 V，励磁并励≤3 V，励磁串励≤6 V；电枢线圈在任何位置时换向器都不应将两电刷短路</t>
  </si>
  <si>
    <t>方形线圈</t>
  </si>
  <si>
    <r>
      <rPr>
        <sz val="10"/>
        <rFont val="宋体"/>
        <charset val="134"/>
      </rPr>
      <t>非金属材料正方形框架；线圈应由直径</t>
    </r>
    <r>
      <rPr>
        <i/>
        <sz val="10"/>
        <rFont val="宋体"/>
        <charset val="134"/>
      </rPr>
      <t>Φ</t>
    </r>
    <r>
      <rPr>
        <sz val="10"/>
        <rFont val="宋体"/>
        <charset val="134"/>
      </rPr>
      <t>0.41 mmQZ 型漆包线绕 150 匝以上制成，线圈边长为 63 mm±3 mm；线圈引线为截面积为 0.20 mm</t>
    </r>
    <r>
      <rPr>
        <vertAlign val="superscript"/>
        <sz val="10"/>
        <rFont val="宋体"/>
        <charset val="134"/>
      </rPr>
      <t>2</t>
    </r>
    <r>
      <rPr>
        <sz val="10"/>
        <rFont val="宋体"/>
        <charset val="134"/>
      </rPr>
      <t>～0.25 mm</t>
    </r>
    <r>
      <rPr>
        <vertAlign val="superscript"/>
        <sz val="10"/>
        <rFont val="宋体"/>
        <charset val="134"/>
      </rPr>
      <t>2</t>
    </r>
    <r>
      <rPr>
        <sz val="10"/>
        <rFont val="宋体"/>
        <charset val="134"/>
      </rPr>
      <t>、长 320 mm 的多股软线，线端接线叉；接线棒由绝缘材料制成，长度 150 mm～160 mm，安装红、黑接插两用接线柱，两接线柱的间距等于线圈宽度；接线棒固定端外径 10 mm，能固定在方座支架的垂直夹上</t>
    </r>
  </si>
  <si>
    <t>圆线圈</t>
  </si>
  <si>
    <t>线圈架内径 200 mm，200 匝；与微电流传感器或灵敏电流计配合使用应能完成切割地磁场发电实验</t>
  </si>
  <si>
    <t>手摇交直流发电机</t>
  </si>
  <si>
    <t>包括定子、转子、整流器、集流环、电刷、手摇驱动机构和底板等部分。定子应由永磁体和极靴组成，转子应由转轴、两极电枢铁芯、电枢线圈以及整流器和集流环组成。整流器在任何位置不应将两电刷短路，电刷与整流器和集流环应使用弹性接触，转动灵活。转子转速为 1600 r/min空载时，输出端交流和直流电压均应≥8 V；接 16 Ω电阻负载时，输出端交流和直流电压均应≥5 V；不带皮带轮用作电动机使用时启动电压应≤4 V，电流应≤0.4 A</t>
  </si>
  <si>
    <t>金属盒</t>
  </si>
  <si>
    <t>可完全容纳收音机，金属网接地线应为铁质</t>
  </si>
  <si>
    <t>金属网</t>
  </si>
  <si>
    <t>结构由金属网罩和绝缘底盘组成，金属网罩顶部有圆孔用来插入连接器。连接器上端附有φ13mm金属球，下端有链条。金属底盘φ215mm,用绝缘支柱固定在底座上实验演示静电平衡时，导体内部的电场强度等始零，从而说明静电屏蔽原理。</t>
  </si>
  <si>
    <t>塑料盒</t>
  </si>
  <si>
    <t>塑料材质，200mm*100mm</t>
  </si>
  <si>
    <t>玻璃盒</t>
  </si>
  <si>
    <t>玻璃材质,200mm*100mm</t>
  </si>
  <si>
    <t>单摆</t>
  </si>
  <si>
    <t>由摆球（钢球、塑料球）、摆线和单摆夹组成，不少于 5 个摆球。摆球直径 20 mm，穿线孔两端直径相同，线长 1500 mm。单摆夹应由金属材料制成，夹口应为 V 形，单摆在摆动过程中摆线上的固定点应不变</t>
  </si>
  <si>
    <t>滚摆</t>
  </si>
  <si>
    <t>包括摆体（摆轮和摆轴）、悬线和支架等。摆轮采用金属材质，直径 125 mm；摆轴采用钢材制作，直径 8 mm，长 160 mm；支架高460 mm，横梁长 300 mm；摆体质量为 0.6 kg～0.8 kg。摆体前 10 次的回升累计递减量应
≤65 mm</t>
  </si>
  <si>
    <t>动能实验演示器</t>
  </si>
  <si>
    <t>包括 2 组平行铝合金滑道；直径相同、质量不同的 2 个金属球，直径相同、质量相同的2 个金属球；金属球释放系统；动能大小观察或比较系统。斜面轨道与水平轨道连接要平滑，斜面轨道可调节不少于 3 组金属球释放的高度，通过机械控制或电子控制保证金属球能同时释放。动能大小观察或比较系统可定性观察同一高度不同质量的小球滚至水平轨道时速度相同，或用光电门等测速装置测出两种情况下速度相同，误差≤1%。动能测量系统带有标尺，能定性观测和比较动能的大小</t>
  </si>
  <si>
    <t>重力势能实验演示器</t>
  </si>
  <si>
    <t>由直径相同、质量不同的 2 个金属球，直径相同、质量相同的 2 个金属球，金属球释放系统，势能大小观察或比较系统，铝合金支架等组成。可调节金属球释放的高度，能够同时测量不少于 3 组实验数据。通过机械控制或电子控制保证金属球能同时释放，势能大小观测系统带有标尺，能定性观察和比较势能的大小</t>
  </si>
  <si>
    <t>空气压缩引火仪</t>
  </si>
  <si>
    <r>
      <rPr>
        <sz val="10"/>
        <rFont val="宋体"/>
        <charset val="134"/>
      </rPr>
      <t>由气缸、底座、端盖、活塞等部分组成。气缸用透明有机玻璃制作，内径</t>
    </r>
    <r>
      <rPr>
        <i/>
        <sz val="10"/>
        <rFont val="宋体"/>
        <charset val="134"/>
      </rPr>
      <t>Φ</t>
    </r>
    <r>
      <rPr>
        <sz val="10"/>
        <rFont val="宋体"/>
        <charset val="134"/>
      </rPr>
      <t xml:space="preserve">10 mm，外径 </t>
    </r>
    <r>
      <rPr>
        <i/>
        <sz val="10"/>
        <rFont val="宋体"/>
        <charset val="134"/>
      </rPr>
      <t>Φ</t>
    </r>
    <r>
      <rPr>
        <sz val="10"/>
        <rFont val="宋体"/>
        <charset val="134"/>
      </rPr>
      <t>25 mm，长 130 mm，底座</t>
    </r>
    <r>
      <rPr>
        <i/>
        <sz val="10"/>
        <rFont val="宋体"/>
        <charset val="134"/>
      </rPr>
      <t>Φ</t>
    </r>
    <r>
      <rPr>
        <sz val="10"/>
        <rFont val="宋体"/>
        <charset val="134"/>
      </rPr>
      <t>65 mm，手柄</t>
    </r>
    <r>
      <rPr>
        <i/>
        <sz val="10"/>
        <rFont val="宋体"/>
        <charset val="134"/>
      </rPr>
      <t xml:space="preserve">Φ </t>
    </r>
    <r>
      <rPr>
        <sz val="10"/>
        <rFont val="宋体"/>
        <charset val="134"/>
      </rPr>
      <t>40 mm，活塞杆</t>
    </r>
    <r>
      <rPr>
        <i/>
        <sz val="10"/>
        <rFont val="宋体"/>
        <charset val="134"/>
      </rPr>
      <t>Φ</t>
    </r>
    <r>
      <rPr>
        <sz val="10"/>
        <rFont val="宋体"/>
        <charset val="134"/>
      </rPr>
      <t>8 mm。活塞体应使用弹性材料制成，活塞与气缸气密性应良好，连续压缩引火 100 次后密封圈性能不变。应能引燃脱脂棉，不应使用硝化棉</t>
    </r>
  </si>
  <si>
    <t>汽油机模型</t>
  </si>
  <si>
    <t>四冲程，单缸，示结构原理。由进气管、进气阀、排气管、排气阀、气缸、活塞、连杆、曲轴、火花塞、齿轮凸轮总成、飞轮、挺杆等组成。手动转动，活塞运动压缩比6:1～8:1，整体高不小于300 mm</t>
  </si>
  <si>
    <t>柴油机模型</t>
  </si>
  <si>
    <t>四冲程，单缸，示结构原理。由进气管、进气阀、排气管、排气阀、气缸、活塞、连杆、曲轴、喷油嘴、齿轮凸轮总成、飞轮、挺杆组成。手动转动，活塞运动压缩比14∶1～16∶1，整体高不小于300 mm</t>
  </si>
  <si>
    <t>演示电表</t>
  </si>
  <si>
    <t>2.5 级，直流电流：200 μA、0.5 A、2.5 A，直流电压：2.5 V、10 V，检流：－100 μA～100 μA，电压灵敏度：5 kΩ/V</t>
  </si>
  <si>
    <t>数字演示电表</t>
  </si>
  <si>
    <t>4-1/2 位，双面显示，同一物理量能自动转换量程。直流电流：200 μA、2 mA、20 mA、200 mA、2 A、20 A，不确定度0.2％；直流电压：2 V、20 V、200 V，不确定度0.1％；电阻：200 Ω、2 kΩ、20 kΩ、200 kΩ、
2 MΩ、20 MΩ，不确定度0.2％；交流电压：2 V、20 V、200 V、700 V，不确定度0.5％；交流电流：2 mA、20 mA、200 mA、2 A，不确定度1.0％。2 A、20 A 自动过载保护，故障排除自动恢复。交流供电，采用II 类变压器</t>
  </si>
  <si>
    <t>直流电流表</t>
  </si>
  <si>
    <t>0.6 A、3 A 双量程，2.5 级，基本误差、升降变差、平衡误差不超过量程上限的2.5％</t>
  </si>
  <si>
    <t>直流电压表</t>
  </si>
  <si>
    <t>3 V、15 V 双量程，2.5 级，基本误差、升降变差、平衡误差不超过量程上限的 2.5％</t>
  </si>
  <si>
    <t>多用电表</t>
  </si>
  <si>
    <t>指针式，不低于 2.5 级</t>
  </si>
  <si>
    <t>数字式，4-1/2 位，电压、电流、电阻、电容、二极管、温度、频率测试</t>
  </si>
  <si>
    <t>灵敏电流计</t>
  </si>
  <si>
    <t>300 μA，G0 档表头内阻 80 Ω～125 Ω，G1
档表头内阻 2400 Ω～3000 Ω</t>
  </si>
  <si>
    <t>绝缘电阻表</t>
  </si>
  <si>
    <t>ZC25-3 型，额定电压 500 V，量程 0 MΩ～
500 MΩ，准确度 10 级</t>
  </si>
  <si>
    <t>电池盒</t>
  </si>
  <si>
    <t>R20（1＃）电池用，有接线柱，负极可用弹簧或弹性磷铜片，有串联接插口，电池装反时不能接通</t>
  </si>
  <si>
    <t>教学用 E10 螺口灯座</t>
  </si>
  <si>
    <t>由底座、接线柱和灯座等组成。底座应采用硬质绝缘材料制成，最高工作电压应为 36 V，最大工作电流应为 2.5 A。灯座口圈应采用厚 0.4 mm～0.5 mm 的黄铜材料制作，中心触点应采用厚 0.3 mm～0.4 mm 的磷铜材料制作。两接线柱之间绝缘电阻应≥2 MΩ</t>
  </si>
  <si>
    <t>单刀开关</t>
  </si>
  <si>
    <t>最高工作电压 36 V，额定工作电流 6 A。开关闸刀、接线柱、垫片均为铜质。闸刀宽度≥7 mm，闸刀厚度≥0.7 mm。接线柱直径为4 mm，有效行程≥4 mm。通额定电流，导电部分允许温升≤35 ℃，操作手柄允许温升≤25 ℃。开关的绝缘强度应能承受 1200 V。在额定直流电流工作条件下，接线两端直流电压降≤100 mV</t>
  </si>
  <si>
    <t>单刀双掷开关</t>
  </si>
  <si>
    <t xml:space="preserve">工程一次注塑塑料底座，闸刀及连接片为铜，表面酸洗，75mm×39mm×10mm  </t>
  </si>
  <si>
    <t>双刀双掷开关</t>
  </si>
  <si>
    <t>滑动变阻器</t>
  </si>
  <si>
    <t>5 Ω，3 A，误差应&lt;±10%；滑杆应采用正六边形、正四边形或正三角形截面，不应采用圆形截面；电阻丝采用康铜丝，接线柱应有防松动装置；额定电 流工 作 30 min 温 升 ≤300 ℃</t>
  </si>
  <si>
    <t>20 Ω，2 A，误差应&lt;±10%；滑杆应采用正六边形、正四边形或正三角形截面，不应采用圆形截面；电阻丝采用康铜丝，接线柱应有防松动装置；额定电 流工 作 30 min 温 升 ≤300 ℃</t>
  </si>
  <si>
    <t>50 Ω，1.5 A，误差应&lt;±10%；滑杆应采用正六边形、正四边形或正三角形截面，不应采用圆形截面；电阻丝采用康铜丝，接线柱应有防松动装置；额定电 流工 作 30 min 温 升 ≤300 ℃</t>
  </si>
  <si>
    <t>电阻圈</t>
  </si>
  <si>
    <t>包括 5Ω、1.5 A，10 Ω、1.0 A，15 Ω、0.6 A 共 3 种规格，阻值误差≤±1%；电阻丝应采用锰铜线或康铜线绕制；按额定电流连续工作 15 min 后，5Ω、1.5 A，10 Ω、1.0 A，15 Ω、0.6 A 电阻圈外壳两侧温升分别不应高于 60 K、60 K 和 45 K；按额定电流连续工作 2 h 后外壳不应出现焦灼、熔化变形、冒烟现象；加热后电阻值变化应在1%以内</t>
  </si>
  <si>
    <t>演示电阻箱</t>
  </si>
  <si>
    <t>插头式，4 个电阻线圈串联展开在平板上，阻值分别为 1 Ω、2 Ω、2 Ω、5 Ω，允许误差±0.05 Ω。1 Ω和 2 Ω允许通过最大电流 2 A，5 Ω允许通过最大电流 1 A。残余电阻≤0.05 Ω</t>
  </si>
  <si>
    <t>电阻定律演示器</t>
  </si>
  <si>
    <t>由底板、2 种金属导线（康铜、镍铬）、接线柱、连接片、支撑架等组成；康铜导线 2根（长均为 1000 mm，直径分别为 0.5 mm、0.3 mm）；镍铬线 2 根（长分别为 1000 mm、500 mm，直径均为 0.3 mm）</t>
  </si>
  <si>
    <t>教学电阻箱</t>
  </si>
  <si>
    <t>十进多盘式，调解范围 0 Ω～9999.9 Ω，残余电阻及其允差值 25 mΩ±10 mΩ，功率 1 W</t>
  </si>
  <si>
    <t>插头导线</t>
  </si>
  <si>
    <t>长度分别为 200 mm、300 mm、400 mm；单芯 4 mm 纯铜插头，纯铜导线；宜用不同线色</t>
  </si>
  <si>
    <t>接线夹导线</t>
  </si>
  <si>
    <t>长度分别为 200 mm、300 mm、400 mm；单芯 4 mm 纯铜接线夹，纯铜导线；宜用不同线色</t>
  </si>
  <si>
    <t>演示线路实验板</t>
  </si>
  <si>
    <t>初中型，包括线路底板6 块、元器件模块、零部件等。元器件模块含电阻器（5 Ω、4 W）1 块， 电阻器（15 Ω、4 W）1 块， 电阻器（20 Ω、4 W）1 块， 电阻器（10 Ω、8 W）2 块，V 表座3 块，A 表座3 块，接线柱座6块，单级开关3 块，双极开关2 块，灯座3块。零部件包括灯泡（3.8 V，0.3 A）6 只，灯泡（6 V，0.3 A）6 只，导线不少于48 根。线路底板用工程塑料，能相互拼接，拼接后紧固平整</t>
  </si>
  <si>
    <t>焦耳定律演示器</t>
  </si>
  <si>
    <t>液体式，同一产品上数字温度计误差不大于±0.5 ℃，透明贮液筒不少于 3 个，底座不少于 3 个，电阻圈不少于 3 个</t>
  </si>
  <si>
    <t>家庭电路示教板</t>
  </si>
  <si>
    <t>配电部分：三线 10 A 插头与电网连接，开启式闸刀开关、铅熔断器（保险丝）盒、单相机械式有功电能表（2.0 级，5 A）。负荷部分：三极和二极插座、三极和二极插头、螺口灯座（E27）1 个、插口灯座（E27）、1 个倒扳开关、拉线开关、白炽灯泡（E27 卡口或 E27LED 螺口灯泡）、卡口－螺口转换器（有卡口灯座时配）。插座、开关均为明装式，软导线（截面积 0.5 mm2）。火线用红色，零线用蓝色，保护地线用黄绿双色。示教板应能竖立在桌上。开关电极应为左面是零线，右面是火线，三极插座上面是保护接地线。
底板可用木板或塑料板</t>
  </si>
  <si>
    <t>配电部分：三线 10 A 插头与电网连接，带剩余电流保护器的过电流保护器（空气开关）单相静止式有功电能表（2.0 级，5 A）。负荷部分：三极和二极插座、三极和二极插头螺口灯座（E27）1 个、插口灯座（E27）1 个
E27LED 螺口灯泡、卡口－螺口转换器（有卡口灯座时配）、倒扳开关、拉线开关、宜有声控开关和光控开关。火线用红色，零线用蓝色，保护地线用黄绿双色。示教板应能竖立在桌上。开关电极应为左面是零线，右面是火线，三极插座上面是保护接地线。底板可用木板或塑料板</t>
  </si>
  <si>
    <t>安全用电示教板</t>
  </si>
  <si>
    <t>12 V 供电，能演示以下模式：一手接触火线，经脚和大地触电；一手接触火线，不经脚和大地安全（脚下绝缘）；二手分别接触火线和零线触电（脚站在地面或绝缘）；一手接触漏电（连接火线）的设备（例如电动机），经脚和大地触电；跨步电压触电</t>
  </si>
  <si>
    <t>保险丝作用演示器</t>
  </si>
  <si>
    <t>保险丝：1 A、2 A、3 A、5 A；单芯铜导线Φ≥0.5 mm，长度≥80 mm，10 根以上；绝缘实验导线3 A，长度≥290 mm，30 根以上；单芯裸实验导线Φ≥0.7 mm，长度≥285 mm，10 根以上；多芯短路导线长度≥150 mm，两
端有接线夹；灯泡：12 V、50 W 不少于4 个，12 V、10 W 不少于2 个；指示电表：交流，2.5 级；在保险丝接线柱上接铜导线，接入产品规定的最大负载，通电5 min，然后将负载短路，保持5 min，关闭电源，重新开启电源后应能正常工作；安全要求：变压器一次绕组与铁芯间抗电强度1500 V，一次绕组与二次绕组间抗电强度3000 V，二次绕组与保护接地线不连通</t>
  </si>
  <si>
    <t>37.初中化学教学仪器</t>
  </si>
  <si>
    <t>Ⅰ类</t>
  </si>
  <si>
    <t>实验服</t>
  </si>
  <si>
    <t>耐酸碱，抗冲击，耐磨，便于清洗，带侧光板型或封闭型</t>
  </si>
  <si>
    <t>防护面罩</t>
  </si>
  <si>
    <t>防冲击面屏，聚碳酸酯材质，耐 45 m/s 粒子冲击，通过弹簧箍与安全帽相连，面屏可更，起到头部与面部双重保护作用，光洁，透明度高</t>
  </si>
  <si>
    <t>耐酸手套</t>
  </si>
  <si>
    <t>机械性能不低于3级，无破损，手套应有长度不少于15cm的套袖</t>
  </si>
  <si>
    <t>一次性乳胶
手套</t>
  </si>
  <si>
    <t>耐酸碱</t>
  </si>
  <si>
    <t>环保器材</t>
  </si>
  <si>
    <t>废液分类回收桶</t>
  </si>
  <si>
    <t>塑料制，25L</t>
  </si>
  <si>
    <t>电器</t>
  </si>
  <si>
    <t>烘干箱</t>
  </si>
  <si>
    <t>电热鼓风型，功率不少于600W，1.5级（温度均匀性为±0.03℃，温度波动性为1.5℃），烘干温度 250℃以下，箱体内有隔板，内部容积不少于350mm×350mm×350mm。</t>
  </si>
  <si>
    <t>收纳整理用具</t>
  </si>
  <si>
    <t>600mm×400mm×800mm，不锈钢材质，至少两层，各层带可拆卸护栏，总载重不少于60kg</t>
  </si>
  <si>
    <t>木制，配有提手，490mm×360mm×290mm。</t>
  </si>
  <si>
    <t>工具</t>
  </si>
  <si>
    <t>Ф6mm，长150mm，工作端带磁性</t>
  </si>
  <si>
    <t>160mm。</t>
  </si>
  <si>
    <t>钢锤</t>
  </si>
  <si>
    <t>0.25 kg，羊角锤</t>
  </si>
  <si>
    <t>三角锉</t>
  </si>
  <si>
    <t>250mm，带柄</t>
  </si>
  <si>
    <t>3 号，150mm，A 型</t>
  </si>
  <si>
    <t>玻璃瓶盖开启器</t>
  </si>
  <si>
    <t>钢制</t>
  </si>
  <si>
    <t>玻璃管切割器</t>
  </si>
  <si>
    <t>可切割直径 20mm 以下玻璃管</t>
  </si>
  <si>
    <t>PP材质，电子元件、机械零件等物料分类收纳</t>
  </si>
  <si>
    <t>刀口式，材质为不锈钢管、钢管或黄铜管，每组不少于4支，外径分别为9mm、8mm、7mm、6mm，并配一支带柄金属通扦</t>
  </si>
  <si>
    <t>硬木或硬塑料制</t>
  </si>
  <si>
    <t>打孔器刮刀</t>
  </si>
  <si>
    <t>刮刀宜用65M 板制成，表面热处理，55 HRC～60 HRC，总长为 70mm±0.5 mm，宽 14.5 mm±0.1 mm，厚1.8 mm±0.5 mm，刀口角度宜为 60°±5°，锋刃＜0.1 mm</t>
  </si>
  <si>
    <t>电动钻孔器</t>
  </si>
  <si>
    <t>钻头可拆卸，应配有 2 个以上不同孔径的钻头</t>
  </si>
  <si>
    <t>测量仪器</t>
  </si>
  <si>
    <t>100g，0.1 g</t>
  </si>
  <si>
    <t>500g，0.1 g。演示用</t>
  </si>
  <si>
    <t>500g，0.5 g</t>
  </si>
  <si>
    <t>1000g，0.1 g</t>
  </si>
  <si>
    <t>直流电流、电压、电阻 2.5 级，交流电压 5 级</t>
  </si>
  <si>
    <t>酸度计</t>
  </si>
  <si>
    <t>笔式，pH 测量范围 0～14，分辨力 0.1，读数清晰，有自动关机节电模式，配校准试剂</t>
  </si>
  <si>
    <t>支架</t>
  </si>
  <si>
    <t>教学支架</t>
  </si>
  <si>
    <t>方形座，含铁夹、复夹、铁圈，重心稳定不晃，夹持器内侧应有垫衬</t>
  </si>
  <si>
    <t>三脚架</t>
  </si>
  <si>
    <t>铁制，环内径 75 mm，高 150mm。</t>
  </si>
  <si>
    <t>泥三角</t>
  </si>
  <si>
    <t>陶制或者瓷制，内径应保证稳定支撑 30mm。 坩埚</t>
  </si>
  <si>
    <t>试管架</t>
  </si>
  <si>
    <t>塑料制，12孔以上，立柱粘结牢固</t>
  </si>
  <si>
    <t>漏斗架</t>
  </si>
  <si>
    <t>塑料制</t>
  </si>
  <si>
    <t>滴定台</t>
  </si>
  <si>
    <t>人造石或大理石白色台面，重心稳定不晃动，底部有四个橡胶垫脚</t>
  </si>
  <si>
    <t>滴定夹</t>
  </si>
  <si>
    <t>铝制，加持部位有防滑脱凹槽</t>
  </si>
  <si>
    <t>多用滴管架</t>
  </si>
  <si>
    <t>塑料制，底部有圆形凹槽</t>
  </si>
  <si>
    <t>计量类玻璃仪器</t>
  </si>
  <si>
    <t>10 mL。</t>
  </si>
  <si>
    <t>25 mL。</t>
  </si>
  <si>
    <t>50 mL。</t>
  </si>
  <si>
    <t>100 mL。</t>
  </si>
  <si>
    <t>500 mL。</t>
  </si>
  <si>
    <t>容量瓶</t>
  </si>
  <si>
    <t>250 mL。透明硼硅酸盐玻璃制，刻度线应在瓶颈下部三分之二处，清晰耐久，粗细均匀</t>
  </si>
  <si>
    <t>滴定管</t>
  </si>
  <si>
    <t>酸式，具塞，25 mL。透明钠钙玻璃制，良好外观，不应有积水条纹</t>
  </si>
  <si>
    <t>碱式，无 塞，25 mL。</t>
  </si>
  <si>
    <t>活塞材质 聚四氟乙烯，25mL。</t>
  </si>
  <si>
    <t>可加热玻璃仪器</t>
  </si>
  <si>
    <t>Φ 12 mm × 70mm。透明硼硅酸盐玻璃制</t>
  </si>
  <si>
    <t>Φ15 mm×150mm。</t>
  </si>
  <si>
    <t>Φ18 mm×180mm。</t>
  </si>
  <si>
    <t>Φ20mm×200mm。</t>
  </si>
  <si>
    <t>Φ32 mm×200mm。</t>
  </si>
  <si>
    <t>口部具支试管</t>
  </si>
  <si>
    <t>Φ20mm×200mm。透明硼硅酸盐玻璃制，管底厚薄应均匀，支管连接应平滑牢固，不应有偏歪</t>
  </si>
  <si>
    <t>硬质玻璃管</t>
  </si>
  <si>
    <t>Φ15mm×150mm。透明硼硅酸盐玻璃制，耐热温度不少于 800℃，试管两端口部应卷口</t>
  </si>
  <si>
    <t>Φ20mm×250mm。透明硼硅酸盐玻璃制，耐热温度不少于800℃，试管两端口部应卷口</t>
  </si>
  <si>
    <t>25mL。</t>
  </si>
  <si>
    <t>50mL。</t>
  </si>
  <si>
    <t>100mL。</t>
  </si>
  <si>
    <t>250mL。</t>
  </si>
  <si>
    <t>500mL。</t>
  </si>
  <si>
    <t>1000mL。</t>
  </si>
  <si>
    <t>250mL圆底。透明硼硅酸盐玻璃制，玻璃薄厚均匀，底部应规整</t>
  </si>
  <si>
    <t>250mL。平底。透明硼硅酸盐玻璃制，平底烧瓶放在平台上时，应直立不摇晃、不转动</t>
  </si>
  <si>
    <t>锥形瓶</t>
  </si>
  <si>
    <t>100mL。透明硼硅酸盐玻璃制，放在平台上应直立不摇晃、不转动</t>
  </si>
  <si>
    <t>蒸馏烧瓶</t>
  </si>
  <si>
    <t>250mL。透明硼硅酸盐玻璃制，烧瓶的颈部同一截面应该呈圆形，颈的口部不应呈锥形，并适当提高强度</t>
  </si>
  <si>
    <t>容器类玻璃仪器</t>
  </si>
  <si>
    <t>集气瓶盖</t>
  </si>
  <si>
    <t>一面磨砂一面光滑，用于盖住集气瓶口</t>
  </si>
  <si>
    <t>集气瓶</t>
  </si>
  <si>
    <t>125mL。透明钠钙玻璃制，磨砂面应均匀地覆盖瓶口端面与盖板，磨砂面不应有光斑；盖板四角应倒角，四边应磨光盖板与瓶口密合性应符合：盖板与瓶口充分湿润盖合后，倒提瓶体盖板在瓶口上保持30s不脱落</t>
  </si>
  <si>
    <t>250mL。透明钠钙玻璃制，磨砂面应均匀地覆盖瓶口端面与盖板，磨砂面不应有光斑；盖板四角应倒角，四边应磨光盖板与瓶口密合性应符合：盖板与瓶口充分湿润盖合后，倒提瓶体盖板在瓶口上保持30s不脱落</t>
  </si>
  <si>
    <t>液封除毒气集气瓶</t>
  </si>
  <si>
    <t>250mL。瓶口光滑，液封口深度不少于1cm</t>
  </si>
  <si>
    <t>广口瓶</t>
  </si>
  <si>
    <t>60mL。透明钠钙玻璃制，瓶塞与瓶口紧实，不晃动；口部应圆整光滑，底部应平整，放置平台上不应摇晃或转动</t>
  </si>
  <si>
    <t>125mL。</t>
  </si>
  <si>
    <t>茶色广口瓶</t>
  </si>
  <si>
    <t>60mL。黄棕色钠钙玻璃制，瓶塞与瓶口紧实，不晃动；口部应圆整光滑，底部应平整，放置平台上不应摇晃或转动</t>
  </si>
  <si>
    <t>细口瓶</t>
  </si>
  <si>
    <t>3000mL。</t>
  </si>
  <si>
    <t>茶色细口瓶</t>
  </si>
  <si>
    <t>125mL。黄棕色钠钙玻璃制，瓶塞与瓶口紧实，不晃动；口部应圆整光滑，底部应平整，放置平台上不应摇晃或转动</t>
  </si>
  <si>
    <t>250mL。黄棕色钠钙玻璃制，瓶塞与瓶口紧实，不晃动；口部应圆整光滑，底部应平整，放置平台上不应摇晃或转动</t>
  </si>
  <si>
    <t>500mL。黄棕色钠钙玻璃制，瓶塞与瓶口紧实，不晃动；口部应圆整光滑，底部应平整，放置平台上不应摇晃或转动</t>
  </si>
  <si>
    <t>1000mL。黄棕色钠钙玻璃制，瓶塞与瓶口紧实，不晃动；口部应圆整光滑，底部应平整，放置平台上不应摇晃或转动</t>
  </si>
  <si>
    <t>滴瓶</t>
  </si>
  <si>
    <t>30mL。</t>
  </si>
  <si>
    <t>60mL。</t>
  </si>
  <si>
    <t>茶色滴瓶</t>
  </si>
  <si>
    <t>30mL。透明钠钙玻璃制，瓶口细磨，磨砂面应均匀细腻，滴管应附橡胶帽，吸放弹性好，开口直径6mm，与滴管口套合牢固稳定</t>
  </si>
  <si>
    <t>60mL。透明钠钙玻璃制，瓶口细磨，磨砂面应均匀细腻，滴管应附橡胶帽，吸放弹性好，开口直径6mm，与滴管口套合牢固稳定</t>
  </si>
  <si>
    <t>一般玻璃仪器</t>
  </si>
  <si>
    <t>干燥器</t>
  </si>
  <si>
    <t>150mm。磨口平整，密封严实，隔板大小合适，不少于 5 个圆孔</t>
  </si>
  <si>
    <t>气体发生器</t>
  </si>
  <si>
    <t>250mL。漏斗柄与瓶身连接口内壁间隔≤2mm（单边）</t>
  </si>
  <si>
    <t>冷凝器</t>
  </si>
  <si>
    <t>300mm±10mm。直形，管径均匀，应有防滑脱沟槽</t>
  </si>
  <si>
    <t>牛角管</t>
  </si>
  <si>
    <t>Φ18mm×150mm。弯形，尖嘴处厚度＞1mm</t>
  </si>
  <si>
    <t>60mm。直径准确，锥度适中</t>
  </si>
  <si>
    <t>90mm。</t>
  </si>
  <si>
    <t>安全漏斗</t>
  </si>
  <si>
    <t>直形，径长300mm。上口直径40mm±3mm，玻璃壁厚度适中</t>
  </si>
  <si>
    <t>双球。球径高度、直径一致，双球应位于环管中部，应无明显偏斜</t>
  </si>
  <si>
    <t>分液漏斗</t>
  </si>
  <si>
    <t>50mL，锥型。瓶塞应有凹槽，瓶口有气孔</t>
  </si>
  <si>
    <t>50mL，球型。瓶塞应有凹槽，瓶口有气孔</t>
  </si>
  <si>
    <t>T形。Φ7mm～8mm，连接完好，管口应作打磨或烧结处理</t>
  </si>
  <si>
    <t>Y形。Φ7mm～8mm，连接完好，管口应作打磨或烧结处理</t>
  </si>
  <si>
    <t>滴管</t>
  </si>
  <si>
    <t>100mm。直形，滴管尖嘴口径1mm，上端有防滑脱翻口，翻口处直径比滴管直径略多1mm～2mm</t>
  </si>
  <si>
    <t>150mm。</t>
  </si>
  <si>
    <t>干燥管</t>
  </si>
  <si>
    <t>145mm，单球。硼硅酸盐玻璃制，玻璃壁厚度适中，球体圆润，导气管长度不少于2cm，最好有防滑脱沟槽</t>
  </si>
  <si>
    <t>Φ15mm×150mm。U 型</t>
  </si>
  <si>
    <t>玻璃活塞</t>
  </si>
  <si>
    <t>直形。吻合良好，不漏气，不漏液</t>
  </si>
  <si>
    <t>圆水槽</t>
  </si>
  <si>
    <t>Φ210mm×110mm。水槽底部应平整，不应凸底，壁厚和底厚应均匀，口部端面应平整，边和口应圆滑</t>
  </si>
  <si>
    <t>Φ270mm×140mm。水槽底部应平整，不应凸底，壁厚和底厚应均匀，口部端面应平整，边和口应圆滑</t>
  </si>
  <si>
    <t>其他配套用品材料</t>
  </si>
  <si>
    <t>坩埚</t>
  </si>
  <si>
    <t>瓷制，30mL，耐热不少于1200℃，内外壁光滑，外壁涂釉，配有坩埚盖</t>
  </si>
  <si>
    <t>坩埚钳</t>
  </si>
  <si>
    <t>200mm，钢制，中间弯曲部分内径应在2cm～3cm</t>
  </si>
  <si>
    <t>烧杯夹</t>
  </si>
  <si>
    <t>钢制或不锈钢制，夹持部位应有橡胶保护套，避免与玻璃烧杯直接接触</t>
  </si>
  <si>
    <t>试管夹</t>
  </si>
  <si>
    <t>木制或者竹制，长度不少于200mm，宽度约20mm，厚度约 20mm。试管夹闭口缝≤1mm，开口距离不少于25mm毡块粘接牢固，试管夹弹簧作防锈处理。试管夹持部位圆弧内径≤15 mm</t>
  </si>
  <si>
    <t>止水皮管夹</t>
  </si>
  <si>
    <t>Φ3mm 钢丝制成，作防锈处理，夹持角度不少于60º，弹性好，不漏液</t>
  </si>
  <si>
    <t>螺旋皮管夹</t>
  </si>
  <si>
    <t>由支架管和带压板的螺杆等组成。外形尺寸约为33mm×20mm×8mm，旋转方便，不易变形，压板厚度不少于1mm</t>
  </si>
  <si>
    <t>石棉网</t>
  </si>
  <si>
    <t>金属网尺寸不少于125mm×125mm，0.8mm 钢丝制成，
石棉材料不易脱落，石棉网边缘钢丝应作简单处理</t>
  </si>
  <si>
    <t>燃烧匙</t>
  </si>
  <si>
    <t>铜勺，勺直径18mm，深10mm。，铁柄，柄长约
300mm。长柄和铜勺连接稳定结实</t>
  </si>
  <si>
    <t>药匙</t>
  </si>
  <si>
    <t>长度不少于13cm，带小勺，材质可选金属、牛角、塑料</t>
  </si>
  <si>
    <t>玻璃管</t>
  </si>
  <si>
    <t>Φ5mm～6mm。中性料，管口应打磨或烧结，避免划伤事故</t>
  </si>
  <si>
    <t>kg</t>
  </si>
  <si>
    <t>Φ7mm～8mm。中性料，管口应打磨或烧结，避免划伤事故</t>
  </si>
  <si>
    <t>玻璃棒</t>
  </si>
  <si>
    <t>Φ5mm～6mm。粗细均匀，两端烧结使其光滑</t>
  </si>
  <si>
    <t>外径7mm，内径5mm</t>
  </si>
  <si>
    <t>外径9mm，内径6mm</t>
  </si>
  <si>
    <t>试管刷</t>
  </si>
  <si>
    <t>Φ12mm。手持部分顶端应为环状，顶部要有刷丝，铁丝不可外露</t>
  </si>
  <si>
    <t>Φ 18 mm。手持部分顶端应为环状，顶部要有刷丝，铁丝不可外露</t>
  </si>
  <si>
    <t>Φ 32 mm。手持部分顶端应为环状，顶部要有刷丝，铁丝不可外露</t>
  </si>
  <si>
    <t>烧瓶刷</t>
  </si>
  <si>
    <t>250 mL。 烧瓶用。手持部分顶端应为环状，顶部要有刷丝，铁丝不可外露</t>
  </si>
  <si>
    <t>500 mL。 烧瓶用</t>
  </si>
  <si>
    <t>结晶皿</t>
  </si>
  <si>
    <t>80mm，平底。无色硼硅酸盐玻璃制</t>
  </si>
  <si>
    <t>表面皿</t>
  </si>
  <si>
    <t>60mm。无色硼硅酸盐玻璃制</t>
  </si>
  <si>
    <t>100mm。无色硼硅酸盐玻璃制</t>
  </si>
  <si>
    <t>研钵</t>
  </si>
  <si>
    <t>60mm。瓷或玻璃制，配有研杵，内部粗糙便于研磨，外部光滑</t>
  </si>
  <si>
    <t>100mm。瓷或玻璃制，配有研杵，内部粗糙便于研磨，外部光滑</t>
  </si>
  <si>
    <t>100mm。瓷制，耐受温度不少于800℃</t>
  </si>
  <si>
    <t>120mm。</t>
  </si>
  <si>
    <t>反应板</t>
  </si>
  <si>
    <t>白色陶瓷，6孔，表面有釉层，不会发生溶液渗透</t>
  </si>
  <si>
    <t>井穴板</t>
  </si>
  <si>
    <t>透明塑料，9 孔，每孔 0.7 mL，可以重复使用</t>
  </si>
  <si>
    <t>透明塑料，6 孔，每孔 5 mL，配 6 个双导气管的井穴塞，可以重复使用</t>
  </si>
  <si>
    <t>塑料多用滴管</t>
  </si>
  <si>
    <t>弹性圆筒形吸泡和一根 Φ 1 mm×120mm。 的径管连接而成，容积 4 mL，环保材料，弹性好</t>
  </si>
  <si>
    <t>塑料洗瓶</t>
  </si>
  <si>
    <t>250 mL 或 500 mL。水嘴略向下倾斜，口径 1 mm～2 mm，瓶口紧实不漏气</t>
  </si>
  <si>
    <t>塑料水槽</t>
  </si>
  <si>
    <t>250mm×180mm×100mm。</t>
  </si>
  <si>
    <t>集气瓶挂扣器</t>
  </si>
  <si>
    <t>125 mL。塑料制</t>
  </si>
  <si>
    <t>250 mL。塑料制</t>
  </si>
  <si>
    <t>上下台面为不锈钢材质，100mm×100mm。台面升降范围 50mm～150mm。</t>
  </si>
  <si>
    <t>储气装置</t>
  </si>
  <si>
    <t>容积不少于2 L</t>
  </si>
  <si>
    <t>储气袋</t>
  </si>
  <si>
    <t>容积不少于30 L，可承受不少于10.6 kPa 压力，使用 PVC和橡胶尼龙材料制成，导气管为硅胶软管，长度
不少于50 cm，软管应有止气阀，关闭时确保不漏气</t>
  </si>
  <si>
    <t>磁力加热搅拌器</t>
  </si>
  <si>
    <t>最大搅拌量 1 L，搅拌速度 0 r/min～1200 r/min，加热盘温度 50 ℃～200 ℃</t>
  </si>
  <si>
    <t>pH 广泛试纸</t>
  </si>
  <si>
    <t>1～14</t>
  </si>
  <si>
    <t>本</t>
  </si>
  <si>
    <t>蓝石蕊试纸</t>
  </si>
  <si>
    <t>72062型号</t>
  </si>
  <si>
    <t>红石蕊试纸</t>
  </si>
  <si>
    <t>72063型号</t>
  </si>
  <si>
    <t>定性滤纸</t>
  </si>
  <si>
    <t>快速，9 cm，100 张</t>
  </si>
  <si>
    <t>快速，15 cm，100 张</t>
  </si>
  <si>
    <t>金属矿物、金属及合金标本</t>
  </si>
  <si>
    <t>标本盒不少于180 mm×150 mm×50 mm，每种类型不少于 5 种，耐用，不易损坏，便于保存，适合观察</t>
  </si>
  <si>
    <t>溶液导电演示器</t>
  </si>
  <si>
    <t>电表式，10 mA，DC6 V，串联电位器 1 kΩ ，电阻 560 Ω 。五组溶液同时比较，1×7 开关（其中一档校准），采用不锈钢或石墨电极</t>
  </si>
  <si>
    <t>微型溶液导电实验器</t>
  </si>
  <si>
    <t>所需每种溶液≤3 mL</t>
  </si>
  <si>
    <t>学生用，配有铜锌片</t>
  </si>
  <si>
    <t>气体实验微型装置</t>
  </si>
  <si>
    <t>含单球短管、单球长管、双球管、集气管、制气管等硬质玻璃仪器，无明显外观缺陷，规格 30 mL，配置齐全，能组装成整套的综合性微型实验装置；试剂瓶规格 12 mL，不少于 28 个。能完成与氧气、二氧化碳、氢气、一氧化碳等气体有关的实验，包括燃烧的条件实验</t>
  </si>
  <si>
    <t>化学物质的多样性</t>
  </si>
  <si>
    <t>水电解演示器</t>
  </si>
  <si>
    <t>电解液为 10％NaOH 或者 5％H2SO4 溶液，碱式或酸式。实验时间：制取 30 mL 氢气，使用电压 9 V，时间约 5 min。制取氢气一端的气体出口应采用尖嘴导管。制取氧气一端的气体出口应采用贮气漏斗。贮气漏斗的容积应为 10 mL。加液漏斗容积不少于80 mL。电极材料应使电解水时产生的氢气与氧气的体积之比为2:1，误差≤5％玻璃仪器无明显外观缺陷，便于操作、耐用，电极不易损坏；刻度清晰耐磨，示数易于读取</t>
  </si>
  <si>
    <t>水电解实验器</t>
  </si>
  <si>
    <t>电解液为 10％NaOH 或者 5％H2SO4 溶液。实验时间：制取 20 mL 氢气，使用电压 12 V，时间约 1min；采用相同条件电解 Na2SO4 溶液，时间不超过 5 min。电极材料应使电解水时产生的氢气与氧气的体积之比为 2:1，误差≤5％；仪器无明显外观缺陷，便于操作、坚固耐用；刻度清晰耐磨，示数易于读取，电极不易损坏</t>
  </si>
  <si>
    <t>金刚石结构模型</t>
  </si>
  <si>
    <t>碳原子：Φ 30 mm 的 4 孔黑色塑料球 30 个；化学键：Φ 3 mm×35 mm 镀镍金属杆 40 根</t>
  </si>
  <si>
    <t>石墨结构模型</t>
  </si>
  <si>
    <t>碳原子：Φ 30 mm 的 5 孔黑色塑料球 39 个；化学键：Φ 3 mm×50 mm 镀镍金属杆 45 根，Φ 3 mm×90 mm 镀镍金属杆 14 根</t>
  </si>
  <si>
    <t>碳-60 结构模型</t>
  </si>
  <si>
    <t>碳原子：Φ 30mm 的 3 孔黑色塑料球 60 个；化学键：Φ 6mm×25mm 的镀镍金属杆 90 根</t>
  </si>
  <si>
    <t>石墨烯结构模型</t>
  </si>
  <si>
    <t>碳原子：Φ 不少于8 mm 黑色塑料球；化学键：Φ 6.3 mm×30 mm 透明塑料管</t>
  </si>
  <si>
    <t>碳纳米管结构模型</t>
  </si>
  <si>
    <t>不少于Φ 34 mm×28 mm，应采用无色透明硼硅酸盐玻璃制造，手柄与主管应连接平滑牢固，不应偏歪；主管应加碘后密封，两端面呈球面凹形，手柄靠近主管处应密封；玻璃仪器均匀透明无气泡，耐用，不易碎，采用酒精灯加热不易变形</t>
  </si>
  <si>
    <t>分子结构模型</t>
  </si>
  <si>
    <t>球棍式或比例式；Φ 40 mm 塑料球：碳原子（黑色）4 个，氧原子（红色）13 个，氮原子（深蓝色）2 个，硫原子（黄色）2 个；Φ 30 mm 塑料球：氢原子（白色）12 个能够完成水、氢气、氧气、二氧化碳等分子模型的搭建</t>
  </si>
  <si>
    <t>球棍式或比例式；Φ 25 mm 塑料球：碳原子（黑色）4 个，氧原子（红色）13 个，氮原子（深蓝色）2 个，硫原子（黄色）2 个；Φ 17 mm 塑料球：氢原子（白色）12 个能够完成水、氢气、氧气、二氧化碳等分子模型的搭建</t>
  </si>
  <si>
    <t>氯化钠晶体结构模型</t>
  </si>
  <si>
    <t>球棍式，氯原子 Φ 30 mm 的 6 孔绿色塑料球 13个；钠原子 Φ 30 mm 的 6 孔银灰色塑料球 14 个；化学键：Φ 3 mm×60 mm 的镀镍金属杆 54 根</t>
  </si>
  <si>
    <t>认识化学元素</t>
  </si>
  <si>
    <t>元素周期表</t>
  </si>
  <si>
    <t>不少于150 cm×110 cm，有外围电子层排布，带轴，符合中学化学教学要求。采用彩印，文字符号清晰。</t>
  </si>
  <si>
    <t>原油常见馏分标本</t>
  </si>
  <si>
    <t>供中学化学教学使用。标本为石油分馏结构示意图，有各过程中的原油示样；分：原油、汽油、柴油、轻柴油、重油、重柴油、轻润滑油、重润滑油、渣油。装油瓶应透明、且无油溢出、密封良好、固定美观、牢固。包装盒上盖面应透明。包装盒应牢固。</t>
  </si>
  <si>
    <t>炼铁高炉模型</t>
  </si>
  <si>
    <t>模型高度不少于650 mm。主要结构应用标签注明，标注应准确、清晰、牢固。各部件位置正确、连接牢固，不得因正常震动、碰触而开裂、松脱</t>
  </si>
  <si>
    <t>新型材料</t>
  </si>
  <si>
    <t>合成有机高分子材料标本</t>
  </si>
  <si>
    <t>不少于 10 种，材料新颖，标识清楚，固定结实，不易脱落</t>
  </si>
  <si>
    <t>新型无机非金属材料标本</t>
  </si>
  <si>
    <t>标本盒体积不少于180 mm×150 mm×50 mm，包括氧化铝陶瓷、氮化硅陶瓷、光导纤维等，材料新颖，标识清楚，固定结实，不易脱落。陶瓷和玻璃切割整齐，美观</t>
  </si>
  <si>
    <t>水质分析</t>
  </si>
  <si>
    <t>溶解氧测定仪</t>
  </si>
  <si>
    <t>量程 0 mg/L～10.0 mg/L；分辨力 0.1 mg/L仪器界面简单，便于操作</t>
  </si>
  <si>
    <t>化学与社会发展实验箱</t>
  </si>
  <si>
    <t>能够完成燃料、粉尘爆炸和有机合成材料的相关实验仪器简单，便于操作，使用安全</t>
  </si>
  <si>
    <t>38.初中生物教学仪器</t>
  </si>
  <si>
    <t>侧面完全遮挡，耐酸碱，抗冲击，耐磨，便于清洗</t>
  </si>
  <si>
    <t>防冲击面屏，聚碳酸酯材质，耐 45 m/s 粒子冲击，通过弹簧箍与安全帽相连，面屏可更换，起到头部与面部双重保护作用，光洁，透明度高</t>
  </si>
  <si>
    <t>副</t>
  </si>
  <si>
    <t>恒温水浴锅</t>
  </si>
  <si>
    <t>水浴控温范围：室温+5 ℃～99.9 ℃，水温控制±0.5 ℃，不锈钢内胆，数字显示</t>
  </si>
  <si>
    <t>榨汁机</t>
  </si>
  <si>
    <t>不少于18000 r/min，不少于1.0 L</t>
  </si>
  <si>
    <t>全金属大功率塑封机</t>
  </si>
  <si>
    <t>冷裱/热裱功能，多档位温度</t>
  </si>
  <si>
    <t>恒温培养箱</t>
  </si>
  <si>
    <t>控温范围：室温+5 ℃～65 ℃，±1 ℃</t>
  </si>
  <si>
    <t>光照培养箱</t>
  </si>
  <si>
    <t>光照强度：0 lx～12000 lx 分级可调，控温范围：10 ℃～50 ℃（有光照)，温度波动性：
±1 ℃，温度均匀度：±2 ℃</t>
  </si>
  <si>
    <t>孵化器</t>
  </si>
  <si>
    <t>可自动控温、控湿，温度波动性：±1 ℃，可
孵化 10～20 个蛋</t>
  </si>
  <si>
    <t>600 mm×400 mm×800 mm，不锈钢材质，至少两层，各层带可拆卸护栏，总载重不少于60 kg</t>
  </si>
  <si>
    <t>PP 材质，储存及分发试剂用</t>
  </si>
  <si>
    <t>400 mm×300 mm×60 mm</t>
  </si>
  <si>
    <t>300 mm×200 mm×40 mm</t>
  </si>
  <si>
    <t>刀口式，材质为不锈钢管、钢管或黄铜管，每组不少于 4 支，外径分别为 9 mm、8 mm、7 mm、6 mm，并配一支带柄金属通扦</t>
  </si>
  <si>
    <t>刮刀宜用 65 M 板制成，表面热处理，55 HRC ～60 HRC，总长为 70 mm±0.5 mm，宽 14.5 mm±0.1 mm，厚 1.8 mm±0.5 mm；刀口角度宜为 60°±5°，锋刃＜0.1 mm</t>
  </si>
  <si>
    <t>Φ 6 mm，长 150 mm；Φ 3 mm，长 75 mm，工作部带磁性，硬度不少于48 HRC；旋杆采用铬钒钢，旋杆长度不少于100 mm，应经镀铬防锈处理；手柄采用高强度 PP+高强性 TPR 注塑成型</t>
  </si>
  <si>
    <t>200 g，0.01 g</t>
  </si>
  <si>
    <t>500 g, 0.01 g</t>
  </si>
  <si>
    <t>专用型，全时段分辨力 0.01 s；有防震、防水功能，电池更换周期不少于1.5 年</t>
  </si>
  <si>
    <t>计数器</t>
  </si>
  <si>
    <t>专用器械</t>
  </si>
  <si>
    <t>研磨过滤器</t>
  </si>
  <si>
    <t>容量 20 mL</t>
  </si>
  <si>
    <t>方形座，含铁夹、复夹、铁圈，重心稳定不晃动，夹持器内侧应有垫衬</t>
  </si>
  <si>
    <t>铁质，环内径 75 mm，高 150 mm</t>
  </si>
  <si>
    <t>木质或塑料质，8 孔，孔径 21 mm，立柱黏结牢固</t>
  </si>
  <si>
    <t>10 mL</t>
  </si>
  <si>
    <t>50 mL</t>
  </si>
  <si>
    <t>100 mL</t>
  </si>
  <si>
    <t>500 mL</t>
  </si>
  <si>
    <t>加热类玻璃仪器</t>
  </si>
  <si>
    <r>
      <rPr>
        <i/>
        <sz val="10"/>
        <rFont val="宋体"/>
        <charset val="204"/>
        <scheme val="minor"/>
      </rPr>
      <t>Φ</t>
    </r>
    <r>
      <rPr>
        <i/>
        <sz val="10"/>
        <rFont val="宋体"/>
        <charset val="134"/>
        <scheme val="minor"/>
      </rPr>
      <t xml:space="preserve"> </t>
    </r>
    <r>
      <rPr>
        <sz val="10"/>
        <rFont val="宋体"/>
        <charset val="134"/>
        <scheme val="minor"/>
      </rPr>
      <t>12 mm×70 mm</t>
    </r>
  </si>
  <si>
    <r>
      <rPr>
        <i/>
        <sz val="10"/>
        <rFont val="宋体"/>
        <charset val="204"/>
        <scheme val="minor"/>
      </rPr>
      <t>Φ</t>
    </r>
    <r>
      <rPr>
        <i/>
        <sz val="10"/>
        <rFont val="宋体"/>
        <charset val="134"/>
        <scheme val="minor"/>
      </rPr>
      <t xml:space="preserve"> </t>
    </r>
    <r>
      <rPr>
        <sz val="10"/>
        <rFont val="宋体"/>
        <charset val="134"/>
        <scheme val="minor"/>
      </rPr>
      <t>15 mm×150 mm</t>
    </r>
  </si>
  <si>
    <t>250 mL</t>
  </si>
  <si>
    <t>125 mL</t>
  </si>
  <si>
    <t>30 mL</t>
  </si>
  <si>
    <t>60 mL</t>
  </si>
  <si>
    <t>一般 玻璃仪器</t>
  </si>
  <si>
    <t>培养皿</t>
  </si>
  <si>
    <t>60 mm</t>
  </si>
  <si>
    <t>90 mm</t>
  </si>
  <si>
    <t>磨口平整，密封严实，隔板大小合适，不少于5 个圆孔</t>
  </si>
  <si>
    <t>U 型，Φ 15 mm×150 mm，硼硅酸盐玻璃制，玻璃壁厚度适中，球体圆润，导气管长度不少于2 cm，最好有防滑脱沟槽</t>
  </si>
  <si>
    <t>60 mm，直径准确，锥度适中</t>
  </si>
  <si>
    <t>Y 形，Φ 7 mm～Φ 8 mm，连接完好，管口应作打磨或烧结处理</t>
  </si>
  <si>
    <t>100 mm，直形，滴管尖嘴口径 1 mm，上端有防滑脱翻口，翻口处直径比滴管直径略多 1 mm～2 mm</t>
  </si>
  <si>
    <t>离心管</t>
  </si>
  <si>
    <t>玻璃钟罩</t>
  </si>
  <si>
    <t>Φ 150 mm×280 mm，玻璃壁厚度＞3 mm</t>
  </si>
  <si>
    <t>载玻片</t>
  </si>
  <si>
    <t>无色透明，平整</t>
  </si>
  <si>
    <t>盖玻片</t>
  </si>
  <si>
    <t>包</t>
  </si>
  <si>
    <t>Φ 5 mm～Φ 6 mm，中性料，管口应打磨或烧结，避免划伤事故</t>
  </si>
  <si>
    <t>玻璃弯管</t>
  </si>
  <si>
    <t>Φ 7 mm～Φ 8 mm，一端长度为 6 cm～7 cm，一端长度约 20 cm，形状为直角和钝角两种，管口应打磨或烧结，避免划伤事故</t>
  </si>
  <si>
    <t>Φ 3 mm～Φ 4 mm，粗细均匀</t>
  </si>
  <si>
    <t>木制或竹制，长度不少于200 mm，宽度 20 mm，厚度 20 mm；试管夹闭口缝≤1 mm，开口距不少于25 mm；毡块黏结牢固，试管夹弹簧作防锈处理，试管夹持部位圆弧内径≤15 mm</t>
  </si>
  <si>
    <t>Φ 3 mm 钢丝制成，作防锈处理，夹持角度不少于60º，弹性好，不漏液</t>
  </si>
  <si>
    <t>功能等同于石棉网，尺寸不少于125 mm×125 mm，耐火材料为陶土</t>
  </si>
  <si>
    <t>铜勺，勺Φ 18 mm，深 10 mm，铁柄，柄长 300 mm，长柄和铜勺连接稳定结实</t>
  </si>
  <si>
    <t>长度不少于13 cm，带小勺，材质可选金属、牛角、塑料</t>
  </si>
  <si>
    <t>000、00、0～10 号，白色，质地均匀</t>
  </si>
  <si>
    <t>橡胶管</t>
  </si>
  <si>
    <t>外径 9 mm，内径 6 mm，乳白色，具有耐油、耐酸碱、耐压等特性</t>
  </si>
  <si>
    <t>Φ 12 mm</t>
  </si>
  <si>
    <t>Φ 18 mm</t>
  </si>
  <si>
    <t>100 mm，瓷或玻璃制，配有研杵，内部粗糙便于研磨，外部光滑</t>
  </si>
  <si>
    <t>记数载玻片
（计数板）</t>
  </si>
  <si>
    <t>计数区边长为 1 mm，由 400 个小方格组成</t>
  </si>
  <si>
    <t>片</t>
  </si>
  <si>
    <t>枝剪</t>
  </si>
  <si>
    <t>高碳钢</t>
  </si>
  <si>
    <t>水网</t>
  </si>
  <si>
    <t>网口内径 50 cm，网身长 145 cm，网目孔径≤1 mm</t>
  </si>
  <si>
    <t>保温桶</t>
  </si>
  <si>
    <t>1 L～2 L</t>
  </si>
  <si>
    <t>鱼缸</t>
  </si>
  <si>
    <t>不同规格</t>
  </si>
  <si>
    <t>昆虫针</t>
  </si>
  <si>
    <t>七种，即 00、0、1、2、3、4、5 号，00 号针最细，5 号针最粗</t>
  </si>
  <si>
    <t>昆虫网</t>
  </si>
  <si>
    <t>网兜直径 30 cm～40 cm，网兜深 60 cm～80 cm</t>
  </si>
  <si>
    <t>昆虫盒</t>
  </si>
  <si>
    <t>透明塑料材质，高 6 cm～10 cm，带透气孔，盒盖可配放大镜</t>
  </si>
  <si>
    <t>展翅板</t>
  </si>
  <si>
    <t>中缝可调节，材质和大小根据需要自定</t>
  </si>
  <si>
    <t>标记笔</t>
  </si>
  <si>
    <t>双头，油性墨水</t>
  </si>
  <si>
    <t>生物显微镜</t>
  </si>
  <si>
    <t>500倍以上</t>
  </si>
  <si>
    <t>1600倍双目电光源生物显微镜</t>
  </si>
  <si>
    <t>1、光学放大倍数：100X-1600X。
2、观 察 体：铰链双目，30°倾斜，360°旋转，瞳距48～75mm。
3、目    镜：广角目镜WF10X/ф18mm H16X惠更斯目镜。
4、物    镜：黄铜材料，185消色差物镜10X、40X（S）、100X（S）。
5、转 换 器：三孔外倾转换器，响声定位。
6、载 物 台：铝合金铸造，双层机械平台带标尺，尺寸110mm×120mm，移动范围60mm×30mm。
7、调焦机构：粗微调不同轴，粗调范围20 mm，微调范围1.3mm，带有手轮松紧调节机构。
8、聚 光 镜：NA1.25阿贝聚光镜，可变光阑，数值孔径1.25，带中性白滤色片。
9、电    源：LED冷光源照明，1WLED，带可充电环保电池可充电，光源亮度可调。</t>
  </si>
  <si>
    <t>字母装片</t>
  </si>
  <si>
    <t>“e”或“b”，多重染色</t>
  </si>
  <si>
    <t>手持式，有效通光孔径不少于40 mm，5 倍</t>
  </si>
  <si>
    <t>口腔上皮细胞装片</t>
  </si>
  <si>
    <t>细胞质着色均匀，细胞核明显，细胞界限清晰</t>
  </si>
  <si>
    <t>洋葱鳞片叶表皮
装片</t>
  </si>
  <si>
    <t>蚕豆叶下表皮装片</t>
  </si>
  <si>
    <t>细胞质着色均匀，细胞核明显，细胞界限清晰，保卫细胞形态应正常，应清晰可见细胞核和叶绿体</t>
  </si>
  <si>
    <t>植物细胞模型</t>
  </si>
  <si>
    <t>以洋葱表皮细胞为参考材料，示细胞壁、细胞膜、细胞质、细胞核、核仁和液泡等结构</t>
  </si>
  <si>
    <t>动物细胞模型</t>
  </si>
  <si>
    <t>示细胞膜、细胞质、细胞核、核仁等结构</t>
  </si>
  <si>
    <t>草履虫模型</t>
  </si>
  <si>
    <t>草履虫纵剖模型，各部着色应协调，并能相互区分</t>
  </si>
  <si>
    <t>植物细胞有丝分裂切片</t>
  </si>
  <si>
    <t>洋葱根尖纵切，应显示处于分裂前期、中期、后期、末期的细胞，分裂各期染色体的形态特征典型，分裂中期和后期纺锤丝隐约可见，细胞核、核仁、染色体应着色明显，细胞质色淡</t>
  </si>
  <si>
    <t>单层扁平上皮装片</t>
  </si>
  <si>
    <t>取材于动物的肠系膜等，应能看清由边缘不规则而呈锯齿状的扁平细胞组成的单层上皮</t>
  </si>
  <si>
    <t>纤维结缔组织切片</t>
  </si>
  <si>
    <t>腱纵切，取材于哺乳动物或两栖动物的跟腱或尾腱，应能看清平行排列的胶原纤维束和呈不规则四边形的腱细胞</t>
  </si>
  <si>
    <t>疏松结缔组织装片</t>
  </si>
  <si>
    <t>取材于哺乳细胞的皮下结缔组织，应能看清纵横交错的胶原纤维和弹力纤维以及大量的成纤维细胞</t>
  </si>
  <si>
    <t>骨骼肌纵横切</t>
  </si>
  <si>
    <t>取材于哺乳动物的膈肌，应能看清肌外膜、肌束膜、肌纤维膜、肌纤维及其细胞核和小血管等</t>
  </si>
  <si>
    <t>平滑肌分离装片</t>
  </si>
  <si>
    <t>取材于两栖动物或哺乳动物消化管的基层，应能看清大部分被分离成单个的长梭形平滑肌细胞</t>
  </si>
  <si>
    <t>心肌切片</t>
  </si>
  <si>
    <t>取材于哺乳动物的心脏，应能看清柱状并具有分枝的肌纤维（肌细胞）</t>
  </si>
  <si>
    <t>运动神经元装片</t>
  </si>
  <si>
    <t>应能看清运动神经元的细胞体和突起、细胞核以及少量的神经纤维</t>
  </si>
  <si>
    <t>生物与环境</t>
  </si>
  <si>
    <t>玉米种子纵切</t>
  </si>
  <si>
    <t>应显示子叶、胚芽、胚芽鞘、胚轴、胚根和胚根鞘</t>
  </si>
  <si>
    <t>根纵剖模型</t>
  </si>
  <si>
    <t>应以单子叶植物玉米的根尖为参考材料，示根尖的解剖结构，根尖中部做不同方向的纵剖面，突出维管柱，示根冠、分生区、伸长区、成熟区和原形成层等</t>
  </si>
  <si>
    <t>植物根尖纵切</t>
  </si>
  <si>
    <t>应取材于玉米根，取材部位为根冠至根毛区，应明显显示根冠、分生区、伸长区、根毛区和原形成层等</t>
  </si>
  <si>
    <t>顶芽纵切</t>
  </si>
  <si>
    <t>应取材于黑藻顶芽，应能看清生长锥、叶原基、幼叶、腋芽原基和芽轴，生长锥及幼叶处细胞不应有明显的“质壁分离”现象</t>
  </si>
  <si>
    <t>桃花模型</t>
  </si>
  <si>
    <t>放大的盛开状态的桃花模型，花冠的直径330 mm±15 mm，示花柄、花托、花萼、花冠、雄蕊和雌蕊，花瓣、雌蕊可拆装，子房做纵剖</t>
  </si>
  <si>
    <t>单子叶植物茎模型</t>
  </si>
  <si>
    <t>应明显显示表皮、机械组织、薄壁细胞、维管束、维管束鞘、环纹导管、螺纹导管、孔纹导管、筛管和伴胞、气道，各结构应位置准确，修饰自然、正确</t>
  </si>
  <si>
    <t>双子叶草本植物茎模型</t>
  </si>
  <si>
    <t>应以向日葵茎为参考材料，示双子叶草本植物茎纵、横切面的结构，应示角质层、表皮、厚角组织、薄壁组织、维管束、髓、髓射线、环纹导管、螺纹导管、孔纹导管、筛管和伴胞、形成层各部位</t>
  </si>
  <si>
    <t>导管、筛管结构模型</t>
  </si>
  <si>
    <t>显微结构的立体放大模型，包括环纹导管、螺纹导管、网纹导管、孔纹导管及筛管，形态结构应正确、自然</t>
  </si>
  <si>
    <t>单子叶植物茎横切</t>
  </si>
  <si>
    <t>应能看清表皮、皮层、机械组织、散生维管束和薄壁组织</t>
  </si>
  <si>
    <t>双子叶植物
茎横切</t>
  </si>
  <si>
    <t>取材于向日葵幼茎，应能看清表皮厚角组织、薄壁组织、髓及维管束等</t>
  </si>
  <si>
    <t>木本双子叶植物茎横切</t>
  </si>
  <si>
    <t>取材于三年生椴木枝，应能看清表皮、木栓层、厚角组织、皮层、韧皮部、形成层、木质部、髓部和髓射线</t>
  </si>
  <si>
    <t>南瓜茎纵切</t>
  </si>
  <si>
    <t>应能看清皮层、机械组织、薄壁组织、双韧维管束和髓腔，在双韧维管束的纵断面上应能看清网纹导管或环纹导管或螺纹导管中的两种和筛管、筛板等结构</t>
  </si>
  <si>
    <t>叶构造模型</t>
  </si>
  <si>
    <t>以蚕豆叶为参考材料，示双子叶植物叶的构造，示上表皮、下表皮、栅栏组织、海绵组织、主脉、侧脉、木质部、韧皮部、形成层、气孔等部位</t>
  </si>
  <si>
    <t>迎春叶横切</t>
  </si>
  <si>
    <t>应显示叶片横断面的上下表皮、栅栏组织、海绵组织及叶脉等</t>
  </si>
  <si>
    <t>植物光合作用、呼吸作用、蒸腾作用演示器</t>
  </si>
  <si>
    <t>由透明的有机透明容器，漏斗、上盖板、试管及试管架组合而成</t>
  </si>
  <si>
    <t>人体半身模型</t>
  </si>
  <si>
    <t>自然大，橡胶制，示消化系统、呼吸系统、
泌尿系统</t>
  </si>
  <si>
    <t>小肠切片</t>
  </si>
  <si>
    <t>应能看清粘膜，包括绒毛、粘膜肌层和肠腺，粘膜下层、肌层和浆膜等</t>
  </si>
  <si>
    <t>喉解剖模型</t>
  </si>
  <si>
    <t>应正确显示喉软骨、喉肌、喉腔、喉口等结构特征</t>
  </si>
  <si>
    <t>肺泡模型</t>
  </si>
  <si>
    <t>应正确显示细支气管、呼吸性细支气管、肺泡管、肺泡囊、肺泡、肺泡隔、肺动脉、肺静脉、肺泡毛细血管网、支气管动脉、支气管静脉、平滑肌、弹性纤维等结构特征</t>
  </si>
  <si>
    <t>膈肌运动模拟器</t>
  </si>
  <si>
    <t>高度 250 mm±15 mm，宽度或直径 220 mm±15 mm，膈的直径（或长径）不少于170 mm；应模拟显示胸腔、膈、气管、支气管、肺（或肺泡）等结构</t>
  </si>
  <si>
    <t>人血涂片</t>
  </si>
  <si>
    <t>染色均匀，能看清红血细胞和白血细胞，细胞不重叠、无变形和自溶现象</t>
  </si>
  <si>
    <t>动静脉血管横切</t>
  </si>
  <si>
    <t>取材于哺乳动物的腹主动脉和下腔静脉，内皮
应 90%以上完整</t>
  </si>
  <si>
    <t>心脏解剖模型</t>
  </si>
  <si>
    <t>三倍自然大，示上腔静脉、下腔静脉、主动脉、肺动脉、动脉韧带、左冠状动脉、右冠状动脉、冠状窦，左心房、右心房、左心室、右心室、二尖瓣、三尖瓣、主动脉瓣、肺动脉瓣、卵圆窝、冠状窦口</t>
  </si>
  <si>
    <t>自然大，示上腔静脉、下腔静脉、主动脉、肺
动脉、左心房、右心房、左心室、右心室</t>
  </si>
  <si>
    <t>男性泌尿生殖系统模型</t>
  </si>
  <si>
    <t>自然大，结构清晰，位置精准，比例适宜</t>
  </si>
  <si>
    <t>女性泌尿生殖系统模型</t>
  </si>
  <si>
    <t>肾单位、肾小体模型</t>
  </si>
  <si>
    <t>肾单位模型不少于400 mm×240 mm，示肾小体、肾小管和集合管等；肾小体模型直径不少于100 mm，半剖，示肾小球、肾小囊、入球小动脉和出球小动脉等</t>
  </si>
  <si>
    <t>眼球解剖模型</t>
  </si>
  <si>
    <t>6 倍自然大，应采用硬质热塑性塑料制作，角膜、虹膜应完整显示，两者和眼球内的晶状体、玻璃体分别可拆下，各部的肌肉、膜壁、血管和神经等的形态结构、位置、比例、颜色均应正确自然</t>
  </si>
  <si>
    <t>由放大的成人眼球模型、晶状体曲度调节器、光源、矫正镜盘、视网膜成像显示屏及手持式显示屏等组成</t>
  </si>
  <si>
    <t>耳解剖模型</t>
  </si>
  <si>
    <t>6 倍自然大，应完整显示外耳道、鼓膜、听小骨、鼓室、咽鼓管、鼓膜张肌、乳突窦、前庭、骨半规管、耳蜗、前庭窗、蜗窗、前庭蜗神经等结构</t>
  </si>
  <si>
    <t>脑解剖模型</t>
  </si>
  <si>
    <t>自然大，大脑做正中矢状切面，左侧脑半球经外侧沟向枕部再做水平切面，并保留完整的脑干形态，应示大脑、小脑、延髓、脑桥、上下丘、胼胝体、透明隔、嗅球、视神经、动眼神经等部位</t>
  </si>
  <si>
    <t>脊髓横切</t>
  </si>
  <si>
    <t>应能看清被膜、灰质和白质</t>
  </si>
  <si>
    <t>橡皮锤</t>
  </si>
  <si>
    <t>膝跳反射用，橡胶柔软，总长度不小于250mm。外观应符合JY0001-2003的要求。</t>
  </si>
  <si>
    <t>动物的运动和行为</t>
  </si>
  <si>
    <t>人体骨骼模型</t>
  </si>
  <si>
    <t>850 mm，各部分骨的形态特征，应正确清晰，富有真实感，骨缝应清楚，骨性鼻腔，眶及所有孔，管、沟、裂显示应正确自然</t>
  </si>
  <si>
    <t>人体肌肉模型</t>
  </si>
  <si>
    <t>850 mm 全身，示浅层肌及部分深层肌</t>
  </si>
  <si>
    <t>家蚕生活史标本</t>
  </si>
  <si>
    <t>干制或包埋</t>
  </si>
  <si>
    <t>盒/块</t>
  </si>
  <si>
    <t>蝗虫生活史标本</t>
  </si>
  <si>
    <t>蜜蜂生活史标本</t>
  </si>
  <si>
    <t>菜粉蝶生活史标本</t>
  </si>
  <si>
    <t>蛙发育顺序标本</t>
  </si>
  <si>
    <r>
      <rPr>
        <sz val="10"/>
        <rFont val="宋体"/>
        <charset val="134"/>
        <scheme val="minor"/>
      </rPr>
      <t xml:space="preserve">浸制 </t>
    </r>
    <r>
      <rPr>
        <vertAlign val="superscript"/>
        <sz val="10"/>
        <rFont val="宋体"/>
        <charset val="134"/>
        <scheme val="minor"/>
      </rPr>
      <t xml:space="preserve">c </t>
    </r>
    <r>
      <rPr>
        <sz val="10"/>
        <rFont val="宋体"/>
        <charset val="134"/>
        <scheme val="minor"/>
      </rPr>
      <t>或包埋</t>
    </r>
  </si>
  <si>
    <t>瓶/块</t>
  </si>
  <si>
    <t>正常人染色体装片</t>
  </si>
  <si>
    <t>多重染色</t>
  </si>
  <si>
    <t>蛔虫标本</t>
  </si>
  <si>
    <r>
      <rPr>
        <sz val="10"/>
        <rFont val="宋体"/>
        <charset val="134"/>
        <scheme val="minor"/>
      </rPr>
      <t xml:space="preserve">雌、雄各一条，浸制 </t>
    </r>
    <r>
      <rPr>
        <vertAlign val="superscript"/>
        <sz val="10"/>
        <rFont val="宋体"/>
        <charset val="134"/>
        <scheme val="minor"/>
      </rPr>
      <t xml:space="preserve">c </t>
    </r>
    <r>
      <rPr>
        <sz val="10"/>
        <rFont val="宋体"/>
        <charset val="134"/>
        <scheme val="minor"/>
      </rPr>
      <t>或包埋</t>
    </r>
  </si>
  <si>
    <t>节肢动物标本</t>
  </si>
  <si>
    <t>常见六种以上，干制或包埋</t>
  </si>
  <si>
    <t>昆虫标本</t>
  </si>
  <si>
    <t>细菌三型涂片</t>
  </si>
  <si>
    <t>示球菌、杆菌、螺旋菌三种形态</t>
  </si>
  <si>
    <t>酵母菌装片</t>
  </si>
  <si>
    <t>应能看清细胞壁、细胞核、细胞质、液泡和细胞膜等结构，可见芽体</t>
  </si>
  <si>
    <t>青霉装片</t>
  </si>
  <si>
    <t>应能看清分生孢子梗和顶端的扫帚枝，菌丝、
孢子梗、孢子应无收缩</t>
  </si>
  <si>
    <t>曲霉装片</t>
  </si>
  <si>
    <t>应能看清营养菌丝及其上的分生孢子梗、顶囊
和顶端的分生孢子</t>
  </si>
  <si>
    <t>39.初中地理教学仪器</t>
  </si>
  <si>
    <t>计算器</t>
  </si>
  <si>
    <t>函数型</t>
  </si>
  <si>
    <t>双筒,7×35</t>
  </si>
  <si>
    <t>天文望远镜</t>
  </si>
  <si>
    <t>口径80mm～150mm；折射式或反射式</t>
  </si>
  <si>
    <t>数字式天文望远镜</t>
  </si>
  <si>
    <t>光照度5lx，分辨率640×480           USB接口</t>
  </si>
  <si>
    <t>温度表支架</t>
  </si>
  <si>
    <t>金属制，能竖立放置，能竖直固定干湿球温度计（预留空间：350mm×150mm×50mm），水平固定最高温度计和最低温度计</t>
  </si>
  <si>
    <t>百叶箱支架</t>
  </si>
  <si>
    <t>金属制，经防锈处理，埋入土中后百叶箱支架底面高度应为1250mm</t>
  </si>
  <si>
    <t>百叶箱</t>
  </si>
  <si>
    <t>460mm×290mm×537mm</t>
  </si>
  <si>
    <t>2000mm</t>
  </si>
  <si>
    <t>布卷尺</t>
  </si>
  <si>
    <t>30m</t>
  </si>
  <si>
    <t>世界钟</t>
  </si>
  <si>
    <t>普及型</t>
  </si>
  <si>
    <t>测量范围-20℃～50℃，分度值1℃，摄氏温度，底板外型尺寸≥350mm×60mm</t>
  </si>
  <si>
    <t>地质罗盘</t>
  </si>
  <si>
    <t>铜制外壳，直径50mm，厚16mm</t>
  </si>
  <si>
    <t>1.指南针由塑料圆盒、方位盘、小指针、有机塑料盖组合。
2.塑料圆盒直径≧50mm。
3.方位盘印有八个方向标志线，分度线及字迹应均匀清晰，无断线。
4.指针轴承座镶嵌玻璃轴承，小指针为蓝红两色，分别标志南北极。
5.有机塑料盖透明度良好，表面清洁无划痕、无溶迹、无缩迹、无毛刺破边等现象。</t>
  </si>
  <si>
    <t>空盒气压表</t>
  </si>
  <si>
    <t>DYM3型</t>
  </si>
  <si>
    <t>毛发表</t>
  </si>
  <si>
    <t>单发</t>
  </si>
  <si>
    <t>蒸发器</t>
  </si>
  <si>
    <t>蒸发器面积314cm2</t>
  </si>
  <si>
    <t>雨量器</t>
  </si>
  <si>
    <t>承水口内径200mm</t>
  </si>
  <si>
    <t>雨量计</t>
  </si>
  <si>
    <t>虹吸式</t>
  </si>
  <si>
    <t>轻风表</t>
  </si>
  <si>
    <t>三杯</t>
  </si>
  <si>
    <t>测量标杆</t>
  </si>
  <si>
    <t>长度为3m，由两节或三节套接在一起，尺的底部为零点，尺面上黑白格相间，每格宽度为1cm，在米和分米处有数字注记</t>
  </si>
  <si>
    <t>噪声测定仪</t>
  </si>
  <si>
    <t>噪音计检测分贝仪噪声测试仪声音仪器声级计测量仪家用测音量</t>
  </si>
  <si>
    <t>地球运行仪</t>
  </si>
  <si>
    <t>用以演示昼夜长短、太阳高度的纬度分布和季节变化；可手动、也可手动电动并用，运转平稳、连续；ABS工程塑料；环保耐用；LED节能灯，在正常使用情况下应无强光刺眼</t>
  </si>
  <si>
    <t>晨昏仪</t>
  </si>
  <si>
    <t>太阳高度和昼夜长短变化演示仪</t>
  </si>
  <si>
    <t>日、地、月运行仪</t>
  </si>
  <si>
    <t>直径1m</t>
  </si>
  <si>
    <t>太阳视运动仪</t>
  </si>
  <si>
    <t>物理实验教具太阳测量器</t>
  </si>
  <si>
    <t>天体运行仪</t>
  </si>
  <si>
    <t>天体运行三球仪 中小学科普科技馆 天文教具</t>
  </si>
  <si>
    <t>三球仪</t>
  </si>
  <si>
    <t>齿轮、底座等应为铁质或钢质材料，白道面与黄道面的夹角放大到15°</t>
  </si>
  <si>
    <t>沉积作用演示装置</t>
  </si>
  <si>
    <t>沉积作用演示装置模型 教具实验器材 地理地表地壳运动地质教学仪</t>
  </si>
  <si>
    <t>流水作用演示装置</t>
  </si>
  <si>
    <t>可以变化坡度（5°、10°、15°、30°、45°、60°）的土壤箱（土壤深度不小于50cm），可调节水量的喷淋装置，不同深浅的植物根系（没有真实植物根系可以用塑料植物的根系模拟）；或通过其他创客方式自制</t>
  </si>
  <si>
    <t>断层、褶皱演示器</t>
  </si>
  <si>
    <t>断层褶皱作用演示模型 初中地理教学仪器 地质地壳运动教具</t>
  </si>
  <si>
    <t>地壳变动演示器</t>
  </si>
  <si>
    <t>应能通过模拟实验装置演示形成过程</t>
  </si>
  <si>
    <t>季风活动演示仪</t>
  </si>
  <si>
    <t>演示动态效果</t>
  </si>
  <si>
    <t>洋流演示仪</t>
  </si>
  <si>
    <t>按洋流分条演示动态效果</t>
  </si>
  <si>
    <t>环境速测箱</t>
  </si>
  <si>
    <t>土壤pH值，P、N测定，水质测定，空气质量测定</t>
  </si>
  <si>
    <t>地球科学探究活动器材套装</t>
  </si>
  <si>
    <t>地球科学探究活动器材套装 初中地理实验器材 小学科学</t>
  </si>
  <si>
    <t>1∶40 000 000</t>
  </si>
  <si>
    <t>平面地形地球仪</t>
  </si>
  <si>
    <t>1∶90 000 000</t>
  </si>
  <si>
    <t>立体地形地球仪</t>
  </si>
  <si>
    <t>平面两用地球仪</t>
  </si>
  <si>
    <t>地形/政区 1∶40 000 000</t>
  </si>
  <si>
    <t>充气式填充地球仪</t>
  </si>
  <si>
    <t>塑胶，210mm，1∶60 000 000</t>
  </si>
  <si>
    <t>填充地球仪</t>
  </si>
  <si>
    <t>320mm，政区，灯光</t>
  </si>
  <si>
    <t>320mm，地形，灯光</t>
  </si>
  <si>
    <t>320mm</t>
  </si>
  <si>
    <t>天球仪</t>
  </si>
  <si>
    <t>灯光两用，320mm</t>
  </si>
  <si>
    <t>月球仪</t>
  </si>
  <si>
    <t>141.6mm</t>
  </si>
  <si>
    <t>合成树脂材质，尺寸≥600mm×450mm。由一幅等高线地形图与对应的模型组成，显示山顶、山脊、山谷、鞍部、缓坡、陡坡、陡崖及河流，可自制</t>
  </si>
  <si>
    <t>中国地形模型</t>
  </si>
  <si>
    <t>吸塑填充   1∶8 000 000</t>
  </si>
  <si>
    <t>中国政区拼接及组合模型</t>
  </si>
  <si>
    <t>1∶6 000 000</t>
  </si>
  <si>
    <t>中国政区拼接模型</t>
  </si>
  <si>
    <t>1∶20 000 000</t>
  </si>
  <si>
    <t>表现内容：火山、地震、大洋中脊脊转换断层、深海沟、岛弧、火山岛链、大陆边缘的火山山脉、褶皱山脉、断块山、断裂谷底、雪峰刃脊、大陆架、平原、河流、湖泊等；横剖面前后应表现出上地幔、硅镁层、硅铝层、沉积岩层和沉积岩层的变形、变位（褶皱和断层）；在上地幔层应标出地球内部热能造成的缓慢对流和热柱；纵剖面一侧表现出地球上部的分层，上地幔、硅镁层、硅铝层和沉积岩层；另一侧表现出大洋壳和大陆壳构造的差异，大洋壳为单层结构，缺失硅铝层，大陆壳为双层结构</t>
  </si>
  <si>
    <t>褶皱构造及其地貌演变模型</t>
  </si>
  <si>
    <t>侧重表现褶皱构造在构造形态的地形上的特征，并表现由于外力作用的影响对褶皱构造形态的改变。应能表现背斜、向斜的基本形态、背斜成山，向斜成谷的地形和背斜成谷、向斜成山的地形。外形尺寸≥450mm×200mm×140mm；岩层和地表形态逼真</t>
  </si>
  <si>
    <t>断裂构造及地垒地堑发育模型</t>
  </si>
  <si>
    <t>分前后二部分五个块状组成，侧重表现断裂构造中地垒、地堑在构造形态和地形上的特征，并且表现由于外力作用的影响对断裂构造形态的改变。岩层的刻画应有立体感，接近自然，并表现出错位，通过磁铁吸附活动演示地垒、地堑的形成。断裂形成的地形包括：断裂山、陡崖、谷底。外力作用后的形态：三角面、冲积扇、湖泊、河流积沟谷的发育。外形尺寸≥455mm×220mm×150mm</t>
  </si>
  <si>
    <t>包括地球内部圈层及地球表面地形地貌，直径≥320mm</t>
  </si>
  <si>
    <t>世界立体地形模型</t>
  </si>
  <si>
    <t>1∶16 000 000</t>
  </si>
  <si>
    <t>中国立体地形模型</t>
  </si>
  <si>
    <t>1∶4 000 000</t>
  </si>
  <si>
    <t>岩石矿物标本</t>
  </si>
  <si>
    <t>26种矿物（石墨、方铅矿、闪锌矿、辰砂、辉锑矿、辉钼矿、黄铁矿、黄铜矿、莹石、赤铁矿、锡石、石英、黑钨矿、磁铁矿、铝土矿、滑石、石棉、高岭土、云母、正长石、斜长石、方解石、白云石、重晶石、石膏、磷灰石）；16种岩石（辉长岩、玄武岩、闪长岩、安山岩、花岗岩、流纹岩、砾岩、砂岩、页岩、石灰岩、大理岩、石英岩、板岩、千枚岩、片岩、片麻岩）。标本轴长＞25mm，盒内有名称编号对照表</t>
  </si>
  <si>
    <t>土壤标本</t>
  </si>
  <si>
    <t>红壤、砖红壤、黑钙土、紫色土、水稻土等</t>
  </si>
  <si>
    <t>宇宙</t>
  </si>
  <si>
    <t>塑料材质，尺寸170mm*235mm，教学用</t>
  </si>
  <si>
    <t>太阳系</t>
  </si>
  <si>
    <t>绘制地图</t>
  </si>
  <si>
    <t>地球历史</t>
  </si>
  <si>
    <t>陆地和水</t>
  </si>
  <si>
    <t>海洋</t>
  </si>
  <si>
    <t>火山</t>
  </si>
  <si>
    <t>天气和气候</t>
  </si>
  <si>
    <t>岩石和矿物</t>
  </si>
  <si>
    <t>自然资源保护</t>
  </si>
  <si>
    <t>太空探索</t>
  </si>
  <si>
    <t>地球科学实验材料</t>
  </si>
  <si>
    <t>水粉颜料、细钢丝、细铁丝、橡皮泥、纱布条、棉签、软木塞、硬纸板、细线等</t>
  </si>
  <si>
    <t>地理野外实习用具</t>
  </si>
  <si>
    <t>小型地质包(帆布双背式)、地质锤(0.45kg或0.65kg)、罗盘(袖珍经纬仪GJX-2型或1型)、放大镜(3倍～10倍)、多用铲(剑形双刃铲)、土壤标本盒(塑料多格)、盒尺(2000mm)各一件</t>
  </si>
  <si>
    <t>平底盘</t>
  </si>
  <si>
    <t>实验室用盘化工盘消毒盘实验室托盘</t>
  </si>
  <si>
    <t>金属托盘</t>
  </si>
  <si>
    <t>实验室耐酸碱防腐蚀托盘危化品托盘</t>
  </si>
  <si>
    <t>洛阳铲</t>
  </si>
  <si>
    <t>洛阳铲子头取土神器挖土打洞井穿管铁铲锹考古勘探取样电线杆工具</t>
  </si>
  <si>
    <t>剖面刀</t>
  </si>
  <si>
    <t>水粉颜料调色刀刮刀丙烯油画铲刀抹平挑刀尖头圆头平头美术用品</t>
  </si>
  <si>
    <t>土壤筛</t>
  </si>
  <si>
    <t>五个一套</t>
  </si>
  <si>
    <t>40.初中数学教学仪器</t>
  </si>
  <si>
    <t>直尺</t>
  </si>
  <si>
    <t>500mm</t>
  </si>
  <si>
    <t>三角板</t>
  </si>
  <si>
    <t>教师用，60°、45°各1</t>
  </si>
  <si>
    <t>圆规</t>
  </si>
  <si>
    <t>教师演示作图用</t>
  </si>
  <si>
    <t>丁字尺</t>
  </si>
  <si>
    <t>演示用，不小于800mm</t>
  </si>
  <si>
    <t>量角器</t>
  </si>
  <si>
    <t>直角坐标黑板</t>
  </si>
  <si>
    <t>900mm×600mm</t>
  </si>
  <si>
    <t>探索勾股定理的材料</t>
  </si>
  <si>
    <t>材料由五张印刷图纸和塑料直角三角形4个组成。</t>
  </si>
  <si>
    <t>多边形拼接条</t>
  </si>
  <si>
    <t>塑料制品。由12根拼接条组成。每根拼接条的尺寸为：115mm×11.5mm×4.5mm。一端为Φ3.7mm的插孔，一端为Φ3.7mm的插脚。插孔与插脚应配合紧密，无脱落现象。</t>
  </si>
  <si>
    <t>探索圆的有关位置关系材料</t>
  </si>
  <si>
    <t>产品由大小圆片以及相对应的印刷图线的白板纸组成。</t>
  </si>
  <si>
    <t>探索几何形体展开操作材料</t>
  </si>
  <si>
    <t>材料由正方形6块、长方体1个、圆柱体1个、圆锥体1个、白板纸3张及透明胶带组成。圆柱体尺寸：Φ45mm×52mm；圆锥体尺寸：Φ45mm×50mm；长方体尺寸：50mm×40mm×40mm；正方形尺寸：28mm×28mm×1mm。</t>
  </si>
  <si>
    <t>探索几何形体截面操作材料</t>
  </si>
  <si>
    <t>产品由一面为敞开的透明正方体、圆柱体、圆锥体及相应的红色塑料片和相应大小的白板纸组成。相配合。</t>
  </si>
  <si>
    <t>探索旋转形几何形体的形成操作材料</t>
  </si>
  <si>
    <t>圆柱体、圆锥体等</t>
  </si>
  <si>
    <t>转盘</t>
  </si>
  <si>
    <t>可更换盘面内容</t>
  </si>
  <si>
    <t>投针实验器</t>
  </si>
  <si>
    <t>由塑料盒（盒内底部为相等的线条5条），钢针16根组成。为40mm。</t>
  </si>
  <si>
    <t>塑料球</t>
  </si>
  <si>
    <t>两种颜色，外径不小于15mm，配不透明袋</t>
  </si>
  <si>
    <t>几何形体模型</t>
  </si>
  <si>
    <t>长方体、 正方体、 四棱柱、四棱锥、圆柱体、圆锥体、球</t>
  </si>
  <si>
    <t>组合几何体模型</t>
  </si>
  <si>
    <t>整套产品应采用塑料制成。由长方体4个、正方体6个、圆柱体1个、圆锥体1个组成。</t>
  </si>
  <si>
    <t>中学数学教学素材库</t>
  </si>
  <si>
    <t>光盘直径120mm,外包装为塑料盒，尺寸135*88mm。</t>
  </si>
  <si>
    <t>切纸刀</t>
  </si>
  <si>
    <t>手动切纸刀虚线切纸机办公家用小型照片裁剪器</t>
  </si>
  <si>
    <t>白卡纸</t>
  </si>
  <si>
    <t>教学用,带四方格、投影书写胶片</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</si>
</sst>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0_ "/>
    <numFmt numFmtId="178" formatCode="0.00_ "/>
    <numFmt numFmtId="179" formatCode="0.0"/>
    <numFmt numFmtId="180" formatCode="00000"/>
    <numFmt numFmtId="181" formatCode="&quot;￥&quot;#,##0;[Red]&quot;￥&quot;#,##0"/>
    <numFmt numFmtId="182" formatCode="0.00_);[Red]\(0.00\)"/>
    <numFmt numFmtId="183" formatCode="0_);\(0\)"/>
    <numFmt numFmtId="184" formatCode="0_);[Red]\(0\)"/>
  </numFmts>
  <fonts count="45">
    <font>
      <sz val="11"/>
      <color theme="1"/>
      <name val="宋体"/>
      <charset val="134"/>
      <scheme val="minor"/>
    </font>
    <font>
      <sz val="10"/>
      <name val="宋体"/>
      <charset val="134"/>
      <scheme val="minor"/>
    </font>
    <font>
      <b/>
      <sz val="10"/>
      <name val="宋体"/>
      <charset val="134"/>
      <scheme val="minor"/>
    </font>
    <font>
      <sz val="10"/>
      <name val="宋体"/>
      <charset val="134"/>
    </font>
    <font>
      <sz val="9"/>
      <name val="宋体"/>
      <charset val="134"/>
    </font>
    <font>
      <i/>
      <sz val="10"/>
      <name val="宋体"/>
      <charset val="134"/>
    </font>
    <font>
      <vertAlign val="subscript"/>
      <sz val="10"/>
      <name val="宋体"/>
      <charset val="134"/>
      <scheme val="minor"/>
    </font>
    <font>
      <sz val="10"/>
      <name val="宋体"/>
      <charset val="204"/>
      <scheme val="minor"/>
    </font>
    <font>
      <i/>
      <sz val="10"/>
      <name val="宋体"/>
      <charset val="204"/>
      <scheme val="minor"/>
    </font>
    <font>
      <sz val="11"/>
      <name val="宋体"/>
      <charset val="134"/>
      <scheme val="minor"/>
    </font>
    <font>
      <sz val="12"/>
      <name val="宋体"/>
      <charset val="134"/>
    </font>
    <font>
      <b/>
      <sz val="10"/>
      <name val="宋体"/>
      <charset val="134"/>
      <scheme val="major"/>
    </font>
    <font>
      <sz val="11"/>
      <name val="宋体"/>
      <charset val="134"/>
    </font>
    <font>
      <b/>
      <sz val="9"/>
      <name val="宋体"/>
      <charset val="134"/>
    </font>
    <font>
      <b/>
      <sz val="10"/>
      <name val="宋体"/>
      <charset val="134"/>
    </font>
    <font>
      <b/>
      <sz val="12"/>
      <name val="宋体"/>
      <charset val="134"/>
    </font>
    <font>
      <b/>
      <sz val="16"/>
      <name val="Microsoft YaHei"/>
      <charset val="134"/>
    </font>
    <font>
      <sz val="11"/>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134"/>
    </font>
    <font>
      <sz val="11"/>
      <color theme="1"/>
      <name val="Tahoma"/>
      <charset val="134"/>
    </font>
    <font>
      <sz val="12"/>
      <color indexed="8"/>
      <name val="宋体"/>
      <charset val="134"/>
    </font>
    <font>
      <vertAlign val="superscript"/>
      <sz val="10"/>
      <name val="宋体"/>
      <charset val="134"/>
    </font>
    <font>
      <i/>
      <sz val="10"/>
      <name val="宋体"/>
      <charset val="134"/>
      <scheme val="minor"/>
    </font>
    <font>
      <sz val="10.5"/>
      <name val="宋体"/>
      <charset val="134"/>
    </font>
    <font>
      <vertAlign val="superscript"/>
      <sz val="10"/>
      <name val="宋体"/>
      <charset val="134"/>
      <scheme val="minor"/>
    </font>
  </fonts>
  <fills count="35">
    <fill>
      <patternFill patternType="none"/>
    </fill>
    <fill>
      <patternFill patternType="gray125"/>
    </fill>
    <fill>
      <patternFill patternType="solid">
        <fgColor theme="2" tint="-0.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4" borderId="12" applyNumberFormat="0" applyAlignment="0" applyProtection="0">
      <alignment vertical="center"/>
    </xf>
    <xf numFmtId="0" fontId="27" fillId="5" borderId="13" applyNumberFormat="0" applyAlignment="0" applyProtection="0">
      <alignment vertical="center"/>
    </xf>
    <xf numFmtId="0" fontId="28" fillId="5" borderId="12" applyNumberFormat="0" applyAlignment="0" applyProtection="0">
      <alignment vertical="center"/>
    </xf>
    <xf numFmtId="0" fontId="29" fillId="6"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alignment vertical="center"/>
    </xf>
    <xf numFmtId="0" fontId="38" fillId="0" borderId="0">
      <alignment vertical="center"/>
    </xf>
    <xf numFmtId="0" fontId="10" fillId="0" borderId="0"/>
    <xf numFmtId="0" fontId="10" fillId="0" borderId="0">
      <alignment vertical="center"/>
    </xf>
    <xf numFmtId="0" fontId="0" fillId="0" borderId="0">
      <alignment vertical="center"/>
    </xf>
    <xf numFmtId="0" fontId="39" fillId="0" borderId="0"/>
    <xf numFmtId="0" fontId="37" fillId="0" borderId="0"/>
    <xf numFmtId="0" fontId="0" fillId="0" borderId="0">
      <alignment vertical="center"/>
    </xf>
    <xf numFmtId="0" fontId="38" fillId="0" borderId="0"/>
    <xf numFmtId="0" fontId="40" fillId="0" borderId="0">
      <alignment vertical="center"/>
    </xf>
    <xf numFmtId="176" fontId="37" fillId="34" borderId="0" applyBorder="0" applyAlignment="0" applyProtection="0">
      <alignment vertical="center"/>
    </xf>
  </cellStyleXfs>
  <cellXfs count="176">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177" fontId="1" fillId="0" borderId="0" xfId="0" applyNumberFormat="1" applyFont="1" applyFill="1">
      <alignment vertical="center"/>
    </xf>
    <xf numFmtId="177" fontId="1" fillId="0" borderId="0" xfId="0" applyNumberFormat="1" applyFont="1" applyFill="1" applyAlignment="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177" fontId="2" fillId="0" borderId="1" xfId="0" applyNumberFormat="1" applyFont="1" applyFill="1" applyBorder="1" applyAlignment="1" applyProtection="1">
      <alignment horizontal="center" vertical="center" wrapText="1"/>
    </xf>
    <xf numFmtId="0" fontId="1" fillId="0" borderId="0" xfId="0" applyFont="1" applyFill="1" applyBorder="1">
      <alignment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177"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xf>
    <xf numFmtId="0" fontId="1" fillId="0" borderId="0" xfId="0" applyFont="1" applyFill="1" applyBorder="1" applyAlignment="1">
      <alignment vertical="center"/>
    </xf>
    <xf numFmtId="0" fontId="3" fillId="0" borderId="1" xfId="0" applyFont="1" applyFill="1" applyBorder="1" applyAlignment="1">
      <alignment vertical="center" wrapText="1"/>
    </xf>
    <xf numFmtId="177" fontId="4"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1" fillId="0" borderId="1" xfId="54" applyFont="1" applyFill="1" applyBorder="1" applyAlignment="1">
      <alignment horizontal="center" vertical="center" wrapText="1"/>
    </xf>
    <xf numFmtId="0" fontId="1" fillId="0" borderId="1" xfId="53"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0" fontId="1" fillId="0" borderId="1" xfId="56" applyFont="1" applyFill="1" applyBorder="1" applyAlignment="1">
      <alignment horizontal="center" vertical="center" wrapText="1"/>
    </xf>
    <xf numFmtId="0" fontId="1" fillId="0" borderId="0" xfId="0" applyFont="1" applyFill="1" applyBorder="1" applyAlignment="1">
      <alignment vertical="center" wrapText="1"/>
    </xf>
    <xf numFmtId="0" fontId="1" fillId="0" borderId="2" xfId="54" applyFont="1" applyFill="1" applyBorder="1" applyAlignment="1">
      <alignment horizontal="center" vertical="center" wrapText="1"/>
    </xf>
    <xf numFmtId="0" fontId="3" fillId="0" borderId="2" xfId="0" applyFont="1" applyFill="1" applyBorder="1" applyAlignment="1">
      <alignment vertical="center" wrapText="1"/>
    </xf>
    <xf numFmtId="0" fontId="2" fillId="0" borderId="1" xfId="0" applyFont="1" applyFill="1" applyBorder="1" applyAlignment="1">
      <alignment vertical="center" wrapText="1"/>
    </xf>
    <xf numFmtId="177" fontId="2" fillId="0" borderId="1" xfId="0" applyNumberFormat="1" applyFont="1" applyFill="1" applyBorder="1" applyAlignment="1">
      <alignment vertical="center" wrapText="1"/>
    </xf>
    <xf numFmtId="177" fontId="2" fillId="0" borderId="1" xfId="0" applyNumberFormat="1" applyFont="1" applyFill="1" applyBorder="1" applyAlignment="1">
      <alignment horizontal="center" vertical="center" wrapText="1"/>
    </xf>
    <xf numFmtId="0" fontId="2" fillId="0" borderId="0" xfId="0" applyFont="1" applyFill="1" applyBorder="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left" vertical="center" wrapText="1"/>
    </xf>
    <xf numFmtId="177" fontId="2" fillId="2"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0" xfId="0" applyFont="1" applyFill="1" applyBorder="1" applyAlignment="1">
      <alignment vertical="center"/>
    </xf>
    <xf numFmtId="178" fontId="1"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vertical="center"/>
    </xf>
    <xf numFmtId="1" fontId="1" fillId="0" borderId="1" xfId="0" applyNumberFormat="1" applyFont="1" applyFill="1" applyBorder="1" applyAlignment="1">
      <alignment horizontal="center" vertical="center" shrinkToFit="1"/>
    </xf>
    <xf numFmtId="177" fontId="4"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wrapText="1"/>
    </xf>
    <xf numFmtId="1" fontId="1" fillId="0" borderId="1"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7"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9" fontId="1" fillId="0" borderId="1" xfId="0" applyNumberFormat="1" applyFont="1" applyFill="1" applyBorder="1" applyAlignment="1">
      <alignment horizontal="center" vertical="center" shrinkToFit="1"/>
    </xf>
    <xf numFmtId="1" fontId="1"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0" xfId="0" applyFont="1" applyFill="1" applyBorder="1">
      <alignment vertical="center"/>
    </xf>
    <xf numFmtId="0" fontId="1" fillId="0" borderId="1" xfId="0" applyFont="1" applyFill="1" applyBorder="1" applyAlignment="1">
      <alignment vertical="center"/>
    </xf>
    <xf numFmtId="177" fontId="1" fillId="0" borderId="1" xfId="0" applyNumberFormat="1" applyFont="1" applyFill="1" applyBorder="1" applyAlignment="1">
      <alignment vertical="center"/>
    </xf>
    <xf numFmtId="0" fontId="1" fillId="0" borderId="0" xfId="0" applyFont="1" applyFill="1" applyBorder="1" applyAlignment="1">
      <alignment vertical="center"/>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xf>
    <xf numFmtId="181" fontId="1" fillId="0" borderId="1" xfId="0" applyNumberFormat="1"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177" fontId="1" fillId="2"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 fillId="0" borderId="1" xfId="51" applyFont="1" applyFill="1" applyBorder="1" applyAlignment="1">
      <alignment horizontal="center" vertical="center" wrapText="1"/>
    </xf>
    <xf numFmtId="182" fontId="2" fillId="2"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183" fontId="1" fillId="0" borderId="1"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1" fillId="0" borderId="1" xfId="52" applyFont="1" applyFill="1" applyBorder="1" applyAlignment="1">
      <alignment horizontal="center" vertical="center" wrapText="1"/>
    </xf>
    <xf numFmtId="0" fontId="1" fillId="0" borderId="1" xfId="55" applyFont="1" applyFill="1" applyBorder="1" applyAlignment="1">
      <alignment horizontal="center" vertical="center" wrapText="1"/>
    </xf>
    <xf numFmtId="0" fontId="3" fillId="0" borderId="0" xfId="0" applyFont="1" applyFill="1" applyAlignment="1">
      <alignment horizontal="justify" vertical="center"/>
    </xf>
    <xf numFmtId="184" fontId="1"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1" fillId="0" borderId="0" xfId="0" applyFont="1" applyFill="1" applyBorder="1" applyAlignment="1">
      <alignment vertical="center" wrapText="1"/>
    </xf>
    <xf numFmtId="177" fontId="4"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177" fontId="1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177"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Alignment="1">
      <alignment vertical="center"/>
    </xf>
    <xf numFmtId="0" fontId="3" fillId="0" borderId="1" xfId="0" applyFont="1" applyFill="1" applyBorder="1" applyAlignment="1">
      <alignment horizontal="left" vertical="center"/>
    </xf>
    <xf numFmtId="0" fontId="2" fillId="0" borderId="0" xfId="0" applyFont="1" applyFill="1" applyAlignment="1">
      <alignment vertical="center" wrapText="1"/>
    </xf>
    <xf numFmtId="177" fontId="13" fillId="0" borderId="0" xfId="0" applyNumberFormat="1" applyFont="1" applyFill="1" applyBorder="1" applyAlignment="1">
      <alignment horizontal="center" vertical="center"/>
    </xf>
    <xf numFmtId="182" fontId="1" fillId="0" borderId="0"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182" fontId="2" fillId="0" borderId="2" xfId="0" applyNumberFormat="1"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182" fontId="2" fillId="0" borderId="1" xfId="0" applyNumberFormat="1" applyFont="1" applyFill="1" applyBorder="1" applyAlignment="1">
      <alignment vertical="center" wrapText="1"/>
    </xf>
    <xf numFmtId="182" fontId="2" fillId="0" borderId="1" xfId="0" applyNumberFormat="1" applyFont="1" applyFill="1" applyBorder="1" applyAlignment="1">
      <alignment horizontal="center" vertical="center" wrapText="1"/>
    </xf>
    <xf numFmtId="182" fontId="1" fillId="0" borderId="1" xfId="0" applyNumberFormat="1" applyFont="1" applyFill="1" applyBorder="1" applyAlignment="1">
      <alignment horizontal="center" vertical="center"/>
    </xf>
    <xf numFmtId="0" fontId="1" fillId="0" borderId="1" xfId="0" applyFont="1" applyFill="1" applyBorder="1" applyAlignment="1">
      <alignment horizontal="justify" vertical="center" wrapText="1"/>
    </xf>
    <xf numFmtId="0" fontId="2" fillId="0" borderId="4"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wrapText="1"/>
    </xf>
    <xf numFmtId="0" fontId="3" fillId="0" borderId="0" xfId="0" applyFont="1" applyFill="1" applyAlignment="1">
      <alignment vertical="center" wrapText="1"/>
    </xf>
    <xf numFmtId="0" fontId="14" fillId="0" borderId="0" xfId="0" applyFont="1" applyFill="1" applyAlignment="1">
      <alignment vertical="center" wrapText="1"/>
    </xf>
    <xf numFmtId="0" fontId="3" fillId="0" borderId="0" xfId="0" applyFont="1" applyFill="1" applyBorder="1" applyAlignment="1">
      <alignment vertical="center" wrapText="1"/>
    </xf>
    <xf numFmtId="0" fontId="14" fillId="0" borderId="0" xfId="0" applyFont="1" applyFill="1" applyAlignment="1">
      <alignment wrapText="1"/>
    </xf>
    <xf numFmtId="0" fontId="3" fillId="0" borderId="0" xfId="0" applyFont="1" applyFill="1" applyAlignment="1">
      <alignment horizontal="lef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3" fillId="0" borderId="1" xfId="49"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0" fillId="0" borderId="0" xfId="0" applyFont="1" applyFill="1" applyBorder="1" applyAlignment="1">
      <alignment vertical="center"/>
    </xf>
    <xf numFmtId="0" fontId="15" fillId="0" borderId="0" xfId="0" applyFont="1" applyFill="1" applyBorder="1" applyAlignment="1">
      <alignment vertical="center"/>
    </xf>
    <xf numFmtId="0" fontId="10" fillId="0" borderId="0" xfId="0" applyFont="1" applyFill="1" applyBorder="1" applyAlignment="1">
      <alignment horizontal="center" vertical="center"/>
    </xf>
    <xf numFmtId="177" fontId="10" fillId="0" borderId="0"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17" fillId="0" borderId="1" xfId="0" applyFont="1" applyFill="1" applyBorder="1" applyAlignment="1">
      <alignment horizontal="left" vertical="center" wrapText="1"/>
    </xf>
    <xf numFmtId="176" fontId="17" fillId="0" borderId="1" xfId="0" applyNumberFormat="1" applyFont="1" applyFill="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2 2" xfId="49"/>
    <cellStyle name="常规_精钢注塑理化生方案2013" xfId="50"/>
    <cellStyle name="常规_塑钢结构" xfId="51"/>
    <cellStyle name="常规 16" xfId="52"/>
    <cellStyle name="常规 10" xfId="53"/>
    <cellStyle name="常规 4" xfId="54"/>
    <cellStyle name="常规 3" xfId="55"/>
    <cellStyle name="常规 2" xfId="56"/>
    <cellStyle name="样式 1" xfId="57"/>
    <cellStyle name="常规_Sheet1" xfId="58"/>
    <cellStyle name="20% - 强调文字颜色 5 3 2 2 7" xfId="59"/>
  </cellStyles>
  <dxfs count="9">
    <dxf>
      <font>
        <b val="0"/>
        <i val="0"/>
        <u val="none"/>
        <sz val="11"/>
        <color rgb="FF5F5F5F"/>
      </font>
      <fill>
        <patternFill patternType="solid">
          <bgColor rgb="FFF8F8F8"/>
        </patternFill>
      </fill>
      <border>
        <left style="thin">
          <color rgb="FF7FAEE8"/>
        </left>
        <right style="thin">
          <color rgb="FF7FAEE8"/>
        </right>
        <top/>
        <bottom/>
        <vertical/>
        <horizontal/>
      </border>
    </dxf>
    <dxf>
      <font>
        <b val="0"/>
        <i val="0"/>
        <u val="none"/>
        <sz val="11"/>
        <color rgb="FF5F5F5F"/>
      </font>
    </dxf>
    <dxf>
      <font>
        <b val="1"/>
        <i val="0"/>
        <u val="none"/>
        <sz val="11"/>
        <color theme="0"/>
      </font>
      <fill>
        <gradientFill degree="180">
          <stop position="0">
            <color rgb="FFB1C4F6"/>
          </stop>
          <stop position="1">
            <color rgb="FF5A96E1"/>
          </stop>
        </gradientFill>
      </fill>
      <border>
        <left style="thin">
          <color rgb="FF7FAEE8"/>
        </left>
        <right style="thin">
          <color rgb="FF7FAEE8"/>
        </right>
        <top style="thin">
          <color rgb="FF7FAEE8"/>
        </top>
        <bottom/>
        <vertical/>
        <horizontal/>
      </border>
    </dxf>
    <dxf>
      <border>
        <left style="thin">
          <color rgb="FF7FAEE8"/>
        </left>
        <right style="thin">
          <color rgb="FF7FAEE8"/>
        </right>
        <top/>
        <bottom style="medium">
          <color rgb="FF7FAEE8"/>
        </bottom>
        <vertical style="hair">
          <color rgb="FF7FAEE8"/>
        </vertical>
        <horizontal style="hair">
          <color rgb="FF7FAEE8"/>
        </horizontal>
      </border>
    </dxf>
    <dxf>
      <font>
        <b val="1"/>
        <i val="0"/>
        <u val="none"/>
        <sz val="11"/>
        <color rgb="FF000000"/>
      </font>
      <fill>
        <patternFill patternType="solid">
          <bgColor rgb="FFDCEDF5"/>
        </patternFill>
      </fill>
      <border>
        <left style="medium">
          <color rgb="FF3BA5D3"/>
        </left>
        <right style="medium">
          <color rgb="FF3BA5D3"/>
        </right>
        <top style="medium">
          <color rgb="FF3BA5D3"/>
        </top>
        <bottom/>
        <vertical style="thin">
          <color rgb="FFFFFFFF"/>
        </vertical>
        <horizontal/>
      </border>
    </dxf>
    <dxf>
      <fill>
        <patternFill patternType="none"/>
      </fill>
      <border>
        <left style="medium">
          <color rgb="FF3BA5D3"/>
        </left>
        <right style="medium">
          <color rgb="FF3BA5D3"/>
        </right>
        <top style="medium">
          <color rgb="FF3BA5D3"/>
        </top>
        <bottom style="medium">
          <color rgb="FF3BA5D3"/>
        </bottom>
        <vertical style="thin">
          <color rgb="FFDCEDF5"/>
        </vertical>
        <horizontal style="thin">
          <color rgb="FFDCEDF5"/>
        </horizontal>
      </border>
    </dxf>
    <dxf>
      <font>
        <b val="1"/>
        <i val="0"/>
        <u val="none"/>
        <sz val="11"/>
        <color theme="0"/>
      </font>
      <fill>
        <patternFill patternType="solid">
          <bgColor rgb="FFE2583E"/>
        </patternFill>
      </fill>
      <border>
        <left style="thin">
          <color rgb="FFE2583E"/>
        </left>
        <right style="thin">
          <color rgb="FFE2583E"/>
        </right>
        <top style="thin">
          <color theme="0"/>
        </top>
        <bottom style="thin">
          <color rgb="FFE2583E"/>
        </bottom>
        <vertical/>
        <horizontal/>
      </border>
    </dxf>
    <dxf>
      <font>
        <b val="0"/>
        <i val="0"/>
        <u val="none"/>
        <sz val="11"/>
        <color theme="0"/>
      </font>
      <fill>
        <patternFill patternType="solid">
          <bgColor rgb="FFE2583E"/>
        </patternFill>
      </fill>
      <border>
        <left style="medium">
          <color rgb="FFE2583E"/>
        </left>
        <right style="medium">
          <color rgb="FFE2583E"/>
        </right>
        <top style="medium">
          <color rgb="FFE2583E"/>
        </top>
        <bottom style="medium">
          <color rgb="FFE2583E"/>
        </bottom>
        <vertical/>
        <horizontal style="medium">
          <color theme="0"/>
        </horizontal>
      </border>
    </dxf>
    <dxf>
      <font>
        <b val="0"/>
        <i val="0"/>
        <u val="none"/>
        <sz val="11"/>
        <color auto="1"/>
      </font>
      <fill>
        <patternFill patternType="none"/>
      </fill>
      <border>
        <left style="medium">
          <color rgb="FFE2583E"/>
        </left>
        <right style="medium">
          <color rgb="FFE2583E"/>
        </right>
        <top style="medium">
          <color rgb="FFE2583E"/>
        </top>
        <bottom style="medium">
          <color rgb="FFE2583E"/>
        </bottom>
        <vertical style="medium">
          <color rgb="FFF5F5F5"/>
        </vertical>
        <horizontal style="dashed">
          <color rgb="FFDFDFDF"/>
        </horizontal>
      </border>
    </dxf>
  </dxfs>
  <tableStyles count="3" defaultTableStyle="TableStyleMedium2" defaultPivotStyle="PivotStyleLight16">
    <tableStyle name="蓝色中色系渐变风标题行镶边行表格样式" count="4" xr9:uid="{905C3159-7C84-4A71-89F7-F6BF79E7CC59}">
      <tableStyleElement type="wholeTable" dxfId="3"/>
      <tableStyleElement type="headerRow" dxfId="2"/>
      <tableStyleElement type="firstRowStripe" dxfId="1"/>
      <tableStyleElement type="secondRowStripe" dxfId="0"/>
    </tableStyle>
    <tableStyle name="蓝色中色系标题行表格样式" count="2" xr9:uid="{7F946263-95DC-439E-AAD0-06A408B26B93}">
      <tableStyleElement type="wholeTable" dxfId="5"/>
      <tableStyleElement type="headerRow" dxfId="4"/>
    </tableStyle>
    <tableStyle name="砖红色深色系首列表格样式" count="3" xr9:uid="{47FC61BF-BC39-4587-8975-0EAF21A5E1EC}">
      <tableStyleElement type="wholeTable" dxfId="8"/>
      <tableStyleElement type="firstColumn" dxfId="7"/>
      <tableStyleElement type="firstTotalCell" dxfId="6"/>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44"/>
  <sheetViews>
    <sheetView workbookViewId="0">
      <selection activeCell="H27" sqref="H27"/>
    </sheetView>
  </sheetViews>
  <sheetFormatPr defaultColWidth="9" defaultRowHeight="27" customHeight="1" outlineLevelCol="7"/>
  <cols>
    <col min="1" max="2" width="10.4083333333333" style="168" customWidth="1"/>
    <col min="3" max="3" width="41.25" style="166" customWidth="1"/>
    <col min="4" max="4" width="10.4083333333333" style="168" customWidth="1"/>
    <col min="5" max="6" width="10.4083333333333" style="169" customWidth="1"/>
    <col min="7" max="7" width="12.6333333333333" style="166"/>
    <col min="8" max="8" width="12.8916666666667" style="166" customWidth="1"/>
    <col min="9" max="16384" width="9" style="166"/>
  </cols>
  <sheetData>
    <row r="1" s="166" customFormat="1" ht="24.5" customHeight="1" spans="1:6">
      <c r="A1" s="170" t="s">
        <v>0</v>
      </c>
      <c r="B1" s="170"/>
      <c r="C1" s="170"/>
      <c r="D1" s="170"/>
      <c r="E1" s="170"/>
      <c r="F1" s="170"/>
    </row>
    <row r="2" s="167" customFormat="1" ht="24.5" customHeight="1" spans="1:7">
      <c r="A2" s="170" t="s">
        <v>1</v>
      </c>
      <c r="B2" s="170"/>
      <c r="C2" s="170"/>
      <c r="D2" s="170"/>
      <c r="E2" s="170"/>
      <c r="F2" s="170"/>
      <c r="G2" s="166"/>
    </row>
    <row r="3" s="167" customFormat="1" ht="18.5" customHeight="1" spans="1:7">
      <c r="A3" s="171" t="s">
        <v>2</v>
      </c>
      <c r="B3" s="171" t="s">
        <v>3</v>
      </c>
      <c r="C3" s="171" t="s">
        <v>4</v>
      </c>
      <c r="D3" s="171" t="s">
        <v>5</v>
      </c>
      <c r="E3" s="172" t="s">
        <v>6</v>
      </c>
      <c r="F3" s="172" t="s">
        <v>7</v>
      </c>
      <c r="G3" s="166"/>
    </row>
    <row r="4" s="166" customFormat="1" ht="18.5" customHeight="1" spans="1:6">
      <c r="A4" s="171">
        <v>1</v>
      </c>
      <c r="B4" s="171" t="s">
        <v>8</v>
      </c>
      <c r="C4" s="171" t="str">
        <f>一层!A2</f>
        <v>1.通风化学实验室</v>
      </c>
      <c r="D4" s="171" t="s">
        <v>9</v>
      </c>
      <c r="E4" s="172">
        <v>2</v>
      </c>
      <c r="F4" s="172">
        <f>一层!H28</f>
        <v>0</v>
      </c>
    </row>
    <row r="5" s="166" customFormat="1" ht="18.5" customHeight="1" spans="1:6">
      <c r="A5" s="171">
        <v>2</v>
      </c>
      <c r="B5" s="171"/>
      <c r="C5" s="171" t="str">
        <f>一层!A29</f>
        <v>2.生化智慧云实验室</v>
      </c>
      <c r="D5" s="171" t="s">
        <v>9</v>
      </c>
      <c r="E5" s="172">
        <v>1</v>
      </c>
      <c r="F5" s="172">
        <f>一层!H87</f>
        <v>0</v>
      </c>
    </row>
    <row r="6" s="166" customFormat="1" ht="18.5" customHeight="1" spans="1:6">
      <c r="A6" s="171">
        <v>3</v>
      </c>
      <c r="B6" s="171"/>
      <c r="C6" s="171" t="str">
        <f>一层!A88</f>
        <v>3.化学创新实验室</v>
      </c>
      <c r="D6" s="171" t="s">
        <v>9</v>
      </c>
      <c r="E6" s="172">
        <v>1</v>
      </c>
      <c r="F6" s="172">
        <f>一层!H134</f>
        <v>0</v>
      </c>
    </row>
    <row r="7" s="166" customFormat="1" ht="18.5" customHeight="1" spans="1:6">
      <c r="A7" s="171">
        <v>4</v>
      </c>
      <c r="B7" s="171"/>
      <c r="C7" s="171" t="str">
        <f>一层!A135</f>
        <v>4.化学准备室</v>
      </c>
      <c r="D7" s="171" t="s">
        <v>9</v>
      </c>
      <c r="E7" s="172">
        <v>1</v>
      </c>
      <c r="F7" s="172">
        <f>一层!H152</f>
        <v>0</v>
      </c>
    </row>
    <row r="8" s="166" customFormat="1" ht="18.5" customHeight="1" spans="1:6">
      <c r="A8" s="171">
        <v>5</v>
      </c>
      <c r="B8" s="171"/>
      <c r="C8" s="171" t="str">
        <f>一层!A153</f>
        <v>5.化学药品室</v>
      </c>
      <c r="D8" s="171" t="s">
        <v>9</v>
      </c>
      <c r="E8" s="172">
        <v>1</v>
      </c>
      <c r="F8" s="172">
        <f>一层!H166</f>
        <v>0</v>
      </c>
    </row>
    <row r="9" s="166" customFormat="1" ht="18.5" customHeight="1" spans="1:6">
      <c r="A9" s="171">
        <v>6</v>
      </c>
      <c r="B9" s="171"/>
      <c r="C9" s="171" t="str">
        <f>一层!A167</f>
        <v>6.化学危化品室</v>
      </c>
      <c r="D9" s="171" t="s">
        <v>9</v>
      </c>
      <c r="E9" s="172">
        <v>1</v>
      </c>
      <c r="F9" s="172">
        <f>一层!H175</f>
        <v>0</v>
      </c>
    </row>
    <row r="10" s="166" customFormat="1" ht="18.5" customHeight="1" spans="1:8">
      <c r="A10" s="171">
        <v>7</v>
      </c>
      <c r="B10" s="171"/>
      <c r="C10" s="171" t="str">
        <f>一层!A176</f>
        <v>7.化学仪器室</v>
      </c>
      <c r="D10" s="171" t="s">
        <v>9</v>
      </c>
      <c r="E10" s="172">
        <v>1</v>
      </c>
      <c r="F10" s="172">
        <f>一层!H181</f>
        <v>0</v>
      </c>
      <c r="H10" s="173"/>
    </row>
    <row r="11" s="166" customFormat="1" ht="18.5" customHeight="1" spans="1:6">
      <c r="A11" s="171">
        <v>8</v>
      </c>
      <c r="B11" s="171" t="s">
        <v>10</v>
      </c>
      <c r="C11" s="171" t="str">
        <f>二层!A3</f>
        <v>8.生物实验室1</v>
      </c>
      <c r="D11" s="171" t="s">
        <v>9</v>
      </c>
      <c r="E11" s="172">
        <v>1</v>
      </c>
      <c r="F11" s="172">
        <f>二层!H10</f>
        <v>0</v>
      </c>
    </row>
    <row r="12" s="166" customFormat="1" ht="18.5" customHeight="1" spans="1:6">
      <c r="A12" s="171">
        <v>9</v>
      </c>
      <c r="B12" s="171"/>
      <c r="C12" s="171" t="str">
        <f>二层!A11</f>
        <v>9.生物实验室2</v>
      </c>
      <c r="D12" s="171" t="s">
        <v>9</v>
      </c>
      <c r="E12" s="172">
        <v>1</v>
      </c>
      <c r="F12" s="172">
        <f>二层!H18</f>
        <v>0</v>
      </c>
    </row>
    <row r="13" s="166" customFormat="1" ht="18.5" customHeight="1" spans="1:6">
      <c r="A13" s="171">
        <v>10</v>
      </c>
      <c r="B13" s="171"/>
      <c r="C13" s="171" t="str">
        <f>二层!A19</f>
        <v>10.生物创新实验室1</v>
      </c>
      <c r="D13" s="171" t="s">
        <v>9</v>
      </c>
      <c r="E13" s="172">
        <v>1</v>
      </c>
      <c r="F13" s="172">
        <f>二层!H55</f>
        <v>0</v>
      </c>
    </row>
    <row r="14" s="166" customFormat="1" ht="18.5" customHeight="1" spans="1:6">
      <c r="A14" s="171">
        <v>11</v>
      </c>
      <c r="B14" s="171"/>
      <c r="C14" s="171" t="str">
        <f>二层!A56</f>
        <v>11.生物创新实验室2</v>
      </c>
      <c r="D14" s="171" t="s">
        <v>9</v>
      </c>
      <c r="E14" s="172">
        <v>1</v>
      </c>
      <c r="F14" s="172">
        <f>二层!H92</f>
        <v>0</v>
      </c>
    </row>
    <row r="15" s="166" customFormat="1" ht="18.5" customHeight="1" spans="1:6">
      <c r="A15" s="171">
        <v>12</v>
      </c>
      <c r="B15" s="171"/>
      <c r="C15" s="171" t="str">
        <f>二层!A93</f>
        <v>12.生物准备室</v>
      </c>
      <c r="D15" s="171" t="s">
        <v>9</v>
      </c>
      <c r="E15" s="172">
        <v>1</v>
      </c>
      <c r="F15" s="172">
        <f>二层!H99</f>
        <v>0</v>
      </c>
    </row>
    <row r="16" s="166" customFormat="1" ht="18.5" customHeight="1" spans="1:6">
      <c r="A16" s="171">
        <v>13</v>
      </c>
      <c r="B16" s="171"/>
      <c r="C16" s="171" t="str">
        <f>二层!A100</f>
        <v>13.生物仪器室</v>
      </c>
      <c r="D16" s="171" t="s">
        <v>9</v>
      </c>
      <c r="E16" s="172">
        <v>1</v>
      </c>
      <c r="F16" s="172">
        <f>二层!H102</f>
        <v>0</v>
      </c>
    </row>
    <row r="17" s="166" customFormat="1" ht="18.5" customHeight="1" spans="1:6">
      <c r="A17" s="171">
        <v>14</v>
      </c>
      <c r="B17" s="171"/>
      <c r="C17" s="171" t="str">
        <f>二层!A103</f>
        <v>14.物理创新实验室1</v>
      </c>
      <c r="D17" s="171" t="s">
        <v>9</v>
      </c>
      <c r="E17" s="172">
        <v>1</v>
      </c>
      <c r="F17" s="172">
        <f>二层!H122</f>
        <v>0</v>
      </c>
    </row>
    <row r="18" s="166" customFormat="1" ht="18.5" customHeight="1" spans="1:6">
      <c r="A18" s="171">
        <v>15</v>
      </c>
      <c r="B18" s="171"/>
      <c r="C18" s="171" t="str">
        <f>二层!A123</f>
        <v>15.物理准备室1</v>
      </c>
      <c r="D18" s="171" t="s">
        <v>9</v>
      </c>
      <c r="E18" s="172">
        <v>1</v>
      </c>
      <c r="F18" s="172">
        <f>二层!H129</f>
        <v>0</v>
      </c>
    </row>
    <row r="19" s="166" customFormat="1" ht="18.5" customHeight="1" spans="1:6">
      <c r="A19" s="171">
        <v>16</v>
      </c>
      <c r="B19" s="171" t="s">
        <v>11</v>
      </c>
      <c r="C19" s="171" t="str">
        <f>三层!A3</f>
        <v>16.物理创新实验室2</v>
      </c>
      <c r="D19" s="171" t="s">
        <v>9</v>
      </c>
      <c r="E19" s="172">
        <v>1</v>
      </c>
      <c r="F19" s="172">
        <f>三层!H22</f>
        <v>0</v>
      </c>
    </row>
    <row r="20" s="166" customFormat="1" ht="18.5" customHeight="1" spans="1:6">
      <c r="A20" s="171">
        <v>17</v>
      </c>
      <c r="B20" s="171"/>
      <c r="C20" s="171" t="str">
        <f>三层!A23</f>
        <v>17.物理力学实验室</v>
      </c>
      <c r="D20" s="171" t="s">
        <v>9</v>
      </c>
      <c r="E20" s="172">
        <v>1</v>
      </c>
      <c r="F20" s="172">
        <f>三层!H29</f>
        <v>0</v>
      </c>
    </row>
    <row r="21" s="166" customFormat="1" ht="18.5" customHeight="1" spans="1:6">
      <c r="A21" s="171">
        <v>18</v>
      </c>
      <c r="B21" s="171"/>
      <c r="C21" s="171" t="str">
        <f>三层!A30</f>
        <v>18.物理电学实验室</v>
      </c>
      <c r="D21" s="171" t="s">
        <v>9</v>
      </c>
      <c r="E21" s="172">
        <v>1</v>
      </c>
      <c r="F21" s="172">
        <f>三层!H36</f>
        <v>0</v>
      </c>
    </row>
    <row r="22" s="166" customFormat="1" ht="25" customHeight="1" spans="1:6">
      <c r="A22" s="171">
        <v>19</v>
      </c>
      <c r="B22" s="171"/>
      <c r="C22" s="174" t="str">
        <f>三层!A37</f>
        <v>19.物理智慧云实验室（兼数字化探究实验室）</v>
      </c>
      <c r="D22" s="171" t="s">
        <v>9</v>
      </c>
      <c r="E22" s="172">
        <v>1</v>
      </c>
      <c r="F22" s="172">
        <f>三层!H72</f>
        <v>0</v>
      </c>
    </row>
    <row r="23" s="166" customFormat="1" ht="18.5" customHeight="1" spans="1:6">
      <c r="A23" s="171">
        <v>20</v>
      </c>
      <c r="B23" s="171"/>
      <c r="C23" s="171" t="str">
        <f>三层!A73</f>
        <v>20.物理准备室2</v>
      </c>
      <c r="D23" s="171" t="s">
        <v>9</v>
      </c>
      <c r="E23" s="172">
        <v>1</v>
      </c>
      <c r="F23" s="172">
        <f>三层!H81</f>
        <v>0</v>
      </c>
    </row>
    <row r="24" s="166" customFormat="1" ht="18.5" customHeight="1" spans="1:6">
      <c r="A24" s="171">
        <v>21</v>
      </c>
      <c r="B24" s="171"/>
      <c r="C24" s="171" t="str">
        <f>三层!A82</f>
        <v>21.物理仪器室</v>
      </c>
      <c r="D24" s="171" t="s">
        <v>9</v>
      </c>
      <c r="E24" s="172">
        <v>1</v>
      </c>
      <c r="F24" s="172">
        <f>三层!H84</f>
        <v>0</v>
      </c>
    </row>
    <row r="25" s="166" customFormat="1" ht="18.5" customHeight="1" spans="1:6">
      <c r="A25" s="171">
        <v>22</v>
      </c>
      <c r="B25" s="171" t="s">
        <v>12</v>
      </c>
      <c r="C25" s="171" t="str">
        <f>四层!A3</f>
        <v>22.科创中心</v>
      </c>
      <c r="D25" s="171" t="s">
        <v>9</v>
      </c>
      <c r="E25" s="172">
        <v>1</v>
      </c>
      <c r="F25" s="172">
        <f>四层!H45</f>
        <v>0</v>
      </c>
    </row>
    <row r="26" s="166" customFormat="1" ht="18.5" customHeight="1" spans="1:6">
      <c r="A26" s="171">
        <v>23</v>
      </c>
      <c r="B26" s="171"/>
      <c r="C26" s="171" t="str">
        <f>四层!A46</f>
        <v>23.STEAM创客中心</v>
      </c>
      <c r="D26" s="171" t="s">
        <v>9</v>
      </c>
      <c r="E26" s="172">
        <v>1</v>
      </c>
      <c r="F26" s="172">
        <f>四层!H69</f>
        <v>0</v>
      </c>
    </row>
    <row r="27" s="166" customFormat="1" ht="18.5" customHeight="1" spans="1:6">
      <c r="A27" s="171">
        <v>24</v>
      </c>
      <c r="B27" s="171"/>
      <c r="C27" s="171" t="str">
        <f>四层!A70</f>
        <v>24.史地教室</v>
      </c>
      <c r="D27" s="171" t="s">
        <v>9</v>
      </c>
      <c r="E27" s="172">
        <v>1</v>
      </c>
      <c r="F27" s="172">
        <f>四层!H127</f>
        <v>0</v>
      </c>
    </row>
    <row r="28" s="166" customFormat="1" ht="18.5" customHeight="1" spans="1:6">
      <c r="A28" s="171">
        <v>25</v>
      </c>
      <c r="B28" s="171"/>
      <c r="C28" s="171" t="str">
        <f>四层!A128</f>
        <v>25.器材储藏室</v>
      </c>
      <c r="D28" s="171" t="s">
        <v>9</v>
      </c>
      <c r="E28" s="172">
        <v>1</v>
      </c>
      <c r="F28" s="172">
        <f>四层!H130</f>
        <v>0</v>
      </c>
    </row>
    <row r="29" s="166" customFormat="1" ht="18.5" customHeight="1" spans="1:6">
      <c r="A29" s="171">
        <v>26</v>
      </c>
      <c r="B29" s="171" t="s">
        <v>13</v>
      </c>
      <c r="C29" s="171" t="str">
        <f>五层!A3</f>
        <v>26.音乐教室1</v>
      </c>
      <c r="D29" s="171" t="s">
        <v>9</v>
      </c>
      <c r="E29" s="172">
        <v>1</v>
      </c>
      <c r="F29" s="172">
        <f>五层!H6</f>
        <v>0</v>
      </c>
    </row>
    <row r="30" s="166" customFormat="1" ht="18.5" customHeight="1" spans="1:6">
      <c r="A30" s="171">
        <v>27</v>
      </c>
      <c r="B30" s="171"/>
      <c r="C30" s="171" t="str">
        <f>五层!A7</f>
        <v>27.音乐教室2</v>
      </c>
      <c r="D30" s="171" t="s">
        <v>9</v>
      </c>
      <c r="E30" s="172">
        <v>1</v>
      </c>
      <c r="F30" s="172">
        <f>五层!H10</f>
        <v>0</v>
      </c>
    </row>
    <row r="31" s="166" customFormat="1" ht="18.5" customHeight="1" spans="1:6">
      <c r="A31" s="171">
        <v>28</v>
      </c>
      <c r="B31" s="171"/>
      <c r="C31" s="171" t="str">
        <f>五层!A11</f>
        <v>28.音乐教室3</v>
      </c>
      <c r="D31" s="171" t="s">
        <v>9</v>
      </c>
      <c r="E31" s="172">
        <v>1</v>
      </c>
      <c r="F31" s="172">
        <f>五层!H14</f>
        <v>0</v>
      </c>
    </row>
    <row r="32" s="166" customFormat="1" ht="18.5" customHeight="1" spans="1:6">
      <c r="A32" s="171">
        <v>29</v>
      </c>
      <c r="B32" s="171"/>
      <c r="C32" s="171" t="str">
        <f>五层!A15</f>
        <v>29.音乐器材室</v>
      </c>
      <c r="D32" s="171" t="s">
        <v>9</v>
      </c>
      <c r="E32" s="172">
        <v>1</v>
      </c>
      <c r="F32" s="172">
        <f>五层!H17</f>
        <v>0</v>
      </c>
    </row>
    <row r="33" s="166" customFormat="1" ht="18.5" customHeight="1" spans="1:6">
      <c r="A33" s="171">
        <v>30</v>
      </c>
      <c r="B33" s="171"/>
      <c r="C33" s="171" t="str">
        <f>五层!A18</f>
        <v>30.美术教室1</v>
      </c>
      <c r="D33" s="171" t="s">
        <v>9</v>
      </c>
      <c r="E33" s="172">
        <v>1</v>
      </c>
      <c r="F33" s="172">
        <f>五层!H25</f>
        <v>0</v>
      </c>
    </row>
    <row r="34" s="166" customFormat="1" ht="18.5" customHeight="1" spans="1:6">
      <c r="A34" s="171">
        <v>31</v>
      </c>
      <c r="B34" s="171"/>
      <c r="C34" s="171" t="str">
        <f>五层!A26</f>
        <v>31.美术教室2</v>
      </c>
      <c r="D34" s="171" t="s">
        <v>9</v>
      </c>
      <c r="E34" s="172">
        <v>1</v>
      </c>
      <c r="F34" s="172">
        <f>五层!H33</f>
        <v>0</v>
      </c>
    </row>
    <row r="35" s="166" customFormat="1" ht="18.5" customHeight="1" spans="1:6">
      <c r="A35" s="171">
        <v>32</v>
      </c>
      <c r="B35" s="171"/>
      <c r="C35" s="171" t="str">
        <f>五层!A34</f>
        <v>32.书法教室</v>
      </c>
      <c r="D35" s="171" t="s">
        <v>9</v>
      </c>
      <c r="E35" s="172">
        <v>1</v>
      </c>
      <c r="F35" s="172">
        <f>五层!H41</f>
        <v>0</v>
      </c>
    </row>
    <row r="36" s="166" customFormat="1" ht="18.5" customHeight="1" spans="1:6">
      <c r="A36" s="171">
        <v>33</v>
      </c>
      <c r="B36" s="171"/>
      <c r="C36" s="171" t="str">
        <f>五层!A42</f>
        <v>33.美术准备室</v>
      </c>
      <c r="D36" s="171" t="s">
        <v>9</v>
      </c>
      <c r="E36" s="172">
        <v>1</v>
      </c>
      <c r="F36" s="172">
        <f>五层!H47</f>
        <v>0</v>
      </c>
    </row>
    <row r="37" s="166" customFormat="1" ht="18.5" customHeight="1" spans="1:6">
      <c r="A37" s="171">
        <v>34</v>
      </c>
      <c r="B37" s="171" t="s">
        <v>14</v>
      </c>
      <c r="C37" s="171" t="str">
        <f>'教学仪器（修改）'!A3</f>
        <v>34.初中理化生综合数字化传感器设备</v>
      </c>
      <c r="D37" s="171" t="s">
        <v>15</v>
      </c>
      <c r="E37" s="172">
        <v>1</v>
      </c>
      <c r="F37" s="172">
        <f>'教学仪器（修改）'!G119</f>
        <v>0</v>
      </c>
    </row>
    <row r="38" s="166" customFormat="1" ht="18.5" customHeight="1" spans="1:6">
      <c r="A38" s="171">
        <v>35</v>
      </c>
      <c r="B38" s="171"/>
      <c r="C38" s="171" t="str">
        <f>'教学仪器（修改）'!A120</f>
        <v>35.数码显微镜仪器</v>
      </c>
      <c r="D38" s="171" t="s">
        <v>15</v>
      </c>
      <c r="E38" s="172">
        <v>1</v>
      </c>
      <c r="F38" s="172">
        <f>'教学仪器（修改）'!G127</f>
        <v>0</v>
      </c>
    </row>
    <row r="39" s="166" customFormat="1" ht="18.5" customHeight="1" spans="1:6">
      <c r="A39" s="171">
        <v>36</v>
      </c>
      <c r="B39" s="171"/>
      <c r="C39" s="171" t="str">
        <f>'教学仪器（修改）'!A128</f>
        <v>36.初中物理教学仪器</v>
      </c>
      <c r="D39" s="171" t="s">
        <v>15</v>
      </c>
      <c r="E39" s="172">
        <v>1</v>
      </c>
      <c r="F39" s="172">
        <f>'教学仪器（修改）'!G359</f>
        <v>0</v>
      </c>
    </row>
    <row r="40" s="166" customFormat="1" ht="18.5" customHeight="1" spans="1:6">
      <c r="A40" s="171">
        <v>37</v>
      </c>
      <c r="B40" s="171"/>
      <c r="C40" s="171" t="str">
        <f>'教学仪器（修改）'!A360</f>
        <v>37.初中化学教学仪器</v>
      </c>
      <c r="D40" s="171" t="s">
        <v>15</v>
      </c>
      <c r="E40" s="172">
        <v>1</v>
      </c>
      <c r="F40" s="172">
        <f>'教学仪器（修改）'!G555</f>
        <v>0</v>
      </c>
    </row>
    <row r="41" s="166" customFormat="1" ht="18.5" customHeight="1" spans="1:6">
      <c r="A41" s="171">
        <v>38</v>
      </c>
      <c r="B41" s="171"/>
      <c r="C41" s="171" t="str">
        <f>'教学仪器（修改）'!A556</f>
        <v>38.初中生物教学仪器</v>
      </c>
      <c r="D41" s="171" t="s">
        <v>15</v>
      </c>
      <c r="E41" s="172">
        <v>1</v>
      </c>
      <c r="F41" s="172">
        <f>'教学仪器（修改）'!G722</f>
        <v>0</v>
      </c>
    </row>
    <row r="42" s="166" customFormat="1" ht="18.5" customHeight="1" spans="1:6">
      <c r="A42" s="171">
        <v>39</v>
      </c>
      <c r="B42" s="171"/>
      <c r="C42" s="171" t="str">
        <f>'教学仪器（修改）'!A723</f>
        <v>39.初中地理教学仪器</v>
      </c>
      <c r="D42" s="171" t="s">
        <v>15</v>
      </c>
      <c r="E42" s="172">
        <v>1</v>
      </c>
      <c r="F42" s="172">
        <f>'教学仪器（修改）'!G811</f>
        <v>0</v>
      </c>
    </row>
    <row r="43" s="166" customFormat="1" ht="18.5" customHeight="1" spans="1:6">
      <c r="A43" s="171">
        <v>40</v>
      </c>
      <c r="B43" s="171"/>
      <c r="C43" s="171" t="str">
        <f>'教学仪器（修改）'!A812</f>
        <v>40.初中数学教学仪器</v>
      </c>
      <c r="D43" s="171" t="s">
        <v>15</v>
      </c>
      <c r="E43" s="172">
        <v>1</v>
      </c>
      <c r="F43" s="172">
        <f>'教学仪器（修改）'!G835</f>
        <v>0</v>
      </c>
    </row>
    <row r="44" s="166" customFormat="1" ht="18.5" customHeight="1" spans="1:6">
      <c r="A44" s="171"/>
      <c r="B44" s="171" t="s">
        <v>16</v>
      </c>
      <c r="C44" s="175">
        <f>F44</f>
        <v>0</v>
      </c>
      <c r="D44" s="175"/>
      <c r="E44" s="172"/>
      <c r="F44" s="172">
        <f>SUM(F4:F43)</f>
        <v>0</v>
      </c>
    </row>
  </sheetData>
  <mergeCells count="9">
    <mergeCell ref="A1:F1"/>
    <mergeCell ref="A2:F2"/>
    <mergeCell ref="C44:E44"/>
    <mergeCell ref="B4:B10"/>
    <mergeCell ref="B11:B18"/>
    <mergeCell ref="B19:B24"/>
    <mergeCell ref="B25:B28"/>
    <mergeCell ref="B29:B36"/>
    <mergeCell ref="B37:B43"/>
  </mergeCells>
  <pageMargins left="0.75" right="0.75" top="1" bottom="1" header="0.5" footer="0.5"/>
  <pageSetup paperSize="9" scale="8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W181"/>
  <sheetViews>
    <sheetView zoomScale="90" zoomScaleNormal="90" topLeftCell="A52" workbookViewId="0">
      <selection activeCell="B52" sqref="B52"/>
    </sheetView>
  </sheetViews>
  <sheetFormatPr defaultColWidth="9" defaultRowHeight="12"/>
  <cols>
    <col min="1" max="1" width="8.89166666666667" style="142" customWidth="1"/>
    <col min="2" max="2" width="10.6333333333333" style="142" customWidth="1"/>
    <col min="3" max="3" width="11.1333333333333" style="142" customWidth="1"/>
    <col min="4" max="4" width="70.3833333333333" style="146" customWidth="1"/>
    <col min="5" max="6" width="8.46666666666667" style="142" customWidth="1"/>
    <col min="7" max="8" width="7.64166666666667" style="142" customWidth="1"/>
    <col min="9" max="16384" width="9" style="142"/>
  </cols>
  <sheetData>
    <row r="1" s="140" customFormat="1" spans="1:8">
      <c r="A1" s="147" t="s">
        <v>17</v>
      </c>
      <c r="B1" s="147" t="s">
        <v>4</v>
      </c>
      <c r="C1" s="147" t="s">
        <v>18</v>
      </c>
      <c r="D1" s="147" t="s">
        <v>19</v>
      </c>
      <c r="E1" s="147" t="s">
        <v>5</v>
      </c>
      <c r="F1" s="147" t="s">
        <v>6</v>
      </c>
      <c r="G1" s="147" t="s">
        <v>20</v>
      </c>
      <c r="H1" s="147" t="s">
        <v>16</v>
      </c>
    </row>
    <row r="2" s="141" customFormat="1" spans="1:8">
      <c r="A2" s="147" t="s">
        <v>21</v>
      </c>
      <c r="B2" s="147"/>
      <c r="C2" s="147"/>
      <c r="D2" s="148"/>
      <c r="E2" s="147"/>
      <c r="F2" s="147"/>
      <c r="G2" s="147"/>
      <c r="H2" s="147"/>
    </row>
    <row r="3" s="141" customFormat="1" ht="168" spans="1:8">
      <c r="A3" s="113">
        <v>1</v>
      </c>
      <c r="B3" s="113" t="s">
        <v>22</v>
      </c>
      <c r="C3" s="113" t="s">
        <v>23</v>
      </c>
      <c r="D3" s="28" t="s">
        <v>24</v>
      </c>
      <c r="E3" s="113" t="s">
        <v>25</v>
      </c>
      <c r="F3" s="113">
        <f>1*2</f>
        <v>2</v>
      </c>
      <c r="G3" s="113"/>
      <c r="H3" s="113">
        <f t="shared" ref="H3:H12" si="0">G3*F3</f>
        <v>0</v>
      </c>
    </row>
    <row r="4" s="141" customFormat="1" ht="24" spans="1:8">
      <c r="A4" s="113">
        <v>2</v>
      </c>
      <c r="B4" s="113" t="s">
        <v>26</v>
      </c>
      <c r="C4" s="113" t="s">
        <v>27</v>
      </c>
      <c r="D4" s="28" t="s">
        <v>28</v>
      </c>
      <c r="E4" s="113" t="s">
        <v>29</v>
      </c>
      <c r="F4" s="113">
        <f>1*2</f>
        <v>2</v>
      </c>
      <c r="G4" s="113"/>
      <c r="H4" s="113">
        <f t="shared" si="0"/>
        <v>0</v>
      </c>
    </row>
    <row r="5" s="141" customFormat="1" ht="36" spans="1:8">
      <c r="A5" s="113">
        <v>3</v>
      </c>
      <c r="B5" s="113" t="s">
        <v>30</v>
      </c>
      <c r="C5" s="113" t="s">
        <v>31</v>
      </c>
      <c r="D5" s="28" t="s">
        <v>32</v>
      </c>
      <c r="E5" s="113" t="s">
        <v>33</v>
      </c>
      <c r="F5" s="113">
        <f>1*2</f>
        <v>2</v>
      </c>
      <c r="G5" s="113"/>
      <c r="H5" s="113">
        <f t="shared" si="0"/>
        <v>0</v>
      </c>
    </row>
    <row r="6" s="141" customFormat="1" ht="24" spans="1:8">
      <c r="A6" s="113">
        <v>4</v>
      </c>
      <c r="B6" s="113" t="s">
        <v>34</v>
      </c>
      <c r="C6" s="113" t="s">
        <v>35</v>
      </c>
      <c r="D6" s="28" t="s">
        <v>36</v>
      </c>
      <c r="E6" s="113" t="s">
        <v>37</v>
      </c>
      <c r="F6" s="113">
        <f>1*2</f>
        <v>2</v>
      </c>
      <c r="G6" s="113"/>
      <c r="H6" s="113">
        <f t="shared" si="0"/>
        <v>0</v>
      </c>
    </row>
    <row r="7" s="141" customFormat="1" ht="396" spans="1:8">
      <c r="A7" s="113">
        <v>5</v>
      </c>
      <c r="B7" s="113" t="s">
        <v>38</v>
      </c>
      <c r="C7" s="113" t="s">
        <v>39</v>
      </c>
      <c r="D7" s="28" t="s">
        <v>40</v>
      </c>
      <c r="E7" s="113" t="s">
        <v>25</v>
      </c>
      <c r="F7" s="113">
        <f>28*2</f>
        <v>56</v>
      </c>
      <c r="G7" s="113"/>
      <c r="H7" s="113">
        <f t="shared" si="0"/>
        <v>0</v>
      </c>
    </row>
    <row r="8" s="141" customFormat="1" ht="108" spans="1:8">
      <c r="A8" s="113">
        <v>6</v>
      </c>
      <c r="B8" s="113" t="s">
        <v>41</v>
      </c>
      <c r="C8" s="113" t="s">
        <v>42</v>
      </c>
      <c r="D8" s="28" t="s">
        <v>43</v>
      </c>
      <c r="E8" s="113" t="s">
        <v>33</v>
      </c>
      <c r="F8" s="113">
        <f>14*2</f>
        <v>28</v>
      </c>
      <c r="G8" s="113"/>
      <c r="H8" s="113">
        <f t="shared" si="0"/>
        <v>0</v>
      </c>
    </row>
    <row r="9" s="141" customFormat="1" ht="36" spans="1:8">
      <c r="A9" s="113">
        <v>7</v>
      </c>
      <c r="B9" s="113" t="s">
        <v>30</v>
      </c>
      <c r="C9" s="113" t="s">
        <v>44</v>
      </c>
      <c r="D9" s="28" t="s">
        <v>32</v>
      </c>
      <c r="E9" s="113" t="s">
        <v>33</v>
      </c>
      <c r="F9" s="113">
        <f>14*2</f>
        <v>28</v>
      </c>
      <c r="G9" s="113"/>
      <c r="H9" s="113">
        <f t="shared" si="0"/>
        <v>0</v>
      </c>
    </row>
    <row r="10" s="141" customFormat="1" ht="24" spans="1:8">
      <c r="A10" s="113">
        <v>8</v>
      </c>
      <c r="B10" s="113" t="s">
        <v>45</v>
      </c>
      <c r="C10" s="113" t="s">
        <v>46</v>
      </c>
      <c r="D10" s="149" t="s">
        <v>47</v>
      </c>
      <c r="E10" s="113" t="s">
        <v>33</v>
      </c>
      <c r="F10" s="113">
        <f>14*2</f>
        <v>28</v>
      </c>
      <c r="G10" s="113"/>
      <c r="H10" s="113">
        <f t="shared" si="0"/>
        <v>0</v>
      </c>
    </row>
    <row r="11" s="141" customFormat="1" ht="24" spans="1:8">
      <c r="A11" s="113">
        <v>9</v>
      </c>
      <c r="B11" s="113" t="s">
        <v>48</v>
      </c>
      <c r="C11" s="113" t="s">
        <v>49</v>
      </c>
      <c r="D11" s="150"/>
      <c r="E11" s="113" t="s">
        <v>33</v>
      </c>
      <c r="F11" s="113">
        <f>14*2</f>
        <v>28</v>
      </c>
      <c r="G11" s="113"/>
      <c r="H11" s="113">
        <f t="shared" si="0"/>
        <v>0</v>
      </c>
    </row>
    <row r="12" s="141" customFormat="1" ht="24" spans="1:8">
      <c r="A12" s="113">
        <v>10</v>
      </c>
      <c r="B12" s="113" t="s">
        <v>50</v>
      </c>
      <c r="C12" s="113" t="s">
        <v>51</v>
      </c>
      <c r="D12" s="28" t="s">
        <v>52</v>
      </c>
      <c r="E12" s="113" t="s">
        <v>33</v>
      </c>
      <c r="F12" s="113">
        <f>28*2</f>
        <v>56</v>
      </c>
      <c r="G12" s="113"/>
      <c r="H12" s="113">
        <f t="shared" si="0"/>
        <v>0</v>
      </c>
    </row>
    <row r="13" s="141" customFormat="1" ht="84" spans="1:8">
      <c r="A13" s="113">
        <v>11</v>
      </c>
      <c r="B13" s="113" t="s">
        <v>53</v>
      </c>
      <c r="C13" s="113" t="s">
        <v>54</v>
      </c>
      <c r="D13" s="28" t="s">
        <v>55</v>
      </c>
      <c r="E13" s="113" t="s">
        <v>25</v>
      </c>
      <c r="F13" s="113">
        <f>56*2</f>
        <v>112</v>
      </c>
      <c r="G13" s="113"/>
      <c r="H13" s="113">
        <f t="shared" ref="H13:H28" si="1">G13*F13</f>
        <v>0</v>
      </c>
    </row>
    <row r="14" s="141" customFormat="1" ht="24" spans="1:8">
      <c r="A14" s="113">
        <v>12</v>
      </c>
      <c r="B14" s="113" t="s">
        <v>56</v>
      </c>
      <c r="C14" s="113" t="s">
        <v>57</v>
      </c>
      <c r="D14" s="28" t="s">
        <v>58</v>
      </c>
      <c r="E14" s="113" t="s">
        <v>33</v>
      </c>
      <c r="F14" s="113">
        <f>1*2</f>
        <v>2</v>
      </c>
      <c r="G14" s="113"/>
      <c r="H14" s="113">
        <f t="shared" si="1"/>
        <v>0</v>
      </c>
    </row>
    <row r="15" s="141" customFormat="1" ht="36" spans="1:8">
      <c r="A15" s="113">
        <v>13</v>
      </c>
      <c r="B15" s="113" t="s">
        <v>59</v>
      </c>
      <c r="C15" s="113" t="s">
        <v>60</v>
      </c>
      <c r="D15" s="28" t="s">
        <v>61</v>
      </c>
      <c r="E15" s="113" t="s">
        <v>33</v>
      </c>
      <c r="F15" s="113">
        <f>1*2</f>
        <v>2</v>
      </c>
      <c r="G15" s="113"/>
      <c r="H15" s="113">
        <f t="shared" si="1"/>
        <v>0</v>
      </c>
    </row>
    <row r="16" s="141" customFormat="1" spans="1:8">
      <c r="A16" s="151" t="s">
        <v>62</v>
      </c>
      <c r="B16" s="151"/>
      <c r="C16" s="151"/>
      <c r="D16" s="152"/>
      <c r="E16" s="151"/>
      <c r="F16" s="151"/>
      <c r="G16" s="113"/>
      <c r="H16" s="113">
        <f t="shared" si="1"/>
        <v>0</v>
      </c>
    </row>
    <row r="17" s="141" customFormat="1" ht="24" spans="1:8">
      <c r="A17" s="113">
        <v>1</v>
      </c>
      <c r="B17" s="113" t="s">
        <v>63</v>
      </c>
      <c r="C17" s="113" t="s">
        <v>64</v>
      </c>
      <c r="D17" s="28" t="s">
        <v>65</v>
      </c>
      <c r="E17" s="113" t="s">
        <v>33</v>
      </c>
      <c r="F17" s="113">
        <f>29*2</f>
        <v>58</v>
      </c>
      <c r="G17" s="113"/>
      <c r="H17" s="113">
        <f t="shared" si="1"/>
        <v>0</v>
      </c>
    </row>
    <row r="18" s="141" customFormat="1" ht="24" spans="1:8">
      <c r="A18" s="113">
        <v>2</v>
      </c>
      <c r="B18" s="153" t="s">
        <v>66</v>
      </c>
      <c r="C18" s="113" t="s">
        <v>67</v>
      </c>
      <c r="D18" s="28" t="s">
        <v>68</v>
      </c>
      <c r="E18" s="113" t="s">
        <v>69</v>
      </c>
      <c r="F18" s="154">
        <f t="shared" ref="F18:F28" si="2">1*2</f>
        <v>2</v>
      </c>
      <c r="G18" s="113"/>
      <c r="H18" s="113">
        <f t="shared" si="1"/>
        <v>0</v>
      </c>
    </row>
    <row r="19" s="142" customFormat="1" spans="1:8">
      <c r="A19" s="113">
        <v>3</v>
      </c>
      <c r="B19" s="113" t="s">
        <v>70</v>
      </c>
      <c r="C19" s="113" t="s">
        <v>64</v>
      </c>
      <c r="D19" s="28" t="s">
        <v>71</v>
      </c>
      <c r="E19" s="113" t="s">
        <v>29</v>
      </c>
      <c r="F19" s="154">
        <f t="shared" si="2"/>
        <v>2</v>
      </c>
      <c r="G19" s="113"/>
      <c r="H19" s="113">
        <f t="shared" si="1"/>
        <v>0</v>
      </c>
    </row>
    <row r="20" s="142" customFormat="1" spans="1:8">
      <c r="A20" s="113">
        <v>4</v>
      </c>
      <c r="B20" s="113" t="s">
        <v>72</v>
      </c>
      <c r="C20" s="113" t="s">
        <v>64</v>
      </c>
      <c r="D20" s="28" t="s">
        <v>73</v>
      </c>
      <c r="E20" s="113" t="s">
        <v>29</v>
      </c>
      <c r="F20" s="154">
        <f t="shared" si="2"/>
        <v>2</v>
      </c>
      <c r="G20" s="113"/>
      <c r="H20" s="113">
        <f t="shared" si="1"/>
        <v>0</v>
      </c>
    </row>
    <row r="21" s="142" customFormat="1" spans="1:8">
      <c r="A21" s="113">
        <v>5</v>
      </c>
      <c r="B21" s="113" t="s">
        <v>74</v>
      </c>
      <c r="C21" s="113" t="s">
        <v>64</v>
      </c>
      <c r="D21" s="28" t="s">
        <v>75</v>
      </c>
      <c r="E21" s="113" t="s">
        <v>69</v>
      </c>
      <c r="F21" s="154">
        <f t="shared" si="2"/>
        <v>2</v>
      </c>
      <c r="G21" s="113"/>
      <c r="H21" s="113">
        <f t="shared" si="1"/>
        <v>0</v>
      </c>
    </row>
    <row r="22" s="141" customFormat="1" spans="1:8">
      <c r="A22" s="113">
        <v>6</v>
      </c>
      <c r="B22" s="113" t="s">
        <v>76</v>
      </c>
      <c r="C22" s="113" t="s">
        <v>64</v>
      </c>
      <c r="D22" s="28" t="s">
        <v>77</v>
      </c>
      <c r="E22" s="113" t="s">
        <v>78</v>
      </c>
      <c r="F22" s="154">
        <f t="shared" si="2"/>
        <v>2</v>
      </c>
      <c r="G22" s="113"/>
      <c r="H22" s="113">
        <f t="shared" si="1"/>
        <v>0</v>
      </c>
    </row>
    <row r="23" s="141" customFormat="1" spans="1:8">
      <c r="A23" s="113">
        <v>7</v>
      </c>
      <c r="B23" s="113" t="s">
        <v>79</v>
      </c>
      <c r="C23" s="113" t="s">
        <v>80</v>
      </c>
      <c r="D23" s="28" t="s">
        <v>81</v>
      </c>
      <c r="E23" s="113" t="s">
        <v>29</v>
      </c>
      <c r="F23" s="154">
        <f t="shared" si="2"/>
        <v>2</v>
      </c>
      <c r="G23" s="113"/>
      <c r="H23" s="113">
        <f t="shared" si="1"/>
        <v>0</v>
      </c>
    </row>
    <row r="24" s="141" customFormat="1" ht="24" spans="1:8">
      <c r="A24" s="113">
        <v>8</v>
      </c>
      <c r="B24" s="113" t="s">
        <v>82</v>
      </c>
      <c r="C24" s="113" t="s">
        <v>64</v>
      </c>
      <c r="D24" s="28" t="s">
        <v>83</v>
      </c>
      <c r="E24" s="113" t="s">
        <v>15</v>
      </c>
      <c r="F24" s="154">
        <f t="shared" si="2"/>
        <v>2</v>
      </c>
      <c r="G24" s="113"/>
      <c r="H24" s="113">
        <f t="shared" si="1"/>
        <v>0</v>
      </c>
    </row>
    <row r="25" s="141" customFormat="1" ht="24" spans="1:8">
      <c r="A25" s="113">
        <v>9</v>
      </c>
      <c r="B25" s="113" t="s">
        <v>84</v>
      </c>
      <c r="C25" s="113" t="s">
        <v>64</v>
      </c>
      <c r="D25" s="28" t="s">
        <v>85</v>
      </c>
      <c r="E25" s="113" t="s">
        <v>15</v>
      </c>
      <c r="F25" s="154">
        <f t="shared" si="2"/>
        <v>2</v>
      </c>
      <c r="G25" s="113"/>
      <c r="H25" s="113">
        <f t="shared" si="1"/>
        <v>0</v>
      </c>
    </row>
    <row r="26" s="141" customFormat="1" spans="1:8">
      <c r="A26" s="113">
        <v>10</v>
      </c>
      <c r="B26" s="153" t="s">
        <v>86</v>
      </c>
      <c r="C26" s="113" t="s">
        <v>49</v>
      </c>
      <c r="D26" s="28" t="s">
        <v>87</v>
      </c>
      <c r="E26" s="155" t="s">
        <v>15</v>
      </c>
      <c r="F26" s="154">
        <f t="shared" si="2"/>
        <v>2</v>
      </c>
      <c r="G26" s="113"/>
      <c r="H26" s="113">
        <f t="shared" si="1"/>
        <v>0</v>
      </c>
    </row>
    <row r="27" s="141" customFormat="1" spans="1:8">
      <c r="A27" s="113">
        <v>11</v>
      </c>
      <c r="B27" s="153" t="s">
        <v>88</v>
      </c>
      <c r="C27" s="113" t="s">
        <v>49</v>
      </c>
      <c r="D27" s="28" t="s">
        <v>89</v>
      </c>
      <c r="E27" s="153" t="s">
        <v>15</v>
      </c>
      <c r="F27" s="154">
        <f t="shared" si="2"/>
        <v>2</v>
      </c>
      <c r="G27" s="113"/>
      <c r="H27" s="113">
        <f t="shared" si="1"/>
        <v>0</v>
      </c>
    </row>
    <row r="28" s="141" customFormat="1" spans="1:8">
      <c r="A28" s="156"/>
      <c r="B28" s="157" t="s">
        <v>90</v>
      </c>
      <c r="C28" s="158"/>
      <c r="D28" s="159"/>
      <c r="E28" s="156"/>
      <c r="F28" s="156"/>
      <c r="G28" s="151"/>
      <c r="H28" s="151">
        <f>SUM(H3:H27)</f>
        <v>0</v>
      </c>
    </row>
    <row r="29" s="142" customFormat="1" spans="1:8">
      <c r="A29" s="147" t="s">
        <v>91</v>
      </c>
      <c r="B29" s="147"/>
      <c r="C29" s="147"/>
      <c r="D29" s="148"/>
      <c r="E29" s="147"/>
      <c r="F29" s="147"/>
      <c r="G29" s="147"/>
      <c r="H29" s="147"/>
    </row>
    <row r="30" s="142" customFormat="1" spans="1:8">
      <c r="A30" s="151" t="s">
        <v>92</v>
      </c>
      <c r="B30" s="151"/>
      <c r="C30" s="151"/>
      <c r="D30" s="152"/>
      <c r="E30" s="151"/>
      <c r="F30" s="151"/>
      <c r="G30" s="151"/>
      <c r="H30" s="151"/>
    </row>
    <row r="31" s="141" customFormat="1" ht="168" spans="1:8">
      <c r="A31" s="113">
        <v>1</v>
      </c>
      <c r="B31" s="113" t="s">
        <v>22</v>
      </c>
      <c r="C31" s="113" t="s">
        <v>23</v>
      </c>
      <c r="D31" s="28" t="s">
        <v>93</v>
      </c>
      <c r="E31" s="113" t="s">
        <v>25</v>
      </c>
      <c r="F31" s="113">
        <v>1</v>
      </c>
      <c r="G31" s="160"/>
      <c r="H31" s="113">
        <f>G31*F31</f>
        <v>0</v>
      </c>
    </row>
    <row r="32" s="141" customFormat="1" ht="24" spans="1:8">
      <c r="A32" s="113">
        <v>2</v>
      </c>
      <c r="B32" s="113" t="s">
        <v>26</v>
      </c>
      <c r="C32" s="113" t="s">
        <v>27</v>
      </c>
      <c r="D32" s="28" t="s">
        <v>28</v>
      </c>
      <c r="E32" s="113" t="s">
        <v>29</v>
      </c>
      <c r="F32" s="113">
        <v>1</v>
      </c>
      <c r="G32" s="160"/>
      <c r="H32" s="113">
        <f t="shared" ref="H32:H63" si="3">G32*F32</f>
        <v>0</v>
      </c>
    </row>
    <row r="33" s="141" customFormat="1" ht="36" spans="1:8">
      <c r="A33" s="113">
        <v>3</v>
      </c>
      <c r="B33" s="113" t="s">
        <v>30</v>
      </c>
      <c r="C33" s="113" t="s">
        <v>31</v>
      </c>
      <c r="D33" s="28" t="s">
        <v>32</v>
      </c>
      <c r="E33" s="113" t="s">
        <v>33</v>
      </c>
      <c r="F33" s="113">
        <v>1</v>
      </c>
      <c r="G33" s="160"/>
      <c r="H33" s="113">
        <f t="shared" si="3"/>
        <v>0</v>
      </c>
    </row>
    <row r="34" s="141" customFormat="1" ht="24" spans="1:8">
      <c r="A34" s="113">
        <v>4</v>
      </c>
      <c r="B34" s="113" t="s">
        <v>34</v>
      </c>
      <c r="C34" s="113" t="s">
        <v>35</v>
      </c>
      <c r="D34" s="28" t="s">
        <v>36</v>
      </c>
      <c r="E34" s="113" t="s">
        <v>37</v>
      </c>
      <c r="F34" s="113">
        <v>1</v>
      </c>
      <c r="G34" s="160"/>
      <c r="H34" s="113">
        <f t="shared" si="3"/>
        <v>0</v>
      </c>
    </row>
    <row r="35" s="142" customFormat="1" spans="1:8">
      <c r="A35" s="151" t="s">
        <v>94</v>
      </c>
      <c r="B35" s="151"/>
      <c r="C35" s="151"/>
      <c r="D35" s="152"/>
      <c r="E35" s="151"/>
      <c r="F35" s="151"/>
      <c r="G35" s="160"/>
      <c r="H35" s="113">
        <f t="shared" si="3"/>
        <v>0</v>
      </c>
    </row>
    <row r="36" s="141" customFormat="1" ht="396" spans="1:8">
      <c r="A36" s="113">
        <v>1</v>
      </c>
      <c r="B36" s="113" t="s">
        <v>38</v>
      </c>
      <c r="C36" s="108" t="s">
        <v>39</v>
      </c>
      <c r="D36" s="28" t="s">
        <v>95</v>
      </c>
      <c r="E36" s="113" t="s">
        <v>25</v>
      </c>
      <c r="F36" s="113">
        <v>28</v>
      </c>
      <c r="G36" s="160"/>
      <c r="H36" s="113">
        <f t="shared" si="3"/>
        <v>0</v>
      </c>
    </row>
    <row r="37" s="142" customFormat="1" ht="84" spans="1:8">
      <c r="A37" s="113">
        <v>2</v>
      </c>
      <c r="B37" s="113" t="s">
        <v>53</v>
      </c>
      <c r="C37" s="15" t="s">
        <v>96</v>
      </c>
      <c r="D37" s="28" t="s">
        <v>97</v>
      </c>
      <c r="E37" s="113" t="s">
        <v>25</v>
      </c>
      <c r="F37" s="113">
        <v>56</v>
      </c>
      <c r="G37" s="160"/>
      <c r="H37" s="113">
        <f t="shared" si="3"/>
        <v>0</v>
      </c>
    </row>
    <row r="38" s="142" customFormat="1" spans="1:8">
      <c r="A38" s="151" t="s">
        <v>98</v>
      </c>
      <c r="B38" s="151"/>
      <c r="C38" s="151"/>
      <c r="D38" s="152"/>
      <c r="E38" s="151"/>
      <c r="F38" s="151"/>
      <c r="G38" s="160"/>
      <c r="H38" s="113">
        <f t="shared" si="3"/>
        <v>0</v>
      </c>
    </row>
    <row r="39" s="142" customFormat="1" ht="48" spans="1:8">
      <c r="A39" s="113">
        <v>1</v>
      </c>
      <c r="B39" s="113" t="s">
        <v>99</v>
      </c>
      <c r="C39" s="113" t="s">
        <v>100</v>
      </c>
      <c r="D39" s="28" t="s">
        <v>101</v>
      </c>
      <c r="E39" s="113" t="s">
        <v>69</v>
      </c>
      <c r="F39" s="113">
        <v>1</v>
      </c>
      <c r="G39" s="160"/>
      <c r="H39" s="113">
        <f t="shared" si="3"/>
        <v>0</v>
      </c>
    </row>
    <row r="40" s="142" customFormat="1" ht="228" spans="1:8">
      <c r="A40" s="113">
        <v>2</v>
      </c>
      <c r="B40" s="113" t="s">
        <v>102</v>
      </c>
      <c r="C40" s="113" t="s">
        <v>103</v>
      </c>
      <c r="D40" s="28" t="s">
        <v>104</v>
      </c>
      <c r="E40" s="113" t="s">
        <v>33</v>
      </c>
      <c r="F40" s="113">
        <v>1</v>
      </c>
      <c r="G40" s="160"/>
      <c r="H40" s="113">
        <f t="shared" si="3"/>
        <v>0</v>
      </c>
    </row>
    <row r="41" s="142" customFormat="1" ht="84" spans="1:8">
      <c r="A41" s="113">
        <v>3</v>
      </c>
      <c r="B41" s="113" t="s">
        <v>105</v>
      </c>
      <c r="C41" s="113" t="s">
        <v>49</v>
      </c>
      <c r="D41" s="28" t="s">
        <v>106</v>
      </c>
      <c r="E41" s="113" t="s">
        <v>33</v>
      </c>
      <c r="F41" s="113">
        <v>1</v>
      </c>
      <c r="G41" s="160"/>
      <c r="H41" s="113">
        <f t="shared" si="3"/>
        <v>0</v>
      </c>
    </row>
    <row r="42" s="142" customFormat="1" ht="60" spans="1:8">
      <c r="A42" s="113">
        <v>4</v>
      </c>
      <c r="B42" s="113" t="s">
        <v>107</v>
      </c>
      <c r="C42" s="113" t="s">
        <v>49</v>
      </c>
      <c r="D42" s="28" t="s">
        <v>108</v>
      </c>
      <c r="E42" s="113" t="s">
        <v>15</v>
      </c>
      <c r="F42" s="113">
        <v>1</v>
      </c>
      <c r="G42" s="160"/>
      <c r="H42" s="113">
        <f t="shared" si="3"/>
        <v>0</v>
      </c>
    </row>
    <row r="43" s="142" customFormat="1" ht="96" spans="1:8">
      <c r="A43" s="113">
        <v>5</v>
      </c>
      <c r="B43" s="113" t="s">
        <v>109</v>
      </c>
      <c r="C43" s="113" t="s">
        <v>49</v>
      </c>
      <c r="D43" s="28" t="s">
        <v>110</v>
      </c>
      <c r="E43" s="113" t="s">
        <v>15</v>
      </c>
      <c r="F43" s="113">
        <v>1</v>
      </c>
      <c r="G43" s="160"/>
      <c r="H43" s="113">
        <f t="shared" si="3"/>
        <v>0</v>
      </c>
    </row>
    <row r="44" s="142" customFormat="1" spans="1:8">
      <c r="A44" s="151" t="s">
        <v>111</v>
      </c>
      <c r="B44" s="151"/>
      <c r="C44" s="151"/>
      <c r="D44" s="152"/>
      <c r="E44" s="151"/>
      <c r="F44" s="151"/>
      <c r="G44" s="160"/>
      <c r="H44" s="113">
        <f t="shared" si="3"/>
        <v>0</v>
      </c>
    </row>
    <row r="45" s="142" customFormat="1" ht="156" spans="1:8">
      <c r="A45" s="113">
        <v>1</v>
      </c>
      <c r="B45" s="113" t="s">
        <v>112</v>
      </c>
      <c r="C45" s="113" t="s">
        <v>113</v>
      </c>
      <c r="D45" s="28" t="s">
        <v>114</v>
      </c>
      <c r="E45" s="113" t="s">
        <v>115</v>
      </c>
      <c r="F45" s="113">
        <v>29</v>
      </c>
      <c r="G45" s="160"/>
      <c r="H45" s="113">
        <f t="shared" si="3"/>
        <v>0</v>
      </c>
    </row>
    <row r="46" s="142" customFormat="1" ht="24" spans="1:8">
      <c r="A46" s="113">
        <v>2</v>
      </c>
      <c r="B46" s="113" t="s">
        <v>116</v>
      </c>
      <c r="C46" s="113" t="s">
        <v>49</v>
      </c>
      <c r="D46" s="28" t="s">
        <v>117</v>
      </c>
      <c r="E46" s="113" t="s">
        <v>33</v>
      </c>
      <c r="F46" s="113">
        <v>1</v>
      </c>
      <c r="G46" s="160"/>
      <c r="H46" s="113">
        <f t="shared" si="3"/>
        <v>0</v>
      </c>
    </row>
    <row r="47" s="142" customFormat="1" ht="36" spans="1:8">
      <c r="A47" s="113">
        <v>3</v>
      </c>
      <c r="B47" s="113" t="s">
        <v>118</v>
      </c>
      <c r="C47" s="113" t="s">
        <v>119</v>
      </c>
      <c r="D47" s="28" t="s">
        <v>120</v>
      </c>
      <c r="E47" s="113" t="s">
        <v>33</v>
      </c>
      <c r="F47" s="113">
        <v>15</v>
      </c>
      <c r="G47" s="160"/>
      <c r="H47" s="113">
        <f t="shared" si="3"/>
        <v>0</v>
      </c>
    </row>
    <row r="48" s="142" customFormat="1" ht="36" spans="1:8">
      <c r="A48" s="113">
        <v>4</v>
      </c>
      <c r="B48" s="113" t="s">
        <v>121</v>
      </c>
      <c r="C48" s="113" t="s">
        <v>122</v>
      </c>
      <c r="D48" s="28" t="s">
        <v>123</v>
      </c>
      <c r="E48" s="113" t="s">
        <v>33</v>
      </c>
      <c r="F48" s="113">
        <v>1</v>
      </c>
      <c r="G48" s="160"/>
      <c r="H48" s="113">
        <f t="shared" si="3"/>
        <v>0</v>
      </c>
    </row>
    <row r="49" s="142" customFormat="1" ht="96" spans="1:8">
      <c r="A49" s="113">
        <v>5</v>
      </c>
      <c r="B49" s="113" t="s">
        <v>124</v>
      </c>
      <c r="C49" s="113" t="s">
        <v>125</v>
      </c>
      <c r="D49" s="28" t="s">
        <v>126</v>
      </c>
      <c r="E49" s="113" t="s">
        <v>69</v>
      </c>
      <c r="F49" s="113">
        <v>1</v>
      </c>
      <c r="G49" s="160"/>
      <c r="H49" s="113">
        <f t="shared" si="3"/>
        <v>0</v>
      </c>
    </row>
    <row r="50" s="142" customFormat="1" spans="1:8">
      <c r="A50" s="113">
        <v>6</v>
      </c>
      <c r="B50" s="113" t="s">
        <v>127</v>
      </c>
      <c r="C50" s="113" t="s">
        <v>128</v>
      </c>
      <c r="D50" s="28" t="s">
        <v>129</v>
      </c>
      <c r="E50" s="113" t="s">
        <v>33</v>
      </c>
      <c r="F50" s="113">
        <v>1</v>
      </c>
      <c r="G50" s="160"/>
      <c r="H50" s="113">
        <f t="shared" si="3"/>
        <v>0</v>
      </c>
    </row>
    <row r="51" s="142" customFormat="1" spans="1:8">
      <c r="A51" s="151" t="s">
        <v>130</v>
      </c>
      <c r="B51" s="151"/>
      <c r="C51" s="151"/>
      <c r="D51" s="152"/>
      <c r="E51" s="151"/>
      <c r="F51" s="151"/>
      <c r="G51" s="160"/>
      <c r="H51" s="113"/>
    </row>
    <row r="52" s="142" customFormat="1" ht="252" spans="1:202">
      <c r="A52" s="161">
        <v>1</v>
      </c>
      <c r="B52" s="113" t="s">
        <v>131</v>
      </c>
      <c r="C52" s="113" t="s">
        <v>132</v>
      </c>
      <c r="D52" s="28" t="s">
        <v>133</v>
      </c>
      <c r="E52" s="113" t="s">
        <v>69</v>
      </c>
      <c r="F52" s="113">
        <v>1</v>
      </c>
      <c r="G52" s="160"/>
      <c r="H52" s="113">
        <f t="shared" ref="H52:H61" si="4">G52*F52</f>
        <v>0</v>
      </c>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row>
    <row r="53" s="142" customFormat="1" ht="409.5" spans="1:8">
      <c r="A53" s="161">
        <v>2</v>
      </c>
      <c r="B53" s="162" t="s">
        <v>134</v>
      </c>
      <c r="C53" s="162" t="s">
        <v>49</v>
      </c>
      <c r="D53" s="28" t="s">
        <v>135</v>
      </c>
      <c r="E53" s="162" t="s">
        <v>33</v>
      </c>
      <c r="F53" s="161">
        <v>1</v>
      </c>
      <c r="G53" s="160"/>
      <c r="H53" s="113">
        <f t="shared" si="4"/>
        <v>0</v>
      </c>
    </row>
    <row r="54" s="142" customFormat="1" ht="252" spans="1:8">
      <c r="A54" s="161">
        <v>3</v>
      </c>
      <c r="B54" s="162" t="s">
        <v>136</v>
      </c>
      <c r="C54" s="113" t="s">
        <v>49</v>
      </c>
      <c r="D54" s="28" t="s">
        <v>137</v>
      </c>
      <c r="E54" s="162" t="s">
        <v>69</v>
      </c>
      <c r="F54" s="161">
        <v>1</v>
      </c>
      <c r="G54" s="160"/>
      <c r="H54" s="113">
        <f t="shared" si="4"/>
        <v>0</v>
      </c>
    </row>
    <row r="55" s="142" customFormat="1" ht="409.5" spans="1:205">
      <c r="A55" s="161">
        <v>4</v>
      </c>
      <c r="B55" s="113" t="s">
        <v>138</v>
      </c>
      <c r="C55" s="162" t="s">
        <v>49</v>
      </c>
      <c r="D55" s="28" t="s">
        <v>139</v>
      </c>
      <c r="E55" s="162" t="s">
        <v>33</v>
      </c>
      <c r="F55" s="161">
        <v>1</v>
      </c>
      <c r="G55" s="160"/>
      <c r="H55" s="113">
        <f t="shared" si="4"/>
        <v>0</v>
      </c>
      <c r="GT55" s="144"/>
      <c r="GU55" s="144"/>
      <c r="GV55" s="144"/>
      <c r="GW55" s="144"/>
    </row>
    <row r="56" s="142" customFormat="1" ht="348" spans="1:205">
      <c r="A56" s="161">
        <v>5</v>
      </c>
      <c r="B56" s="162" t="s">
        <v>140</v>
      </c>
      <c r="C56" s="162" t="s">
        <v>49</v>
      </c>
      <c r="D56" s="28" t="s">
        <v>141</v>
      </c>
      <c r="E56" s="162" t="s">
        <v>69</v>
      </c>
      <c r="F56" s="161">
        <v>28</v>
      </c>
      <c r="G56" s="160"/>
      <c r="H56" s="113">
        <f t="shared" si="4"/>
        <v>0</v>
      </c>
      <c r="GT56" s="144"/>
      <c r="GU56" s="144"/>
      <c r="GV56" s="144"/>
      <c r="GW56" s="144"/>
    </row>
    <row r="57" s="142" customFormat="1" ht="409.5" spans="1:205">
      <c r="A57" s="161">
        <v>6</v>
      </c>
      <c r="B57" s="113" t="s">
        <v>142</v>
      </c>
      <c r="C57" s="162" t="s">
        <v>49</v>
      </c>
      <c r="D57" s="28" t="s">
        <v>143</v>
      </c>
      <c r="E57" s="162" t="s">
        <v>33</v>
      </c>
      <c r="F57" s="161">
        <v>28</v>
      </c>
      <c r="G57" s="160"/>
      <c r="H57" s="113">
        <f t="shared" si="4"/>
        <v>0</v>
      </c>
      <c r="GT57" s="144"/>
      <c r="GU57" s="144"/>
      <c r="GV57" s="144"/>
      <c r="GW57" s="144"/>
    </row>
    <row r="58" s="142" customFormat="1" ht="336" spans="1:205">
      <c r="A58" s="161">
        <v>7</v>
      </c>
      <c r="B58" s="162" t="s">
        <v>144</v>
      </c>
      <c r="C58" s="108" t="s">
        <v>145</v>
      </c>
      <c r="D58" s="28" t="s">
        <v>146</v>
      </c>
      <c r="E58" s="162" t="s">
        <v>69</v>
      </c>
      <c r="F58" s="161">
        <v>1</v>
      </c>
      <c r="G58" s="160"/>
      <c r="H58" s="113">
        <f t="shared" si="4"/>
        <v>0</v>
      </c>
      <c r="GT58" s="144"/>
      <c r="GU58" s="144"/>
      <c r="GV58" s="144"/>
      <c r="GW58" s="144"/>
    </row>
    <row r="59" s="142" customFormat="1" ht="48" spans="1:205">
      <c r="A59" s="161">
        <v>8</v>
      </c>
      <c r="B59" s="162" t="s">
        <v>147</v>
      </c>
      <c r="C59" s="162" t="s">
        <v>148</v>
      </c>
      <c r="D59" s="28" t="s">
        <v>149</v>
      </c>
      <c r="E59" s="162" t="s">
        <v>29</v>
      </c>
      <c r="F59" s="161">
        <v>1</v>
      </c>
      <c r="G59" s="160"/>
      <c r="H59" s="113">
        <f t="shared" si="4"/>
        <v>0</v>
      </c>
      <c r="GT59" s="144"/>
      <c r="GU59" s="144"/>
      <c r="GV59" s="144"/>
      <c r="GW59" s="144"/>
    </row>
    <row r="60" s="142" customFormat="1" ht="240" spans="1:205">
      <c r="A60" s="161">
        <v>9</v>
      </c>
      <c r="B60" s="162" t="s">
        <v>150</v>
      </c>
      <c r="C60" s="162" t="s">
        <v>49</v>
      </c>
      <c r="D60" s="28" t="s">
        <v>151</v>
      </c>
      <c r="E60" s="162" t="s">
        <v>33</v>
      </c>
      <c r="F60" s="161">
        <v>1</v>
      </c>
      <c r="G60" s="160"/>
      <c r="H60" s="113">
        <f t="shared" si="4"/>
        <v>0</v>
      </c>
      <c r="GT60" s="144"/>
      <c r="GU60" s="144"/>
      <c r="GV60" s="144"/>
      <c r="GW60" s="144"/>
    </row>
    <row r="61" s="142" customFormat="1" ht="84" spans="1:205">
      <c r="A61" s="161">
        <v>10</v>
      </c>
      <c r="B61" s="113" t="s">
        <v>152</v>
      </c>
      <c r="C61" s="113" t="s">
        <v>49</v>
      </c>
      <c r="D61" s="28" t="s">
        <v>153</v>
      </c>
      <c r="E61" s="113" t="s">
        <v>69</v>
      </c>
      <c r="F61" s="113">
        <v>1</v>
      </c>
      <c r="G61" s="160"/>
      <c r="H61" s="113">
        <f t="shared" si="4"/>
        <v>0</v>
      </c>
      <c r="GT61" s="144"/>
      <c r="GU61" s="144"/>
      <c r="GV61" s="144"/>
      <c r="GW61" s="144"/>
    </row>
    <row r="62" s="142" customFormat="1" ht="48" spans="1:205">
      <c r="A62" s="161">
        <v>11</v>
      </c>
      <c r="B62" s="162" t="s">
        <v>154</v>
      </c>
      <c r="C62" s="113" t="s">
        <v>155</v>
      </c>
      <c r="D62" s="28" t="s">
        <v>156</v>
      </c>
      <c r="E62" s="162" t="s">
        <v>69</v>
      </c>
      <c r="F62" s="161">
        <v>1</v>
      </c>
      <c r="G62" s="160"/>
      <c r="H62" s="113">
        <f t="shared" ref="H62:H86" si="5">G62*F62</f>
        <v>0</v>
      </c>
      <c r="GT62" s="144"/>
      <c r="GU62" s="144"/>
      <c r="GV62" s="144"/>
      <c r="GW62" s="144"/>
    </row>
    <row r="63" s="142" customFormat="1" spans="1:8">
      <c r="A63" s="161">
        <v>12</v>
      </c>
      <c r="B63" s="162" t="s">
        <v>157</v>
      </c>
      <c r="C63" s="113" t="s">
        <v>49</v>
      </c>
      <c r="D63" s="28" t="s">
        <v>158</v>
      </c>
      <c r="E63" s="162" t="s">
        <v>15</v>
      </c>
      <c r="F63" s="161">
        <v>1</v>
      </c>
      <c r="G63" s="160"/>
      <c r="H63" s="113">
        <f t="shared" si="5"/>
        <v>0</v>
      </c>
    </row>
    <row r="64" s="142" customFormat="1" ht="156" spans="1:8">
      <c r="A64" s="161">
        <v>13</v>
      </c>
      <c r="B64" s="113" t="s">
        <v>159</v>
      </c>
      <c r="C64" s="113" t="s">
        <v>49</v>
      </c>
      <c r="D64" s="28" t="s">
        <v>160</v>
      </c>
      <c r="E64" s="113" t="s">
        <v>33</v>
      </c>
      <c r="F64" s="113">
        <v>14</v>
      </c>
      <c r="G64" s="160"/>
      <c r="H64" s="113">
        <f t="shared" si="5"/>
        <v>0</v>
      </c>
    </row>
    <row r="65" s="142" customFormat="1" ht="36" spans="1:8">
      <c r="A65" s="161">
        <v>14</v>
      </c>
      <c r="B65" s="113" t="s">
        <v>161</v>
      </c>
      <c r="C65" s="113" t="s">
        <v>162</v>
      </c>
      <c r="D65" s="28" t="s">
        <v>163</v>
      </c>
      <c r="E65" s="113" t="s">
        <v>164</v>
      </c>
      <c r="F65" s="113">
        <v>14</v>
      </c>
      <c r="G65" s="160"/>
      <c r="H65" s="113">
        <f t="shared" si="5"/>
        <v>0</v>
      </c>
    </row>
    <row r="66" s="142" customFormat="1" ht="108" spans="1:8">
      <c r="A66" s="161">
        <v>15</v>
      </c>
      <c r="B66" s="113" t="s">
        <v>165</v>
      </c>
      <c r="C66" s="113" t="s">
        <v>49</v>
      </c>
      <c r="D66" s="28" t="s">
        <v>166</v>
      </c>
      <c r="E66" s="113" t="s">
        <v>33</v>
      </c>
      <c r="F66" s="113">
        <v>14</v>
      </c>
      <c r="G66" s="160"/>
      <c r="H66" s="113">
        <f t="shared" si="5"/>
        <v>0</v>
      </c>
    </row>
    <row r="67" s="142" customFormat="1" ht="24" spans="1:8">
      <c r="A67" s="161">
        <v>16</v>
      </c>
      <c r="B67" s="113" t="s">
        <v>167</v>
      </c>
      <c r="C67" s="113" t="s">
        <v>168</v>
      </c>
      <c r="D67" s="28" t="s">
        <v>169</v>
      </c>
      <c r="E67" s="113" t="s">
        <v>164</v>
      </c>
      <c r="F67" s="113">
        <v>56</v>
      </c>
      <c r="G67" s="160"/>
      <c r="H67" s="113">
        <f t="shared" si="5"/>
        <v>0</v>
      </c>
    </row>
    <row r="68" s="142" customFormat="1" ht="72" spans="1:8">
      <c r="A68" s="161">
        <v>17</v>
      </c>
      <c r="B68" s="110" t="s">
        <v>170</v>
      </c>
      <c r="C68" s="113" t="s">
        <v>171</v>
      </c>
      <c r="D68" s="28" t="s">
        <v>172</v>
      </c>
      <c r="E68" s="113" t="s">
        <v>164</v>
      </c>
      <c r="F68" s="113">
        <v>28</v>
      </c>
      <c r="G68" s="160"/>
      <c r="H68" s="113">
        <f t="shared" si="5"/>
        <v>0</v>
      </c>
    </row>
    <row r="69" s="142" customFormat="1" spans="1:8">
      <c r="A69" s="161">
        <v>18</v>
      </c>
      <c r="B69" s="113" t="s">
        <v>173</v>
      </c>
      <c r="C69" s="113" t="s">
        <v>174</v>
      </c>
      <c r="D69" s="28" t="s">
        <v>175</v>
      </c>
      <c r="E69" s="113" t="s">
        <v>115</v>
      </c>
      <c r="F69" s="113">
        <v>28</v>
      </c>
      <c r="G69" s="160"/>
      <c r="H69" s="113">
        <f t="shared" si="5"/>
        <v>0</v>
      </c>
    </row>
    <row r="70" s="142" customFormat="1" ht="120" spans="1:8">
      <c r="A70" s="161">
        <v>19</v>
      </c>
      <c r="B70" s="113" t="s">
        <v>176</v>
      </c>
      <c r="C70" s="113" t="s">
        <v>49</v>
      </c>
      <c r="D70" s="28" t="s">
        <v>177</v>
      </c>
      <c r="E70" s="113" t="s">
        <v>33</v>
      </c>
      <c r="F70" s="113">
        <v>14</v>
      </c>
      <c r="G70" s="160"/>
      <c r="H70" s="113">
        <f t="shared" si="5"/>
        <v>0</v>
      </c>
    </row>
    <row r="71" s="142" customFormat="1" ht="24" spans="1:8">
      <c r="A71" s="161">
        <v>20</v>
      </c>
      <c r="B71" s="113" t="s">
        <v>178</v>
      </c>
      <c r="C71" s="113" t="s">
        <v>49</v>
      </c>
      <c r="D71" s="28" t="s">
        <v>179</v>
      </c>
      <c r="E71" s="113" t="s">
        <v>33</v>
      </c>
      <c r="F71" s="113">
        <v>28</v>
      </c>
      <c r="G71" s="160"/>
      <c r="H71" s="113">
        <f t="shared" si="5"/>
        <v>0</v>
      </c>
    </row>
    <row r="72" s="142" customFormat="1" ht="36" spans="1:8">
      <c r="A72" s="161">
        <v>21</v>
      </c>
      <c r="B72" s="113" t="s">
        <v>180</v>
      </c>
      <c r="C72" s="113" t="s">
        <v>49</v>
      </c>
      <c r="D72" s="28" t="s">
        <v>181</v>
      </c>
      <c r="E72" s="113" t="s">
        <v>33</v>
      </c>
      <c r="F72" s="113">
        <v>1</v>
      </c>
      <c r="G72" s="160"/>
      <c r="H72" s="113">
        <f t="shared" si="5"/>
        <v>0</v>
      </c>
    </row>
    <row r="73" s="142" customFormat="1" ht="72" spans="1:8">
      <c r="A73" s="161">
        <v>22</v>
      </c>
      <c r="B73" s="113" t="s">
        <v>182</v>
      </c>
      <c r="C73" s="113" t="s">
        <v>183</v>
      </c>
      <c r="D73" s="28" t="s">
        <v>184</v>
      </c>
      <c r="E73" s="113" t="s">
        <v>33</v>
      </c>
      <c r="F73" s="113">
        <v>14</v>
      </c>
      <c r="G73" s="160"/>
      <c r="H73" s="113">
        <f t="shared" si="5"/>
        <v>0</v>
      </c>
    </row>
    <row r="74" s="142" customFormat="1" ht="120" spans="1:8">
      <c r="A74" s="161">
        <v>23</v>
      </c>
      <c r="B74" s="113" t="s">
        <v>185</v>
      </c>
      <c r="C74" s="113" t="s">
        <v>186</v>
      </c>
      <c r="D74" s="28" t="s">
        <v>187</v>
      </c>
      <c r="E74" s="113" t="s">
        <v>33</v>
      </c>
      <c r="F74" s="113">
        <v>14</v>
      </c>
      <c r="G74" s="160"/>
      <c r="H74" s="113">
        <f t="shared" si="5"/>
        <v>0</v>
      </c>
    </row>
    <row r="75" s="142" customFormat="1" ht="24" spans="1:8">
      <c r="A75" s="161">
        <v>24</v>
      </c>
      <c r="B75" s="113" t="s">
        <v>188</v>
      </c>
      <c r="C75" s="113" t="s">
        <v>189</v>
      </c>
      <c r="D75" s="28" t="s">
        <v>190</v>
      </c>
      <c r="E75" s="113" t="s">
        <v>164</v>
      </c>
      <c r="F75" s="113">
        <v>14</v>
      </c>
      <c r="G75" s="160"/>
      <c r="H75" s="113">
        <f t="shared" si="5"/>
        <v>0</v>
      </c>
    </row>
    <row r="76" s="142" customFormat="1" ht="24" spans="1:8">
      <c r="A76" s="161">
        <v>25</v>
      </c>
      <c r="B76" s="113" t="s">
        <v>191</v>
      </c>
      <c r="C76" s="113" t="s">
        <v>49</v>
      </c>
      <c r="D76" s="28" t="s">
        <v>192</v>
      </c>
      <c r="E76" s="113" t="s">
        <v>164</v>
      </c>
      <c r="F76" s="113">
        <v>14</v>
      </c>
      <c r="G76" s="160"/>
      <c r="H76" s="113">
        <f t="shared" si="5"/>
        <v>0</v>
      </c>
    </row>
    <row r="77" s="142" customFormat="1" spans="1:8">
      <c r="A77" s="161">
        <v>26</v>
      </c>
      <c r="B77" s="113" t="s">
        <v>193</v>
      </c>
      <c r="C77" s="113" t="s">
        <v>49</v>
      </c>
      <c r="D77" s="28" t="s">
        <v>194</v>
      </c>
      <c r="E77" s="113" t="s">
        <v>15</v>
      </c>
      <c r="F77" s="113">
        <v>1</v>
      </c>
      <c r="G77" s="160"/>
      <c r="H77" s="113">
        <f t="shared" si="5"/>
        <v>0</v>
      </c>
    </row>
    <row r="78" s="142" customFormat="1" ht="24" spans="1:8">
      <c r="A78" s="161">
        <v>27</v>
      </c>
      <c r="B78" s="113" t="s">
        <v>195</v>
      </c>
      <c r="C78" s="113" t="s">
        <v>49</v>
      </c>
      <c r="D78" s="28" t="s">
        <v>196</v>
      </c>
      <c r="E78" s="113" t="s">
        <v>15</v>
      </c>
      <c r="F78" s="113">
        <v>1</v>
      </c>
      <c r="G78" s="160"/>
      <c r="H78" s="113">
        <f t="shared" si="5"/>
        <v>0</v>
      </c>
    </row>
    <row r="79" s="142" customFormat="1" ht="24" spans="1:8">
      <c r="A79" s="161">
        <v>28</v>
      </c>
      <c r="B79" s="113" t="s">
        <v>197</v>
      </c>
      <c r="C79" s="113" t="s">
        <v>49</v>
      </c>
      <c r="D79" s="28" t="s">
        <v>198</v>
      </c>
      <c r="E79" s="113" t="s">
        <v>15</v>
      </c>
      <c r="F79" s="113">
        <v>1</v>
      </c>
      <c r="G79" s="160"/>
      <c r="H79" s="113">
        <f t="shared" si="5"/>
        <v>0</v>
      </c>
    </row>
    <row r="80" s="142" customFormat="1" ht="24" spans="1:8">
      <c r="A80" s="161">
        <v>29</v>
      </c>
      <c r="B80" s="113" t="s">
        <v>199</v>
      </c>
      <c r="C80" s="113" t="s">
        <v>49</v>
      </c>
      <c r="D80" s="28" t="s">
        <v>200</v>
      </c>
      <c r="E80" s="113" t="s">
        <v>15</v>
      </c>
      <c r="F80" s="113">
        <v>1</v>
      </c>
      <c r="G80" s="160"/>
      <c r="H80" s="113">
        <f t="shared" si="5"/>
        <v>0</v>
      </c>
    </row>
    <row r="81" s="142" customFormat="1" spans="1:8">
      <c r="A81" s="161">
        <v>30</v>
      </c>
      <c r="B81" s="113" t="s">
        <v>201</v>
      </c>
      <c r="C81" s="113" t="s">
        <v>49</v>
      </c>
      <c r="D81" s="28" t="s">
        <v>202</v>
      </c>
      <c r="E81" s="113" t="s">
        <v>115</v>
      </c>
      <c r="F81" s="113">
        <v>4</v>
      </c>
      <c r="G81" s="160"/>
      <c r="H81" s="113">
        <f t="shared" si="5"/>
        <v>0</v>
      </c>
    </row>
    <row r="82" s="142" customFormat="1" spans="1:8">
      <c r="A82" s="161">
        <v>31</v>
      </c>
      <c r="B82" s="113" t="s">
        <v>203</v>
      </c>
      <c r="C82" s="113" t="s">
        <v>49</v>
      </c>
      <c r="D82" s="28" t="s">
        <v>204</v>
      </c>
      <c r="E82" s="113" t="s">
        <v>15</v>
      </c>
      <c r="F82" s="113">
        <v>1</v>
      </c>
      <c r="G82" s="160"/>
      <c r="H82" s="113">
        <f t="shared" si="5"/>
        <v>0</v>
      </c>
    </row>
    <row r="83" s="142" customFormat="1" spans="1:8">
      <c r="A83" s="161">
        <v>32</v>
      </c>
      <c r="B83" s="113" t="s">
        <v>205</v>
      </c>
      <c r="C83" s="113" t="s">
        <v>49</v>
      </c>
      <c r="D83" s="28" t="s">
        <v>206</v>
      </c>
      <c r="E83" s="113" t="s">
        <v>9</v>
      </c>
      <c r="F83" s="113">
        <v>1</v>
      </c>
      <c r="G83" s="160"/>
      <c r="H83" s="113">
        <f t="shared" si="5"/>
        <v>0</v>
      </c>
    </row>
    <row r="84" s="142" customFormat="1" ht="36" spans="1:8">
      <c r="A84" s="161">
        <v>33</v>
      </c>
      <c r="B84" s="113" t="s">
        <v>207</v>
      </c>
      <c r="C84" s="113" t="s">
        <v>49</v>
      </c>
      <c r="D84" s="28" t="s">
        <v>208</v>
      </c>
      <c r="E84" s="113" t="s">
        <v>9</v>
      </c>
      <c r="F84" s="113">
        <v>1</v>
      </c>
      <c r="G84" s="160"/>
      <c r="H84" s="113">
        <f t="shared" si="5"/>
        <v>0</v>
      </c>
    </row>
    <row r="85" s="142" customFormat="1" ht="96" spans="1:8">
      <c r="A85" s="161">
        <v>34</v>
      </c>
      <c r="B85" s="113" t="s">
        <v>209</v>
      </c>
      <c r="C85" s="113" t="s">
        <v>49</v>
      </c>
      <c r="D85" s="28" t="s">
        <v>210</v>
      </c>
      <c r="E85" s="113" t="s">
        <v>15</v>
      </c>
      <c r="F85" s="113">
        <v>1</v>
      </c>
      <c r="G85" s="160"/>
      <c r="H85" s="113">
        <f t="shared" si="5"/>
        <v>0</v>
      </c>
    </row>
    <row r="86" s="142" customFormat="1" spans="1:8">
      <c r="A86" s="161">
        <v>35</v>
      </c>
      <c r="B86" s="113" t="s">
        <v>211</v>
      </c>
      <c r="C86" s="113" t="s">
        <v>49</v>
      </c>
      <c r="D86" s="28" t="s">
        <v>212</v>
      </c>
      <c r="E86" s="113" t="s">
        <v>15</v>
      </c>
      <c r="F86" s="113">
        <v>1</v>
      </c>
      <c r="G86" s="160"/>
      <c r="H86" s="113">
        <f t="shared" si="5"/>
        <v>0</v>
      </c>
    </row>
    <row r="87" s="143" customFormat="1" spans="1:8">
      <c r="A87" s="156"/>
      <c r="B87" s="157" t="s">
        <v>213</v>
      </c>
      <c r="C87" s="158"/>
      <c r="D87" s="163"/>
      <c r="E87" s="156"/>
      <c r="F87" s="156"/>
      <c r="G87" s="151"/>
      <c r="H87" s="151">
        <f>SUM(H31:H86)</f>
        <v>0</v>
      </c>
    </row>
    <row r="88" s="142" customFormat="1" spans="1:8">
      <c r="A88" s="147" t="s">
        <v>214</v>
      </c>
      <c r="B88" s="147"/>
      <c r="C88" s="147"/>
      <c r="D88" s="148"/>
      <c r="E88" s="147"/>
      <c r="F88" s="147"/>
      <c r="G88" s="147"/>
      <c r="H88" s="147"/>
    </row>
    <row r="89" s="142" customFormat="1" spans="1:8">
      <c r="A89" s="151" t="s">
        <v>92</v>
      </c>
      <c r="B89" s="151"/>
      <c r="C89" s="151"/>
      <c r="D89" s="152"/>
      <c r="E89" s="151"/>
      <c r="F89" s="151"/>
      <c r="G89" s="113"/>
      <c r="H89" s="113"/>
    </row>
    <row r="90" s="141" customFormat="1" ht="168" spans="1:8">
      <c r="A90" s="113">
        <v>1</v>
      </c>
      <c r="B90" s="113" t="s">
        <v>22</v>
      </c>
      <c r="C90" s="113" t="s">
        <v>23</v>
      </c>
      <c r="D90" s="28" t="s">
        <v>93</v>
      </c>
      <c r="E90" s="113" t="s">
        <v>25</v>
      </c>
      <c r="F90" s="113">
        <v>1</v>
      </c>
      <c r="G90" s="113"/>
      <c r="H90" s="113">
        <f t="shared" ref="H90:H109" si="6">G90*F90</f>
        <v>0</v>
      </c>
    </row>
    <row r="91" s="141" customFormat="1" ht="24" spans="1:8">
      <c r="A91" s="113">
        <v>2</v>
      </c>
      <c r="B91" s="113" t="s">
        <v>26</v>
      </c>
      <c r="C91" s="113" t="s">
        <v>27</v>
      </c>
      <c r="D91" s="28" t="s">
        <v>28</v>
      </c>
      <c r="E91" s="113" t="s">
        <v>29</v>
      </c>
      <c r="F91" s="113">
        <v>1</v>
      </c>
      <c r="G91" s="113"/>
      <c r="H91" s="113">
        <f t="shared" si="6"/>
        <v>0</v>
      </c>
    </row>
    <row r="92" s="141" customFormat="1" ht="36" spans="1:8">
      <c r="A92" s="113">
        <v>3</v>
      </c>
      <c r="B92" s="113" t="s">
        <v>30</v>
      </c>
      <c r="C92" s="113" t="s">
        <v>31</v>
      </c>
      <c r="D92" s="28" t="s">
        <v>32</v>
      </c>
      <c r="E92" s="113" t="s">
        <v>33</v>
      </c>
      <c r="F92" s="113">
        <v>1</v>
      </c>
      <c r="G92" s="113"/>
      <c r="H92" s="113">
        <f t="shared" si="6"/>
        <v>0</v>
      </c>
    </row>
    <row r="93" s="141" customFormat="1" ht="24" spans="1:8">
      <c r="A93" s="113">
        <v>4</v>
      </c>
      <c r="B93" s="113" t="s">
        <v>34</v>
      </c>
      <c r="C93" s="113" t="s">
        <v>35</v>
      </c>
      <c r="D93" s="28" t="s">
        <v>36</v>
      </c>
      <c r="E93" s="113" t="s">
        <v>37</v>
      </c>
      <c r="F93" s="113">
        <v>1</v>
      </c>
      <c r="G93" s="113"/>
      <c r="H93" s="113">
        <f t="shared" si="6"/>
        <v>0</v>
      </c>
    </row>
    <row r="94" s="142" customFormat="1" spans="1:8">
      <c r="A94" s="151" t="s">
        <v>94</v>
      </c>
      <c r="B94" s="151"/>
      <c r="C94" s="151"/>
      <c r="D94" s="152"/>
      <c r="E94" s="151"/>
      <c r="F94" s="151"/>
      <c r="G94" s="113"/>
      <c r="H94" s="113">
        <f t="shared" si="6"/>
        <v>0</v>
      </c>
    </row>
    <row r="95" s="141" customFormat="1" ht="409.5" spans="1:8">
      <c r="A95" s="113">
        <v>1</v>
      </c>
      <c r="B95" s="113" t="s">
        <v>38</v>
      </c>
      <c r="C95" s="113" t="s">
        <v>39</v>
      </c>
      <c r="D95" s="28" t="s">
        <v>215</v>
      </c>
      <c r="E95" s="113" t="s">
        <v>25</v>
      </c>
      <c r="F95" s="113">
        <v>28</v>
      </c>
      <c r="G95" s="113"/>
      <c r="H95" s="113">
        <f t="shared" si="6"/>
        <v>0</v>
      </c>
    </row>
    <row r="96" s="142" customFormat="1" ht="84" spans="1:8">
      <c r="A96" s="113">
        <v>2</v>
      </c>
      <c r="B96" s="113" t="s">
        <v>53</v>
      </c>
      <c r="C96" s="15" t="s">
        <v>96</v>
      </c>
      <c r="D96" s="164" t="s">
        <v>55</v>
      </c>
      <c r="E96" s="113" t="s">
        <v>25</v>
      </c>
      <c r="F96" s="113">
        <v>56</v>
      </c>
      <c r="G96" s="113"/>
      <c r="H96" s="113">
        <f t="shared" si="6"/>
        <v>0</v>
      </c>
    </row>
    <row r="97" s="142" customFormat="1" spans="1:8">
      <c r="A97" s="151" t="s">
        <v>98</v>
      </c>
      <c r="B97" s="151"/>
      <c r="C97" s="151"/>
      <c r="D97" s="152"/>
      <c r="E97" s="151"/>
      <c r="F97" s="151"/>
      <c r="G97" s="113"/>
      <c r="H97" s="113">
        <f t="shared" si="6"/>
        <v>0</v>
      </c>
    </row>
    <row r="98" s="142" customFormat="1" ht="48" spans="1:8">
      <c r="A98" s="113">
        <v>1</v>
      </c>
      <c r="B98" s="113" t="s">
        <v>99</v>
      </c>
      <c r="C98" s="113" t="s">
        <v>100</v>
      </c>
      <c r="D98" s="28" t="s">
        <v>101</v>
      </c>
      <c r="E98" s="113" t="s">
        <v>69</v>
      </c>
      <c r="F98" s="113">
        <v>1</v>
      </c>
      <c r="G98" s="113"/>
      <c r="H98" s="113">
        <f t="shared" si="6"/>
        <v>0</v>
      </c>
    </row>
    <row r="99" s="142" customFormat="1" ht="228" spans="1:8">
      <c r="A99" s="113">
        <v>2</v>
      </c>
      <c r="B99" s="113" t="s">
        <v>102</v>
      </c>
      <c r="C99" s="113" t="s">
        <v>103</v>
      </c>
      <c r="D99" s="28" t="s">
        <v>104</v>
      </c>
      <c r="E99" s="113" t="s">
        <v>33</v>
      </c>
      <c r="F99" s="113">
        <v>1</v>
      </c>
      <c r="G99" s="113"/>
      <c r="H99" s="113">
        <f t="shared" si="6"/>
        <v>0</v>
      </c>
    </row>
    <row r="100" s="142" customFormat="1" ht="96" spans="1:8">
      <c r="A100" s="113">
        <v>3</v>
      </c>
      <c r="B100" s="113" t="s">
        <v>105</v>
      </c>
      <c r="C100" s="113" t="s">
        <v>49</v>
      </c>
      <c r="D100" s="28" t="s">
        <v>216</v>
      </c>
      <c r="E100" s="113" t="s">
        <v>33</v>
      </c>
      <c r="F100" s="113">
        <v>1</v>
      </c>
      <c r="G100" s="113"/>
      <c r="H100" s="113">
        <f t="shared" si="6"/>
        <v>0</v>
      </c>
    </row>
    <row r="101" s="142" customFormat="1" ht="60" spans="1:8">
      <c r="A101" s="113">
        <v>4</v>
      </c>
      <c r="B101" s="113" t="s">
        <v>107</v>
      </c>
      <c r="C101" s="113" t="s">
        <v>49</v>
      </c>
      <c r="D101" s="28" t="s">
        <v>108</v>
      </c>
      <c r="E101" s="113" t="s">
        <v>15</v>
      </c>
      <c r="F101" s="113">
        <v>1</v>
      </c>
      <c r="G101" s="113"/>
      <c r="H101" s="113">
        <f t="shared" si="6"/>
        <v>0</v>
      </c>
    </row>
    <row r="102" s="142" customFormat="1" ht="84" spans="1:8">
      <c r="A102" s="113">
        <v>5</v>
      </c>
      <c r="B102" s="113" t="s">
        <v>109</v>
      </c>
      <c r="C102" s="113" t="s">
        <v>49</v>
      </c>
      <c r="D102" s="28" t="s">
        <v>217</v>
      </c>
      <c r="E102" s="113" t="s">
        <v>15</v>
      </c>
      <c r="F102" s="113">
        <v>1</v>
      </c>
      <c r="G102" s="113"/>
      <c r="H102" s="113">
        <f t="shared" si="6"/>
        <v>0</v>
      </c>
    </row>
    <row r="103" s="142" customFormat="1" spans="1:8">
      <c r="A103" s="151" t="s">
        <v>111</v>
      </c>
      <c r="B103" s="151"/>
      <c r="C103" s="151"/>
      <c r="D103" s="152"/>
      <c r="E103" s="151"/>
      <c r="F103" s="151"/>
      <c r="G103" s="113"/>
      <c r="H103" s="113">
        <f t="shared" si="6"/>
        <v>0</v>
      </c>
    </row>
    <row r="104" s="142" customFormat="1" ht="156" spans="1:8">
      <c r="A104" s="113">
        <v>1</v>
      </c>
      <c r="B104" s="113" t="s">
        <v>112</v>
      </c>
      <c r="C104" s="113" t="s">
        <v>113</v>
      </c>
      <c r="D104" s="28" t="s">
        <v>114</v>
      </c>
      <c r="E104" s="113" t="s">
        <v>115</v>
      </c>
      <c r="F104" s="113">
        <v>29</v>
      </c>
      <c r="G104" s="113"/>
      <c r="H104" s="113">
        <f t="shared" si="6"/>
        <v>0</v>
      </c>
    </row>
    <row r="105" s="142" customFormat="1" ht="24" spans="1:8">
      <c r="A105" s="113">
        <v>2</v>
      </c>
      <c r="B105" s="113" t="s">
        <v>116</v>
      </c>
      <c r="C105" s="113" t="s">
        <v>49</v>
      </c>
      <c r="D105" s="28" t="s">
        <v>117</v>
      </c>
      <c r="E105" s="113" t="s">
        <v>33</v>
      </c>
      <c r="F105" s="113">
        <v>1</v>
      </c>
      <c r="G105" s="113"/>
      <c r="H105" s="113">
        <f t="shared" si="6"/>
        <v>0</v>
      </c>
    </row>
    <row r="106" s="142" customFormat="1" ht="36" spans="1:8">
      <c r="A106" s="113">
        <v>3</v>
      </c>
      <c r="B106" s="113" t="s">
        <v>118</v>
      </c>
      <c r="C106" s="113" t="s">
        <v>119</v>
      </c>
      <c r="D106" s="28" t="s">
        <v>120</v>
      </c>
      <c r="E106" s="113" t="s">
        <v>33</v>
      </c>
      <c r="F106" s="113">
        <v>15</v>
      </c>
      <c r="G106" s="113"/>
      <c r="H106" s="113">
        <f t="shared" si="6"/>
        <v>0</v>
      </c>
    </row>
    <row r="107" s="142" customFormat="1" ht="36" spans="1:8">
      <c r="A107" s="113">
        <v>4</v>
      </c>
      <c r="B107" s="113" t="s">
        <v>121</v>
      </c>
      <c r="C107" s="113" t="s">
        <v>122</v>
      </c>
      <c r="D107" s="28" t="s">
        <v>123</v>
      </c>
      <c r="E107" s="113" t="s">
        <v>33</v>
      </c>
      <c r="F107" s="113">
        <v>1</v>
      </c>
      <c r="G107" s="113"/>
      <c r="H107" s="113">
        <f t="shared" si="6"/>
        <v>0</v>
      </c>
    </row>
    <row r="108" s="142" customFormat="1" ht="96" spans="1:8">
      <c r="A108" s="113">
        <v>5</v>
      </c>
      <c r="B108" s="113" t="s">
        <v>124</v>
      </c>
      <c r="C108" s="113" t="s">
        <v>125</v>
      </c>
      <c r="D108" s="28" t="s">
        <v>126</v>
      </c>
      <c r="E108" s="113" t="s">
        <v>69</v>
      </c>
      <c r="F108" s="113">
        <v>1</v>
      </c>
      <c r="G108" s="113"/>
      <c r="H108" s="113">
        <f t="shared" si="6"/>
        <v>0</v>
      </c>
    </row>
    <row r="109" s="142" customFormat="1" spans="1:8">
      <c r="A109" s="113">
        <v>6</v>
      </c>
      <c r="B109" s="113" t="s">
        <v>127</v>
      </c>
      <c r="C109" s="113" t="s">
        <v>128</v>
      </c>
      <c r="D109" s="28" t="s">
        <v>129</v>
      </c>
      <c r="E109" s="113" t="s">
        <v>33</v>
      </c>
      <c r="F109" s="113">
        <v>1</v>
      </c>
      <c r="G109" s="113"/>
      <c r="H109" s="113">
        <f t="shared" si="6"/>
        <v>0</v>
      </c>
    </row>
    <row r="110" s="142" customFormat="1" spans="1:8">
      <c r="A110" s="151" t="s">
        <v>130</v>
      </c>
      <c r="B110" s="151"/>
      <c r="C110" s="151"/>
      <c r="D110" s="152"/>
      <c r="E110" s="151"/>
      <c r="F110" s="151"/>
      <c r="G110" s="113"/>
      <c r="H110" s="113">
        <f t="shared" ref="H110:H133" si="7">G110*F110</f>
        <v>0</v>
      </c>
    </row>
    <row r="111" s="142" customFormat="1" ht="156" spans="1:8">
      <c r="A111" s="161">
        <v>1</v>
      </c>
      <c r="B111" s="113" t="s">
        <v>159</v>
      </c>
      <c r="C111" s="113" t="s">
        <v>49</v>
      </c>
      <c r="D111" s="28" t="s">
        <v>160</v>
      </c>
      <c r="E111" s="113" t="s">
        <v>33</v>
      </c>
      <c r="F111" s="113">
        <v>14</v>
      </c>
      <c r="G111" s="113"/>
      <c r="H111" s="113">
        <f t="shared" si="7"/>
        <v>0</v>
      </c>
    </row>
    <row r="112" s="142" customFormat="1" ht="36" spans="1:8">
      <c r="A112" s="161">
        <v>2</v>
      </c>
      <c r="B112" s="113" t="s">
        <v>161</v>
      </c>
      <c r="C112" s="113" t="s">
        <v>162</v>
      </c>
      <c r="D112" s="28" t="s">
        <v>218</v>
      </c>
      <c r="E112" s="113" t="s">
        <v>164</v>
      </c>
      <c r="F112" s="113">
        <v>14</v>
      </c>
      <c r="G112" s="113"/>
      <c r="H112" s="113">
        <f t="shared" si="7"/>
        <v>0</v>
      </c>
    </row>
    <row r="113" s="142" customFormat="1" ht="108" spans="1:8">
      <c r="A113" s="161">
        <v>3</v>
      </c>
      <c r="B113" s="113" t="s">
        <v>165</v>
      </c>
      <c r="C113" s="113" t="s">
        <v>49</v>
      </c>
      <c r="D113" s="28" t="s">
        <v>166</v>
      </c>
      <c r="E113" s="113" t="s">
        <v>33</v>
      </c>
      <c r="F113" s="113">
        <v>14</v>
      </c>
      <c r="G113" s="113"/>
      <c r="H113" s="113">
        <f t="shared" si="7"/>
        <v>0</v>
      </c>
    </row>
    <row r="114" s="142" customFormat="1" ht="24" spans="1:8">
      <c r="A114" s="161">
        <v>4</v>
      </c>
      <c r="B114" s="113" t="s">
        <v>167</v>
      </c>
      <c r="C114" s="113" t="s">
        <v>168</v>
      </c>
      <c r="D114" s="28" t="s">
        <v>169</v>
      </c>
      <c r="E114" s="113" t="s">
        <v>164</v>
      </c>
      <c r="F114" s="113">
        <v>56</v>
      </c>
      <c r="G114" s="113"/>
      <c r="H114" s="113">
        <f t="shared" si="7"/>
        <v>0</v>
      </c>
    </row>
    <row r="115" s="142" customFormat="1" ht="72" spans="1:8">
      <c r="A115" s="161">
        <v>5</v>
      </c>
      <c r="B115" s="113" t="s">
        <v>170</v>
      </c>
      <c r="C115" s="113" t="s">
        <v>171</v>
      </c>
      <c r="D115" s="28" t="s">
        <v>172</v>
      </c>
      <c r="E115" s="113" t="s">
        <v>164</v>
      </c>
      <c r="F115" s="113">
        <v>28</v>
      </c>
      <c r="G115" s="113"/>
      <c r="H115" s="113">
        <f t="shared" si="7"/>
        <v>0</v>
      </c>
    </row>
    <row r="116" s="142" customFormat="1" spans="1:8">
      <c r="A116" s="161">
        <v>6</v>
      </c>
      <c r="B116" s="113" t="s">
        <v>173</v>
      </c>
      <c r="C116" s="113" t="s">
        <v>174</v>
      </c>
      <c r="D116" s="28" t="s">
        <v>175</v>
      </c>
      <c r="E116" s="113" t="s">
        <v>115</v>
      </c>
      <c r="F116" s="113">
        <v>28</v>
      </c>
      <c r="G116" s="113"/>
      <c r="H116" s="113">
        <f t="shared" si="7"/>
        <v>0</v>
      </c>
    </row>
    <row r="117" s="142" customFormat="1" ht="120" spans="1:8">
      <c r="A117" s="161">
        <v>7</v>
      </c>
      <c r="B117" s="113" t="s">
        <v>176</v>
      </c>
      <c r="C117" s="113" t="s">
        <v>49</v>
      </c>
      <c r="D117" s="28" t="s">
        <v>177</v>
      </c>
      <c r="E117" s="113" t="s">
        <v>33</v>
      </c>
      <c r="F117" s="113">
        <v>14</v>
      </c>
      <c r="G117" s="113"/>
      <c r="H117" s="113">
        <f t="shared" si="7"/>
        <v>0</v>
      </c>
    </row>
    <row r="118" s="142" customFormat="1" ht="24" spans="1:8">
      <c r="A118" s="161">
        <v>8</v>
      </c>
      <c r="B118" s="113" t="s">
        <v>178</v>
      </c>
      <c r="C118" s="113" t="s">
        <v>219</v>
      </c>
      <c r="D118" s="28" t="s">
        <v>220</v>
      </c>
      <c r="E118" s="113" t="s">
        <v>33</v>
      </c>
      <c r="F118" s="113">
        <v>28</v>
      </c>
      <c r="G118" s="113"/>
      <c r="H118" s="113">
        <f t="shared" si="7"/>
        <v>0</v>
      </c>
    </row>
    <row r="119" s="142" customFormat="1" ht="36" spans="1:8">
      <c r="A119" s="161">
        <v>9</v>
      </c>
      <c r="B119" s="113" t="s">
        <v>180</v>
      </c>
      <c r="C119" s="113" t="s">
        <v>219</v>
      </c>
      <c r="D119" s="28" t="s">
        <v>181</v>
      </c>
      <c r="E119" s="113" t="s">
        <v>33</v>
      </c>
      <c r="F119" s="113">
        <v>1</v>
      </c>
      <c r="G119" s="113"/>
      <c r="H119" s="113">
        <f t="shared" si="7"/>
        <v>0</v>
      </c>
    </row>
    <row r="120" s="142" customFormat="1" ht="72" spans="1:8">
      <c r="A120" s="161">
        <v>10</v>
      </c>
      <c r="B120" s="113" t="s">
        <v>182</v>
      </c>
      <c r="C120" s="108" t="s">
        <v>183</v>
      </c>
      <c r="D120" s="28" t="s">
        <v>184</v>
      </c>
      <c r="E120" s="113" t="s">
        <v>33</v>
      </c>
      <c r="F120" s="113">
        <v>14</v>
      </c>
      <c r="G120" s="113"/>
      <c r="H120" s="113">
        <f t="shared" si="7"/>
        <v>0</v>
      </c>
    </row>
    <row r="121" s="142" customFormat="1" ht="108" spans="1:8">
      <c r="A121" s="161">
        <v>11</v>
      </c>
      <c r="B121" s="113" t="s">
        <v>185</v>
      </c>
      <c r="C121" s="113" t="s">
        <v>186</v>
      </c>
      <c r="D121" s="28" t="s">
        <v>221</v>
      </c>
      <c r="E121" s="113" t="s">
        <v>33</v>
      </c>
      <c r="F121" s="113">
        <v>14</v>
      </c>
      <c r="G121" s="113"/>
      <c r="H121" s="113">
        <f t="shared" si="7"/>
        <v>0</v>
      </c>
    </row>
    <row r="122" s="142" customFormat="1" ht="24" spans="1:8">
      <c r="A122" s="161">
        <v>12</v>
      </c>
      <c r="B122" s="113" t="s">
        <v>188</v>
      </c>
      <c r="C122" s="113" t="s">
        <v>189</v>
      </c>
      <c r="D122" s="28" t="s">
        <v>190</v>
      </c>
      <c r="E122" s="113" t="s">
        <v>164</v>
      </c>
      <c r="F122" s="113">
        <v>14</v>
      </c>
      <c r="G122" s="113"/>
      <c r="H122" s="113">
        <f t="shared" si="7"/>
        <v>0</v>
      </c>
    </row>
    <row r="123" s="142" customFormat="1" ht="24" spans="1:8">
      <c r="A123" s="161">
        <v>13</v>
      </c>
      <c r="B123" s="113" t="s">
        <v>191</v>
      </c>
      <c r="C123" s="113" t="s">
        <v>49</v>
      </c>
      <c r="D123" s="28" t="s">
        <v>222</v>
      </c>
      <c r="E123" s="113" t="s">
        <v>164</v>
      </c>
      <c r="F123" s="113">
        <v>14</v>
      </c>
      <c r="G123" s="113"/>
      <c r="H123" s="113">
        <f t="shared" si="7"/>
        <v>0</v>
      </c>
    </row>
    <row r="124" s="142" customFormat="1" spans="1:8">
      <c r="A124" s="161">
        <v>14</v>
      </c>
      <c r="B124" s="113" t="s">
        <v>193</v>
      </c>
      <c r="C124" s="113" t="s">
        <v>49</v>
      </c>
      <c r="D124" s="28" t="s">
        <v>194</v>
      </c>
      <c r="E124" s="113" t="s">
        <v>15</v>
      </c>
      <c r="F124" s="113">
        <v>1</v>
      </c>
      <c r="G124" s="113"/>
      <c r="H124" s="113">
        <f t="shared" si="7"/>
        <v>0</v>
      </c>
    </row>
    <row r="125" s="142" customFormat="1" ht="24" spans="1:8">
      <c r="A125" s="161">
        <v>15</v>
      </c>
      <c r="B125" s="113" t="s">
        <v>195</v>
      </c>
      <c r="C125" s="113" t="s">
        <v>49</v>
      </c>
      <c r="D125" s="28" t="s">
        <v>196</v>
      </c>
      <c r="E125" s="113" t="s">
        <v>15</v>
      </c>
      <c r="F125" s="113">
        <v>1</v>
      </c>
      <c r="G125" s="113"/>
      <c r="H125" s="113">
        <f t="shared" si="7"/>
        <v>0</v>
      </c>
    </row>
    <row r="126" s="142" customFormat="1" ht="24" spans="1:8">
      <c r="A126" s="161">
        <v>16</v>
      </c>
      <c r="B126" s="113" t="s">
        <v>197</v>
      </c>
      <c r="C126" s="113" t="s">
        <v>49</v>
      </c>
      <c r="D126" s="28" t="s">
        <v>198</v>
      </c>
      <c r="E126" s="113" t="s">
        <v>15</v>
      </c>
      <c r="F126" s="113">
        <v>1</v>
      </c>
      <c r="G126" s="113"/>
      <c r="H126" s="113">
        <f t="shared" si="7"/>
        <v>0</v>
      </c>
    </row>
    <row r="127" s="142" customFormat="1" ht="24" spans="1:8">
      <c r="A127" s="161">
        <v>17</v>
      </c>
      <c r="B127" s="113" t="s">
        <v>199</v>
      </c>
      <c r="C127" s="113" t="s">
        <v>49</v>
      </c>
      <c r="D127" s="28" t="s">
        <v>200</v>
      </c>
      <c r="E127" s="113" t="s">
        <v>15</v>
      </c>
      <c r="F127" s="113">
        <v>1</v>
      </c>
      <c r="G127" s="113"/>
      <c r="H127" s="113">
        <f t="shared" si="7"/>
        <v>0</v>
      </c>
    </row>
    <row r="128" s="142" customFormat="1" spans="1:8">
      <c r="A128" s="161">
        <v>18</v>
      </c>
      <c r="B128" s="113" t="s">
        <v>201</v>
      </c>
      <c r="C128" s="113" t="s">
        <v>49</v>
      </c>
      <c r="D128" s="28" t="s">
        <v>202</v>
      </c>
      <c r="E128" s="113" t="s">
        <v>115</v>
      </c>
      <c r="F128" s="113">
        <v>4</v>
      </c>
      <c r="G128" s="113"/>
      <c r="H128" s="113">
        <f t="shared" si="7"/>
        <v>0</v>
      </c>
    </row>
    <row r="129" s="142" customFormat="1" spans="1:8">
      <c r="A129" s="161">
        <v>19</v>
      </c>
      <c r="B129" s="113" t="s">
        <v>203</v>
      </c>
      <c r="C129" s="113" t="s">
        <v>49</v>
      </c>
      <c r="D129" s="28" t="s">
        <v>204</v>
      </c>
      <c r="E129" s="113" t="s">
        <v>15</v>
      </c>
      <c r="F129" s="113">
        <v>1</v>
      </c>
      <c r="G129" s="113"/>
      <c r="H129" s="113">
        <f t="shared" si="7"/>
        <v>0</v>
      </c>
    </row>
    <row r="130" s="142" customFormat="1" spans="1:8">
      <c r="A130" s="161">
        <v>20</v>
      </c>
      <c r="B130" s="113" t="s">
        <v>205</v>
      </c>
      <c r="C130" s="113" t="s">
        <v>49</v>
      </c>
      <c r="D130" s="28" t="s">
        <v>206</v>
      </c>
      <c r="E130" s="113" t="s">
        <v>9</v>
      </c>
      <c r="F130" s="113">
        <v>1</v>
      </c>
      <c r="G130" s="113"/>
      <c r="H130" s="113">
        <f t="shared" si="7"/>
        <v>0</v>
      </c>
    </row>
    <row r="131" s="142" customFormat="1" ht="36" spans="1:8">
      <c r="A131" s="161">
        <v>21</v>
      </c>
      <c r="B131" s="113" t="s">
        <v>207</v>
      </c>
      <c r="C131" s="113" t="s">
        <v>49</v>
      </c>
      <c r="D131" s="28" t="s">
        <v>208</v>
      </c>
      <c r="E131" s="113" t="s">
        <v>9</v>
      </c>
      <c r="F131" s="113">
        <v>1</v>
      </c>
      <c r="G131" s="113"/>
      <c r="H131" s="113">
        <f t="shared" si="7"/>
        <v>0</v>
      </c>
    </row>
    <row r="132" s="142" customFormat="1" ht="96" spans="1:8">
      <c r="A132" s="161">
        <v>22</v>
      </c>
      <c r="B132" s="113" t="s">
        <v>209</v>
      </c>
      <c r="C132" s="113" t="s">
        <v>49</v>
      </c>
      <c r="D132" s="28" t="s">
        <v>210</v>
      </c>
      <c r="E132" s="113" t="s">
        <v>15</v>
      </c>
      <c r="F132" s="113">
        <v>1</v>
      </c>
      <c r="G132" s="113"/>
      <c r="H132" s="113">
        <f t="shared" si="7"/>
        <v>0</v>
      </c>
    </row>
    <row r="133" s="142" customFormat="1" spans="1:8">
      <c r="A133" s="161">
        <v>23</v>
      </c>
      <c r="B133" s="113" t="s">
        <v>211</v>
      </c>
      <c r="C133" s="113" t="s">
        <v>49</v>
      </c>
      <c r="D133" s="28" t="s">
        <v>212</v>
      </c>
      <c r="E133" s="113" t="s">
        <v>15</v>
      </c>
      <c r="F133" s="113">
        <v>1</v>
      </c>
      <c r="G133" s="113"/>
      <c r="H133" s="113">
        <f t="shared" si="7"/>
        <v>0</v>
      </c>
    </row>
    <row r="134" s="143" customFormat="1" spans="1:8">
      <c r="A134" s="156"/>
      <c r="B134" s="157" t="s">
        <v>213</v>
      </c>
      <c r="C134" s="158"/>
      <c r="D134" s="163"/>
      <c r="E134" s="156"/>
      <c r="F134" s="156"/>
      <c r="G134" s="151"/>
      <c r="H134" s="151">
        <f>SUM(H90:H133)</f>
        <v>0</v>
      </c>
    </row>
    <row r="135" s="141" customFormat="1" spans="1:8">
      <c r="A135" s="147" t="s">
        <v>223</v>
      </c>
      <c r="B135" s="147"/>
      <c r="C135" s="147"/>
      <c r="D135" s="148"/>
      <c r="E135" s="147"/>
      <c r="F135" s="147"/>
      <c r="G135" s="165"/>
      <c r="H135" s="165"/>
    </row>
    <row r="136" s="141" customFormat="1" ht="120" spans="1:8">
      <c r="A136" s="113">
        <v>1</v>
      </c>
      <c r="B136" s="113" t="s">
        <v>224</v>
      </c>
      <c r="C136" s="113" t="s">
        <v>225</v>
      </c>
      <c r="D136" s="28" t="s">
        <v>226</v>
      </c>
      <c r="E136" s="113" t="s">
        <v>25</v>
      </c>
      <c r="F136" s="113">
        <v>1</v>
      </c>
      <c r="G136" s="113"/>
      <c r="H136" s="113">
        <f>G136*F136</f>
        <v>0</v>
      </c>
    </row>
    <row r="137" s="142" customFormat="1" ht="24" spans="1:8">
      <c r="A137" s="113">
        <v>2</v>
      </c>
      <c r="B137" s="113" t="s">
        <v>26</v>
      </c>
      <c r="C137" s="113" t="s">
        <v>227</v>
      </c>
      <c r="D137" s="28" t="s">
        <v>28</v>
      </c>
      <c r="E137" s="113" t="s">
        <v>29</v>
      </c>
      <c r="F137" s="113">
        <v>1</v>
      </c>
      <c r="G137" s="113"/>
      <c r="H137" s="113">
        <f t="shared" ref="H137:H151" si="8">G137*F137</f>
        <v>0</v>
      </c>
    </row>
    <row r="138" s="142" customFormat="1" ht="36" spans="1:8">
      <c r="A138" s="113">
        <v>3</v>
      </c>
      <c r="B138" s="113" t="s">
        <v>30</v>
      </c>
      <c r="C138" s="113" t="s">
        <v>31</v>
      </c>
      <c r="D138" s="28" t="s">
        <v>32</v>
      </c>
      <c r="E138" s="113" t="s">
        <v>33</v>
      </c>
      <c r="F138" s="113">
        <v>1</v>
      </c>
      <c r="G138" s="113"/>
      <c r="H138" s="113">
        <f t="shared" si="8"/>
        <v>0</v>
      </c>
    </row>
    <row r="139" s="142" customFormat="1" ht="96" spans="1:8">
      <c r="A139" s="113">
        <v>4</v>
      </c>
      <c r="B139" s="113" t="s">
        <v>228</v>
      </c>
      <c r="C139" s="113" t="s">
        <v>229</v>
      </c>
      <c r="D139" s="28" t="s">
        <v>230</v>
      </c>
      <c r="E139" s="113" t="s">
        <v>164</v>
      </c>
      <c r="F139" s="113">
        <v>1</v>
      </c>
      <c r="G139" s="113"/>
      <c r="H139" s="113">
        <f t="shared" si="8"/>
        <v>0</v>
      </c>
    </row>
    <row r="140" s="142" customFormat="1" ht="72" spans="1:8">
      <c r="A140" s="113">
        <v>5</v>
      </c>
      <c r="B140" s="113" t="s">
        <v>231</v>
      </c>
      <c r="C140" s="113" t="s">
        <v>64</v>
      </c>
      <c r="D140" s="28" t="s">
        <v>232</v>
      </c>
      <c r="E140" s="113" t="s">
        <v>164</v>
      </c>
      <c r="F140" s="113">
        <v>1</v>
      </c>
      <c r="G140" s="113"/>
      <c r="H140" s="113">
        <f t="shared" si="8"/>
        <v>0</v>
      </c>
    </row>
    <row r="141" s="142" customFormat="1" ht="24" spans="1:8">
      <c r="A141" s="113">
        <v>6</v>
      </c>
      <c r="B141" s="113" t="s">
        <v>34</v>
      </c>
      <c r="C141" s="113" t="s">
        <v>233</v>
      </c>
      <c r="D141" s="28" t="s">
        <v>36</v>
      </c>
      <c r="E141" s="113" t="s">
        <v>37</v>
      </c>
      <c r="F141" s="113">
        <v>1</v>
      </c>
      <c r="G141" s="113"/>
      <c r="H141" s="113">
        <f t="shared" si="8"/>
        <v>0</v>
      </c>
    </row>
    <row r="142" s="142" customFormat="1" ht="156" spans="1:8">
      <c r="A142" s="113">
        <v>7</v>
      </c>
      <c r="B142" s="113" t="s">
        <v>234</v>
      </c>
      <c r="C142" s="108" t="s">
        <v>235</v>
      </c>
      <c r="D142" s="28" t="s">
        <v>236</v>
      </c>
      <c r="E142" s="113" t="s">
        <v>115</v>
      </c>
      <c r="F142" s="113">
        <v>11</v>
      </c>
      <c r="G142" s="113"/>
      <c r="H142" s="113">
        <f t="shared" si="8"/>
        <v>0</v>
      </c>
    </row>
    <row r="143" s="142" customFormat="1" ht="60" spans="1:8">
      <c r="A143" s="113">
        <v>8</v>
      </c>
      <c r="B143" s="161" t="s">
        <v>237</v>
      </c>
      <c r="C143" s="161" t="s">
        <v>238</v>
      </c>
      <c r="D143" s="28" t="s">
        <v>239</v>
      </c>
      <c r="E143" s="161" t="s">
        <v>115</v>
      </c>
      <c r="F143" s="161">
        <v>1</v>
      </c>
      <c r="G143" s="113"/>
      <c r="H143" s="113">
        <f t="shared" si="8"/>
        <v>0</v>
      </c>
    </row>
    <row r="144" s="141" customFormat="1" ht="409.5" spans="1:8">
      <c r="A144" s="113">
        <v>9</v>
      </c>
      <c r="B144" s="113" t="s">
        <v>240</v>
      </c>
      <c r="C144" s="108" t="s">
        <v>241</v>
      </c>
      <c r="D144" s="28" t="s">
        <v>242</v>
      </c>
      <c r="E144" s="113" t="s">
        <v>69</v>
      </c>
      <c r="F144" s="113">
        <v>1</v>
      </c>
      <c r="G144" s="113"/>
      <c r="H144" s="113">
        <f t="shared" si="8"/>
        <v>0</v>
      </c>
    </row>
    <row r="145" s="144" customFormat="1" spans="1:8">
      <c r="A145" s="113">
        <v>10</v>
      </c>
      <c r="B145" s="113" t="s">
        <v>243</v>
      </c>
      <c r="C145" s="113" t="s">
        <v>49</v>
      </c>
      <c r="D145" s="28" t="s">
        <v>244</v>
      </c>
      <c r="E145" s="113" t="s">
        <v>69</v>
      </c>
      <c r="F145" s="154">
        <v>1</v>
      </c>
      <c r="G145" s="113"/>
      <c r="H145" s="113">
        <f t="shared" si="8"/>
        <v>0</v>
      </c>
    </row>
    <row r="146" s="144" customFormat="1" spans="1:8">
      <c r="A146" s="113">
        <v>11</v>
      </c>
      <c r="B146" s="113" t="s">
        <v>72</v>
      </c>
      <c r="C146" s="113" t="s">
        <v>245</v>
      </c>
      <c r="D146" s="28" t="s">
        <v>246</v>
      </c>
      <c r="E146" s="113" t="s">
        <v>29</v>
      </c>
      <c r="F146" s="154">
        <v>1</v>
      </c>
      <c r="G146" s="113"/>
      <c r="H146" s="113">
        <f t="shared" si="8"/>
        <v>0</v>
      </c>
    </row>
    <row r="147" s="141" customFormat="1" ht="24" spans="1:8">
      <c r="A147" s="113">
        <v>12</v>
      </c>
      <c r="B147" s="113" t="s">
        <v>82</v>
      </c>
      <c r="C147" s="113" t="s">
        <v>64</v>
      </c>
      <c r="D147" s="28" t="s">
        <v>83</v>
      </c>
      <c r="E147" s="113" t="s">
        <v>15</v>
      </c>
      <c r="F147" s="154">
        <v>1</v>
      </c>
      <c r="G147" s="113"/>
      <c r="H147" s="113">
        <f t="shared" si="8"/>
        <v>0</v>
      </c>
    </row>
    <row r="148" s="141" customFormat="1" ht="24" spans="1:8">
      <c r="A148" s="113">
        <v>13</v>
      </c>
      <c r="B148" s="153" t="s">
        <v>247</v>
      </c>
      <c r="C148" s="113" t="s">
        <v>128</v>
      </c>
      <c r="D148" s="28" t="s">
        <v>248</v>
      </c>
      <c r="E148" s="153" t="s">
        <v>15</v>
      </c>
      <c r="F148" s="154">
        <v>1</v>
      </c>
      <c r="G148" s="113"/>
      <c r="H148" s="113">
        <f t="shared" si="8"/>
        <v>0</v>
      </c>
    </row>
    <row r="149" s="141" customFormat="1" spans="1:8">
      <c r="A149" s="113">
        <v>14</v>
      </c>
      <c r="B149" s="113" t="s">
        <v>249</v>
      </c>
      <c r="C149" s="113" t="s">
        <v>49</v>
      </c>
      <c r="D149" s="28" t="s">
        <v>250</v>
      </c>
      <c r="E149" s="113" t="s">
        <v>33</v>
      </c>
      <c r="F149" s="154">
        <v>1</v>
      </c>
      <c r="G149" s="113"/>
      <c r="H149" s="113">
        <f t="shared" si="8"/>
        <v>0</v>
      </c>
    </row>
    <row r="150" s="141" customFormat="1" spans="1:8">
      <c r="A150" s="113">
        <v>15</v>
      </c>
      <c r="B150" s="153" t="s">
        <v>86</v>
      </c>
      <c r="C150" s="113" t="s">
        <v>49</v>
      </c>
      <c r="D150" s="28" t="s">
        <v>251</v>
      </c>
      <c r="E150" s="155" t="s">
        <v>15</v>
      </c>
      <c r="F150" s="154">
        <v>1</v>
      </c>
      <c r="G150" s="113"/>
      <c r="H150" s="113">
        <f t="shared" si="8"/>
        <v>0</v>
      </c>
    </row>
    <row r="151" s="141" customFormat="1" spans="1:8">
      <c r="A151" s="113">
        <v>16</v>
      </c>
      <c r="B151" s="153" t="s">
        <v>88</v>
      </c>
      <c r="C151" s="113" t="s">
        <v>49</v>
      </c>
      <c r="D151" s="28" t="s">
        <v>89</v>
      </c>
      <c r="E151" s="153" t="s">
        <v>15</v>
      </c>
      <c r="F151" s="154">
        <v>1</v>
      </c>
      <c r="G151" s="113"/>
      <c r="H151" s="113">
        <f t="shared" si="8"/>
        <v>0</v>
      </c>
    </row>
    <row r="152" s="145" customFormat="1" spans="1:8">
      <c r="A152" s="156"/>
      <c r="B152" s="157" t="s">
        <v>213</v>
      </c>
      <c r="C152" s="158"/>
      <c r="D152" s="163"/>
      <c r="E152" s="156"/>
      <c r="F152" s="156"/>
      <c r="G152" s="151"/>
      <c r="H152" s="151">
        <f>SUM(H136:H151)</f>
        <v>0</v>
      </c>
    </row>
    <row r="153" s="141" customFormat="1" spans="1:8">
      <c r="A153" s="147" t="s">
        <v>252</v>
      </c>
      <c r="B153" s="147"/>
      <c r="C153" s="147"/>
      <c r="D153" s="148"/>
      <c r="E153" s="147"/>
      <c r="F153" s="147"/>
      <c r="G153" s="165"/>
      <c r="H153" s="165"/>
    </row>
    <row r="154" s="142" customFormat="1" ht="156" spans="1:8">
      <c r="A154" s="113">
        <v>1</v>
      </c>
      <c r="B154" s="113" t="s">
        <v>234</v>
      </c>
      <c r="C154" s="67" t="s">
        <v>235</v>
      </c>
      <c r="D154" s="28" t="s">
        <v>236</v>
      </c>
      <c r="E154" s="113" t="s">
        <v>115</v>
      </c>
      <c r="F154" s="113">
        <v>13</v>
      </c>
      <c r="G154" s="113"/>
      <c r="H154" s="113">
        <f>G154*F154</f>
        <v>0</v>
      </c>
    </row>
    <row r="155" s="142" customFormat="1" ht="156" spans="1:8">
      <c r="A155" s="113">
        <v>2</v>
      </c>
      <c r="B155" s="113" t="s">
        <v>253</v>
      </c>
      <c r="C155" s="108" t="s">
        <v>235</v>
      </c>
      <c r="D155" s="28" t="s">
        <v>254</v>
      </c>
      <c r="E155" s="113" t="s">
        <v>115</v>
      </c>
      <c r="F155" s="113">
        <v>5</v>
      </c>
      <c r="G155" s="113"/>
      <c r="H155" s="113">
        <f t="shared" ref="H155:H165" si="9">G155*F155</f>
        <v>0</v>
      </c>
    </row>
    <row r="156" s="142" customFormat="1" ht="72" spans="1:8">
      <c r="A156" s="113">
        <v>3</v>
      </c>
      <c r="B156" s="113" t="s">
        <v>255</v>
      </c>
      <c r="C156" s="113" t="s">
        <v>256</v>
      </c>
      <c r="D156" s="28" t="s">
        <v>257</v>
      </c>
      <c r="E156" s="113" t="s">
        <v>25</v>
      </c>
      <c r="F156" s="113">
        <v>1</v>
      </c>
      <c r="G156" s="113"/>
      <c r="H156" s="113">
        <f t="shared" si="9"/>
        <v>0</v>
      </c>
    </row>
    <row r="157" s="142" customFormat="1" ht="72" spans="1:8">
      <c r="A157" s="113">
        <v>4</v>
      </c>
      <c r="B157" s="113" t="s">
        <v>258</v>
      </c>
      <c r="C157" s="113" t="s">
        <v>259</v>
      </c>
      <c r="D157" s="28" t="s">
        <v>260</v>
      </c>
      <c r="E157" s="113" t="s">
        <v>115</v>
      </c>
      <c r="F157" s="113">
        <v>1</v>
      </c>
      <c r="G157" s="113"/>
      <c r="H157" s="113">
        <f t="shared" si="9"/>
        <v>0</v>
      </c>
    </row>
    <row r="158" s="142" customFormat="1" ht="36" spans="1:8">
      <c r="A158" s="113">
        <v>5</v>
      </c>
      <c r="B158" s="113" t="s">
        <v>261</v>
      </c>
      <c r="C158" s="113" t="s">
        <v>49</v>
      </c>
      <c r="D158" s="28" t="s">
        <v>262</v>
      </c>
      <c r="E158" s="113" t="s">
        <v>263</v>
      </c>
      <c r="F158" s="113">
        <v>1</v>
      </c>
      <c r="G158" s="113"/>
      <c r="H158" s="113">
        <f t="shared" si="9"/>
        <v>0</v>
      </c>
    </row>
    <row r="159" s="144" customFormat="1" spans="1:8">
      <c r="A159" s="113">
        <v>6</v>
      </c>
      <c r="B159" s="113" t="s">
        <v>243</v>
      </c>
      <c r="C159" s="113" t="s">
        <v>49</v>
      </c>
      <c r="D159" s="28" t="s">
        <v>244</v>
      </c>
      <c r="E159" s="113" t="s">
        <v>69</v>
      </c>
      <c r="F159" s="154">
        <v>1</v>
      </c>
      <c r="G159" s="113"/>
      <c r="H159" s="113">
        <f t="shared" si="9"/>
        <v>0</v>
      </c>
    </row>
    <row r="160" s="144" customFormat="1" spans="1:8">
      <c r="A160" s="113">
        <v>7</v>
      </c>
      <c r="B160" s="113" t="s">
        <v>72</v>
      </c>
      <c r="C160" s="113" t="s">
        <v>245</v>
      </c>
      <c r="D160" s="28" t="s">
        <v>246</v>
      </c>
      <c r="E160" s="113" t="s">
        <v>29</v>
      </c>
      <c r="F160" s="154">
        <v>1</v>
      </c>
      <c r="G160" s="113"/>
      <c r="H160" s="113">
        <f t="shared" si="9"/>
        <v>0</v>
      </c>
    </row>
    <row r="161" s="141" customFormat="1" ht="24" spans="1:8">
      <c r="A161" s="113">
        <v>8</v>
      </c>
      <c r="B161" s="113" t="s">
        <v>82</v>
      </c>
      <c r="C161" s="113" t="s">
        <v>64</v>
      </c>
      <c r="D161" s="28" t="s">
        <v>83</v>
      </c>
      <c r="E161" s="113" t="s">
        <v>15</v>
      </c>
      <c r="F161" s="154">
        <v>1</v>
      </c>
      <c r="G161" s="113"/>
      <c r="H161" s="113">
        <f t="shared" si="9"/>
        <v>0</v>
      </c>
    </row>
    <row r="162" s="141" customFormat="1" ht="24" spans="1:8">
      <c r="A162" s="113">
        <v>9</v>
      </c>
      <c r="B162" s="153" t="s">
        <v>247</v>
      </c>
      <c r="C162" s="113" t="s">
        <v>128</v>
      </c>
      <c r="D162" s="28" t="s">
        <v>248</v>
      </c>
      <c r="E162" s="153" t="s">
        <v>15</v>
      </c>
      <c r="F162" s="154">
        <v>1</v>
      </c>
      <c r="G162" s="113"/>
      <c r="H162" s="113">
        <f t="shared" si="9"/>
        <v>0</v>
      </c>
    </row>
    <row r="163" s="141" customFormat="1" spans="1:8">
      <c r="A163" s="113">
        <v>10</v>
      </c>
      <c r="B163" s="113" t="s">
        <v>249</v>
      </c>
      <c r="C163" s="113" t="s">
        <v>49</v>
      </c>
      <c r="D163" s="28" t="s">
        <v>250</v>
      </c>
      <c r="E163" s="113" t="s">
        <v>33</v>
      </c>
      <c r="F163" s="154">
        <v>1</v>
      </c>
      <c r="G163" s="113"/>
      <c r="H163" s="113">
        <f t="shared" si="9"/>
        <v>0</v>
      </c>
    </row>
    <row r="164" s="141" customFormat="1" spans="1:8">
      <c r="A164" s="113">
        <v>11</v>
      </c>
      <c r="B164" s="153" t="s">
        <v>86</v>
      </c>
      <c r="C164" s="113" t="s">
        <v>49</v>
      </c>
      <c r="D164" s="28" t="s">
        <v>251</v>
      </c>
      <c r="E164" s="155" t="s">
        <v>15</v>
      </c>
      <c r="F164" s="154">
        <v>1</v>
      </c>
      <c r="G164" s="113"/>
      <c r="H164" s="113">
        <f t="shared" si="9"/>
        <v>0</v>
      </c>
    </row>
    <row r="165" s="141" customFormat="1" spans="1:8">
      <c r="A165" s="113">
        <v>12</v>
      </c>
      <c r="B165" s="153" t="s">
        <v>88</v>
      </c>
      <c r="C165" s="113" t="s">
        <v>49</v>
      </c>
      <c r="D165" s="28" t="s">
        <v>89</v>
      </c>
      <c r="E165" s="153" t="s">
        <v>15</v>
      </c>
      <c r="F165" s="154">
        <v>1</v>
      </c>
      <c r="G165" s="113"/>
      <c r="H165" s="113">
        <f t="shared" si="9"/>
        <v>0</v>
      </c>
    </row>
    <row r="166" s="145" customFormat="1" spans="1:8">
      <c r="A166" s="156"/>
      <c r="B166" s="157" t="s">
        <v>213</v>
      </c>
      <c r="C166" s="158"/>
      <c r="D166" s="163"/>
      <c r="E166" s="156"/>
      <c r="F166" s="156"/>
      <c r="G166" s="151"/>
      <c r="H166" s="151">
        <f>SUM(H154:H165)</f>
        <v>0</v>
      </c>
    </row>
    <row r="167" s="142" customFormat="1" spans="1:8">
      <c r="A167" s="147" t="s">
        <v>264</v>
      </c>
      <c r="B167" s="147"/>
      <c r="C167" s="147"/>
      <c r="D167" s="148"/>
      <c r="E167" s="147"/>
      <c r="F167" s="147"/>
      <c r="G167" s="165"/>
      <c r="H167" s="165"/>
    </row>
    <row r="168" s="142" customFormat="1" ht="156" spans="1:8">
      <c r="A168" s="113">
        <v>1</v>
      </c>
      <c r="B168" s="113" t="s">
        <v>234</v>
      </c>
      <c r="C168" s="113" t="s">
        <v>235</v>
      </c>
      <c r="D168" s="28" t="s">
        <v>236</v>
      </c>
      <c r="E168" s="113" t="s">
        <v>115</v>
      </c>
      <c r="F168" s="113">
        <v>35</v>
      </c>
      <c r="G168" s="113"/>
      <c r="H168" s="113">
        <f t="shared" ref="H168:H177" si="10">G168*F168</f>
        <v>0</v>
      </c>
    </row>
    <row r="169" s="144" customFormat="1" ht="144" spans="1:8">
      <c r="A169" s="113">
        <v>2</v>
      </c>
      <c r="B169" s="113" t="s">
        <v>243</v>
      </c>
      <c r="C169" s="113" t="s">
        <v>49</v>
      </c>
      <c r="D169" s="28" t="s">
        <v>265</v>
      </c>
      <c r="E169" s="113" t="s">
        <v>69</v>
      </c>
      <c r="F169" s="154">
        <v>1</v>
      </c>
      <c r="G169" s="113"/>
      <c r="H169" s="113">
        <f t="shared" si="10"/>
        <v>0</v>
      </c>
    </row>
    <row r="170" s="144" customFormat="1" spans="1:8">
      <c r="A170" s="113">
        <v>3</v>
      </c>
      <c r="B170" s="113" t="s">
        <v>72</v>
      </c>
      <c r="C170" s="113" t="s">
        <v>245</v>
      </c>
      <c r="D170" s="28" t="s">
        <v>246</v>
      </c>
      <c r="E170" s="113" t="s">
        <v>29</v>
      </c>
      <c r="F170" s="154">
        <v>1</v>
      </c>
      <c r="G170" s="113"/>
      <c r="H170" s="113">
        <f t="shared" si="10"/>
        <v>0</v>
      </c>
    </row>
    <row r="171" s="141" customFormat="1" ht="24" spans="1:8">
      <c r="A171" s="113">
        <v>4</v>
      </c>
      <c r="B171" s="113" t="s">
        <v>82</v>
      </c>
      <c r="C171" s="113" t="s">
        <v>64</v>
      </c>
      <c r="D171" s="28" t="s">
        <v>83</v>
      </c>
      <c r="E171" s="113" t="s">
        <v>15</v>
      </c>
      <c r="F171" s="154">
        <v>1</v>
      </c>
      <c r="G171" s="113"/>
      <c r="H171" s="113">
        <f t="shared" si="10"/>
        <v>0</v>
      </c>
    </row>
    <row r="172" s="141" customFormat="1" ht="24" spans="1:8">
      <c r="A172" s="113">
        <v>5</v>
      </c>
      <c r="B172" s="153" t="s">
        <v>247</v>
      </c>
      <c r="C172" s="113" t="s">
        <v>128</v>
      </c>
      <c r="D172" s="28" t="s">
        <v>248</v>
      </c>
      <c r="E172" s="153" t="s">
        <v>15</v>
      </c>
      <c r="F172" s="154">
        <v>1</v>
      </c>
      <c r="G172" s="113"/>
      <c r="H172" s="113">
        <f t="shared" si="10"/>
        <v>0</v>
      </c>
    </row>
    <row r="173" s="141" customFormat="1" spans="1:8">
      <c r="A173" s="113">
        <v>6</v>
      </c>
      <c r="B173" s="113" t="s">
        <v>249</v>
      </c>
      <c r="C173" s="113" t="s">
        <v>49</v>
      </c>
      <c r="D173" s="28" t="s">
        <v>250</v>
      </c>
      <c r="E173" s="113" t="s">
        <v>33</v>
      </c>
      <c r="F173" s="154">
        <v>1</v>
      </c>
      <c r="G173" s="113"/>
      <c r="H173" s="113">
        <f t="shared" si="10"/>
        <v>0</v>
      </c>
    </row>
    <row r="174" s="141" customFormat="1" spans="1:8">
      <c r="A174" s="113">
        <v>7</v>
      </c>
      <c r="B174" s="153" t="s">
        <v>86</v>
      </c>
      <c r="C174" s="113" t="s">
        <v>49</v>
      </c>
      <c r="D174" s="28" t="s">
        <v>251</v>
      </c>
      <c r="E174" s="155" t="s">
        <v>15</v>
      </c>
      <c r="F174" s="154">
        <v>1</v>
      </c>
      <c r="G174" s="113"/>
      <c r="H174" s="113">
        <f t="shared" si="10"/>
        <v>0</v>
      </c>
    </row>
    <row r="175" s="143" customFormat="1" spans="1:8">
      <c r="A175" s="156"/>
      <c r="B175" s="157" t="s">
        <v>213</v>
      </c>
      <c r="C175" s="158"/>
      <c r="D175" s="163"/>
      <c r="E175" s="156"/>
      <c r="F175" s="156"/>
      <c r="G175" s="151"/>
      <c r="H175" s="151">
        <f>SUM(H168:H174)</f>
        <v>0</v>
      </c>
    </row>
    <row r="176" s="141" customFormat="1" spans="1:8">
      <c r="A176" s="147" t="s">
        <v>266</v>
      </c>
      <c r="B176" s="147"/>
      <c r="C176" s="147"/>
      <c r="D176" s="148"/>
      <c r="E176" s="147"/>
      <c r="F176" s="147"/>
      <c r="G176" s="165"/>
      <c r="H176" s="165"/>
    </row>
    <row r="177" s="142" customFormat="1" ht="156" spans="1:8">
      <c r="A177" s="113">
        <v>1</v>
      </c>
      <c r="B177" s="113" t="s">
        <v>267</v>
      </c>
      <c r="C177" s="113" t="s">
        <v>235</v>
      </c>
      <c r="D177" s="28" t="s">
        <v>268</v>
      </c>
      <c r="E177" s="113" t="s">
        <v>115</v>
      </c>
      <c r="F177" s="113">
        <v>22</v>
      </c>
      <c r="G177" s="113"/>
      <c r="H177" s="113">
        <f>G177*F177</f>
        <v>0</v>
      </c>
    </row>
    <row r="178" s="142" customFormat="1" ht="72" spans="1:8">
      <c r="A178" s="113">
        <v>2</v>
      </c>
      <c r="B178" s="113" t="s">
        <v>255</v>
      </c>
      <c r="C178" s="113" t="s">
        <v>256</v>
      </c>
      <c r="D178" s="28" t="s">
        <v>257</v>
      </c>
      <c r="E178" s="113" t="s">
        <v>25</v>
      </c>
      <c r="F178" s="113">
        <v>1</v>
      </c>
      <c r="G178" s="113"/>
      <c r="H178" s="113">
        <f>G178*F178</f>
        <v>0</v>
      </c>
    </row>
    <row r="179" s="142" customFormat="1" ht="72" spans="1:8">
      <c r="A179" s="113">
        <v>3</v>
      </c>
      <c r="B179" s="113" t="s">
        <v>258</v>
      </c>
      <c r="C179" s="113" t="s">
        <v>259</v>
      </c>
      <c r="D179" s="28" t="s">
        <v>260</v>
      </c>
      <c r="E179" s="113" t="s">
        <v>115</v>
      </c>
      <c r="F179" s="113">
        <v>1</v>
      </c>
      <c r="G179" s="113"/>
      <c r="H179" s="113">
        <f>G179*F179</f>
        <v>0</v>
      </c>
    </row>
    <row r="180" s="142" customFormat="1" ht="36" spans="1:8">
      <c r="A180" s="113">
        <v>4</v>
      </c>
      <c r="B180" s="113" t="s">
        <v>261</v>
      </c>
      <c r="C180" s="113" t="s">
        <v>49</v>
      </c>
      <c r="D180" s="28" t="s">
        <v>262</v>
      </c>
      <c r="E180" s="113" t="s">
        <v>263</v>
      </c>
      <c r="F180" s="113">
        <v>1</v>
      </c>
      <c r="G180" s="113"/>
      <c r="H180" s="113">
        <f>G180*F180</f>
        <v>0</v>
      </c>
    </row>
    <row r="181" s="141" customFormat="1" spans="1:8">
      <c r="A181" s="156"/>
      <c r="B181" s="157" t="s">
        <v>213</v>
      </c>
      <c r="C181" s="158"/>
      <c r="D181" s="163"/>
      <c r="E181" s="156"/>
      <c r="F181" s="156"/>
      <c r="G181" s="151"/>
      <c r="H181" s="151">
        <f>SUM(H177:H180)</f>
        <v>0</v>
      </c>
    </row>
  </sheetData>
  <autoFilter xmlns:etc="http://www.wps.cn/officeDocument/2017/etCustomData" ref="A1:XEO181" etc:filterBottomFollowUsedRange="0">
    <extLst/>
  </autoFilter>
  <mergeCells count="26">
    <mergeCell ref="A2:H2"/>
    <mergeCell ref="A16:F16"/>
    <mergeCell ref="B28:D28"/>
    <mergeCell ref="A29:H29"/>
    <mergeCell ref="A30:H30"/>
    <mergeCell ref="A35:F35"/>
    <mergeCell ref="A38:F38"/>
    <mergeCell ref="A44:F44"/>
    <mergeCell ref="A51:F51"/>
    <mergeCell ref="B87:D87"/>
    <mergeCell ref="A88:H88"/>
    <mergeCell ref="A89:F89"/>
    <mergeCell ref="A94:F94"/>
    <mergeCell ref="A97:F97"/>
    <mergeCell ref="A103:F103"/>
    <mergeCell ref="A110:F110"/>
    <mergeCell ref="B134:D134"/>
    <mergeCell ref="A135:F135"/>
    <mergeCell ref="B152:D152"/>
    <mergeCell ref="A153:F153"/>
    <mergeCell ref="B166:D166"/>
    <mergeCell ref="A167:F167"/>
    <mergeCell ref="B175:D175"/>
    <mergeCell ref="A176:F176"/>
    <mergeCell ref="B181:D181"/>
    <mergeCell ref="D10:D11"/>
  </mergeCells>
  <pageMargins left="0.0784722222222222" right="0.156944444444444" top="1" bottom="0.393055555555556" header="0.156944444444444" footer="0.0784722222222222"/>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129"/>
  <sheetViews>
    <sheetView zoomScale="90" zoomScaleNormal="90" topLeftCell="A72" workbookViewId="0">
      <selection activeCell="D80" sqref="D80"/>
    </sheetView>
  </sheetViews>
  <sheetFormatPr defaultColWidth="9" defaultRowHeight="12" outlineLevelCol="7"/>
  <cols>
    <col min="1" max="1" width="6.63333333333333" style="96" customWidth="1"/>
    <col min="2" max="3" width="14.1" style="96" customWidth="1"/>
    <col min="4" max="4" width="53.7583333333333" style="36" customWidth="1"/>
    <col min="5" max="6" width="6.63333333333333" style="96" customWidth="1"/>
    <col min="7" max="7" width="11.0333333333333" style="125" customWidth="1"/>
    <col min="8" max="8" width="12.8" style="125" customWidth="1"/>
    <col min="9" max="16368" width="9" style="36"/>
    <col min="16369" max="16369" width="9" style="2"/>
    <col min="16370" max="16370" width="9.25833333333333" style="2"/>
    <col min="16371" max="16384" width="9" style="2"/>
  </cols>
  <sheetData>
    <row r="1" s="36" customFormat="1" spans="1:8">
      <c r="A1" s="126" t="s">
        <v>269</v>
      </c>
      <c r="B1" s="127"/>
      <c r="C1" s="128"/>
      <c r="D1" s="129"/>
      <c r="E1" s="126"/>
      <c r="F1" s="126"/>
      <c r="G1" s="130"/>
      <c r="H1" s="130"/>
    </row>
    <row r="2" s="36" customFormat="1" spans="1:8">
      <c r="A2" s="53" t="s">
        <v>2</v>
      </c>
      <c r="B2" s="53" t="s">
        <v>4</v>
      </c>
      <c r="C2" s="100" t="s">
        <v>18</v>
      </c>
      <c r="D2" s="53" t="s">
        <v>19</v>
      </c>
      <c r="E2" s="53" t="s">
        <v>5</v>
      </c>
      <c r="F2" s="53" t="s">
        <v>6</v>
      </c>
      <c r="G2" s="102" t="s">
        <v>20</v>
      </c>
      <c r="H2" s="102" t="s">
        <v>270</v>
      </c>
    </row>
    <row r="3" s="36" customFormat="1" spans="1:8">
      <c r="A3" s="53" t="s">
        <v>271</v>
      </c>
      <c r="B3" s="53"/>
      <c r="C3" s="53"/>
      <c r="D3" s="53"/>
      <c r="E3" s="53"/>
      <c r="F3" s="53"/>
      <c r="G3" s="102"/>
      <c r="H3" s="102"/>
    </row>
    <row r="4" ht="204" spans="1:8">
      <c r="A4" s="66">
        <v>1</v>
      </c>
      <c r="B4" s="15" t="s">
        <v>272</v>
      </c>
      <c r="C4" s="113" t="s">
        <v>273</v>
      </c>
      <c r="D4" s="26" t="s">
        <v>274</v>
      </c>
      <c r="E4" s="15" t="s">
        <v>25</v>
      </c>
      <c r="F4" s="15">
        <v>1</v>
      </c>
      <c r="G4" s="131"/>
      <c r="H4" s="131">
        <f t="shared" ref="H4:H9" si="0">G4*F4</f>
        <v>0</v>
      </c>
    </row>
    <row r="5" ht="409.5" spans="1:8">
      <c r="A5" s="66">
        <v>2</v>
      </c>
      <c r="B5" s="15" t="s">
        <v>275</v>
      </c>
      <c r="C5" s="113" t="s">
        <v>39</v>
      </c>
      <c r="D5" s="26" t="s">
        <v>276</v>
      </c>
      <c r="E5" s="15" t="s">
        <v>25</v>
      </c>
      <c r="F5" s="15">
        <v>28</v>
      </c>
      <c r="G5" s="131"/>
      <c r="H5" s="131">
        <f t="shared" si="0"/>
        <v>0</v>
      </c>
    </row>
    <row r="6" ht="96" spans="1:8">
      <c r="A6" s="66">
        <v>3</v>
      </c>
      <c r="B6" s="15" t="s">
        <v>277</v>
      </c>
      <c r="C6" s="113" t="s">
        <v>96</v>
      </c>
      <c r="D6" s="26" t="s">
        <v>278</v>
      </c>
      <c r="E6" s="15" t="s">
        <v>25</v>
      </c>
      <c r="F6" s="15">
        <v>56</v>
      </c>
      <c r="G6" s="131"/>
      <c r="H6" s="131">
        <f t="shared" si="0"/>
        <v>0</v>
      </c>
    </row>
    <row r="7" ht="96" spans="1:8">
      <c r="A7" s="66">
        <v>4</v>
      </c>
      <c r="B7" s="15" t="s">
        <v>279</v>
      </c>
      <c r="C7" s="113" t="s">
        <v>49</v>
      </c>
      <c r="D7" s="28" t="s">
        <v>280</v>
      </c>
      <c r="E7" s="15" t="s">
        <v>115</v>
      </c>
      <c r="F7" s="15">
        <v>15</v>
      </c>
      <c r="G7" s="131"/>
      <c r="H7" s="131">
        <f t="shared" si="0"/>
        <v>0</v>
      </c>
    </row>
    <row r="8" s="36" customFormat="1" ht="24" spans="1:8">
      <c r="A8" s="66">
        <v>5</v>
      </c>
      <c r="B8" s="15" t="s">
        <v>56</v>
      </c>
      <c r="C8" s="15" t="s">
        <v>57</v>
      </c>
      <c r="D8" s="26" t="s">
        <v>58</v>
      </c>
      <c r="E8" s="15" t="s">
        <v>33</v>
      </c>
      <c r="F8" s="15">
        <v>1</v>
      </c>
      <c r="G8" s="131"/>
      <c r="H8" s="131">
        <f t="shared" si="0"/>
        <v>0</v>
      </c>
    </row>
    <row r="9" s="36" customFormat="1" ht="24" spans="1:8">
      <c r="A9" s="66">
        <v>6</v>
      </c>
      <c r="B9" s="15" t="s">
        <v>59</v>
      </c>
      <c r="C9" s="15" t="s">
        <v>60</v>
      </c>
      <c r="D9" s="26" t="s">
        <v>281</v>
      </c>
      <c r="E9" s="15" t="s">
        <v>33</v>
      </c>
      <c r="F9" s="15">
        <v>1</v>
      </c>
      <c r="G9" s="131"/>
      <c r="H9" s="131">
        <f t="shared" si="0"/>
        <v>0</v>
      </c>
    </row>
    <row r="10" spans="1:8">
      <c r="A10" s="66">
        <v>7</v>
      </c>
      <c r="B10" s="50" t="s">
        <v>213</v>
      </c>
      <c r="C10" s="98"/>
      <c r="D10" s="51"/>
      <c r="E10" s="39"/>
      <c r="F10" s="39"/>
      <c r="G10" s="132">
        <v>0</v>
      </c>
      <c r="H10" s="133">
        <f>SUM(H4:H9)</f>
        <v>0</v>
      </c>
    </row>
    <row r="11" spans="1:8">
      <c r="A11" s="53" t="s">
        <v>282</v>
      </c>
      <c r="B11" s="53"/>
      <c r="C11" s="53"/>
      <c r="D11" s="53"/>
      <c r="E11" s="53"/>
      <c r="F11" s="53"/>
      <c r="G11" s="102"/>
      <c r="H11" s="102"/>
    </row>
    <row r="12" ht="204" spans="1:8">
      <c r="A12" s="66">
        <v>1</v>
      </c>
      <c r="B12" s="15" t="s">
        <v>272</v>
      </c>
      <c r="C12" s="113" t="s">
        <v>273</v>
      </c>
      <c r="D12" s="26" t="s">
        <v>283</v>
      </c>
      <c r="E12" s="15" t="s">
        <v>25</v>
      </c>
      <c r="F12" s="15">
        <v>1</v>
      </c>
      <c r="G12" s="131"/>
      <c r="H12" s="131">
        <f t="shared" ref="H12:H17" si="1">G12*F12</f>
        <v>0</v>
      </c>
    </row>
    <row r="13" ht="409.5" spans="1:8">
      <c r="A13" s="66">
        <v>2</v>
      </c>
      <c r="B13" s="15" t="s">
        <v>275</v>
      </c>
      <c r="C13" s="113" t="s">
        <v>39</v>
      </c>
      <c r="D13" s="26" t="s">
        <v>284</v>
      </c>
      <c r="E13" s="15" t="s">
        <v>25</v>
      </c>
      <c r="F13" s="15">
        <v>28</v>
      </c>
      <c r="G13" s="131"/>
      <c r="H13" s="131">
        <f t="shared" si="1"/>
        <v>0</v>
      </c>
    </row>
    <row r="14" ht="96" spans="1:8">
      <c r="A14" s="66">
        <v>3</v>
      </c>
      <c r="B14" s="15" t="s">
        <v>277</v>
      </c>
      <c r="C14" s="113" t="s">
        <v>96</v>
      </c>
      <c r="D14" s="26" t="s">
        <v>278</v>
      </c>
      <c r="E14" s="15" t="s">
        <v>25</v>
      </c>
      <c r="F14" s="15">
        <v>56</v>
      </c>
      <c r="G14" s="131"/>
      <c r="H14" s="131">
        <f t="shared" si="1"/>
        <v>0</v>
      </c>
    </row>
    <row r="15" ht="96" spans="1:8">
      <c r="A15" s="66">
        <v>4</v>
      </c>
      <c r="B15" s="15" t="s">
        <v>279</v>
      </c>
      <c r="C15" s="15" t="s">
        <v>49</v>
      </c>
      <c r="D15" s="26" t="s">
        <v>285</v>
      </c>
      <c r="E15" s="15" t="s">
        <v>115</v>
      </c>
      <c r="F15" s="15">
        <v>15</v>
      </c>
      <c r="G15" s="131"/>
      <c r="H15" s="131">
        <f t="shared" si="1"/>
        <v>0</v>
      </c>
    </row>
    <row r="16" s="36" customFormat="1" ht="24" spans="1:8">
      <c r="A16" s="66">
        <v>5</v>
      </c>
      <c r="B16" s="15" t="s">
        <v>56</v>
      </c>
      <c r="C16" s="15" t="s">
        <v>57</v>
      </c>
      <c r="D16" s="26" t="s">
        <v>58</v>
      </c>
      <c r="E16" s="15" t="s">
        <v>33</v>
      </c>
      <c r="F16" s="15">
        <v>1</v>
      </c>
      <c r="G16" s="131"/>
      <c r="H16" s="131">
        <f t="shared" si="1"/>
        <v>0</v>
      </c>
    </row>
    <row r="17" s="36" customFormat="1" ht="24" spans="1:8">
      <c r="A17" s="66">
        <v>6</v>
      </c>
      <c r="B17" s="15" t="s">
        <v>59</v>
      </c>
      <c r="C17" s="15" t="s">
        <v>60</v>
      </c>
      <c r="D17" s="26" t="s">
        <v>281</v>
      </c>
      <c r="E17" s="15" t="s">
        <v>33</v>
      </c>
      <c r="F17" s="15">
        <v>1</v>
      </c>
      <c r="G17" s="131"/>
      <c r="H17" s="131">
        <f t="shared" si="1"/>
        <v>0</v>
      </c>
    </row>
    <row r="18" spans="1:8">
      <c r="A18" s="66">
        <v>7</v>
      </c>
      <c r="B18" s="50" t="s">
        <v>213</v>
      </c>
      <c r="C18" s="98"/>
      <c r="D18" s="51"/>
      <c r="E18" s="39"/>
      <c r="F18" s="39"/>
      <c r="G18" s="132"/>
      <c r="H18" s="133">
        <f>SUM(H12:H17)</f>
        <v>0</v>
      </c>
    </row>
    <row r="19" spans="1:8">
      <c r="A19" s="53" t="s">
        <v>286</v>
      </c>
      <c r="B19" s="53"/>
      <c r="C19" s="53"/>
      <c r="D19" s="54"/>
      <c r="E19" s="53"/>
      <c r="F19" s="53"/>
      <c r="G19" s="102"/>
      <c r="H19" s="102"/>
    </row>
    <row r="20" s="36" customFormat="1" ht="216" spans="1:8">
      <c r="A20" s="15">
        <v>1</v>
      </c>
      <c r="B20" s="15" t="s">
        <v>22</v>
      </c>
      <c r="C20" s="113" t="s">
        <v>273</v>
      </c>
      <c r="D20" s="26" t="s">
        <v>287</v>
      </c>
      <c r="E20" s="15" t="s">
        <v>25</v>
      </c>
      <c r="F20" s="15">
        <v>1</v>
      </c>
      <c r="G20" s="131"/>
      <c r="H20" s="131">
        <f>G20*F20</f>
        <v>0</v>
      </c>
    </row>
    <row r="21" s="36" customFormat="1" ht="24" spans="1:8">
      <c r="A21" s="15">
        <v>2</v>
      </c>
      <c r="B21" s="15" t="s">
        <v>26</v>
      </c>
      <c r="C21" s="15" t="s">
        <v>227</v>
      </c>
      <c r="D21" s="26" t="s">
        <v>28</v>
      </c>
      <c r="E21" s="15" t="s">
        <v>29</v>
      </c>
      <c r="F21" s="15">
        <v>1</v>
      </c>
      <c r="G21" s="131"/>
      <c r="H21" s="131">
        <f>G21*F21</f>
        <v>0</v>
      </c>
    </row>
    <row r="22" s="36" customFormat="1" ht="48" spans="1:8">
      <c r="A22" s="15">
        <v>3</v>
      </c>
      <c r="B22" s="15" t="s">
        <v>30</v>
      </c>
      <c r="C22" s="15" t="s">
        <v>31</v>
      </c>
      <c r="D22" s="26" t="s">
        <v>32</v>
      </c>
      <c r="E22" s="15" t="s">
        <v>33</v>
      </c>
      <c r="F22" s="15">
        <v>1</v>
      </c>
      <c r="G22" s="131"/>
      <c r="H22" s="131">
        <f>G22*F22</f>
        <v>0</v>
      </c>
    </row>
    <row r="23" s="36" customFormat="1" spans="1:8">
      <c r="A23" s="33" t="s">
        <v>94</v>
      </c>
      <c r="B23" s="33"/>
      <c r="C23" s="33"/>
      <c r="D23" s="33"/>
      <c r="E23" s="33"/>
      <c r="F23" s="33"/>
      <c r="G23" s="133"/>
      <c r="H23" s="131"/>
    </row>
    <row r="24" s="36" customFormat="1" ht="409.5" spans="1:8">
      <c r="A24" s="15">
        <v>1</v>
      </c>
      <c r="B24" s="15" t="s">
        <v>275</v>
      </c>
      <c r="C24" s="15" t="s">
        <v>288</v>
      </c>
      <c r="D24" s="26" t="s">
        <v>284</v>
      </c>
      <c r="E24" s="15" t="s">
        <v>25</v>
      </c>
      <c r="F24" s="15">
        <v>28</v>
      </c>
      <c r="G24" s="131"/>
      <c r="H24" s="131">
        <f t="shared" ref="H23:H54" si="2">G24*F24</f>
        <v>0</v>
      </c>
    </row>
    <row r="25" s="36" customFormat="1" ht="96" spans="1:8">
      <c r="A25" s="15">
        <v>2</v>
      </c>
      <c r="B25" s="15" t="s">
        <v>53</v>
      </c>
      <c r="C25" s="15" t="s">
        <v>96</v>
      </c>
      <c r="D25" s="26" t="s">
        <v>278</v>
      </c>
      <c r="E25" s="15" t="s">
        <v>25</v>
      </c>
      <c r="F25" s="15">
        <v>56</v>
      </c>
      <c r="G25" s="131"/>
      <c r="H25" s="131">
        <f t="shared" si="2"/>
        <v>0</v>
      </c>
    </row>
    <row r="26" s="36" customFormat="1" spans="1:8">
      <c r="A26" s="33" t="s">
        <v>98</v>
      </c>
      <c r="B26" s="33"/>
      <c r="C26" s="33"/>
      <c r="D26" s="33"/>
      <c r="E26" s="33"/>
      <c r="F26" s="33"/>
      <c r="G26" s="133"/>
      <c r="H26" s="131"/>
    </row>
    <row r="27" s="36" customFormat="1" ht="240" spans="1:8">
      <c r="A27" s="15">
        <v>1</v>
      </c>
      <c r="B27" s="15" t="s">
        <v>99</v>
      </c>
      <c r="C27" s="113" t="s">
        <v>289</v>
      </c>
      <c r="D27" s="26" t="s">
        <v>290</v>
      </c>
      <c r="E27" s="15" t="s">
        <v>69</v>
      </c>
      <c r="F27" s="15">
        <v>1</v>
      </c>
      <c r="G27" s="131"/>
      <c r="H27" s="131">
        <f t="shared" si="2"/>
        <v>0</v>
      </c>
    </row>
    <row r="28" s="36" customFormat="1" ht="72" spans="1:8">
      <c r="A28" s="15">
        <v>2</v>
      </c>
      <c r="B28" s="15" t="s">
        <v>102</v>
      </c>
      <c r="C28" s="113" t="s">
        <v>291</v>
      </c>
      <c r="D28" s="26" t="s">
        <v>292</v>
      </c>
      <c r="E28" s="15" t="s">
        <v>33</v>
      </c>
      <c r="F28" s="15">
        <v>1</v>
      </c>
      <c r="G28" s="131"/>
      <c r="H28" s="131">
        <f t="shared" si="2"/>
        <v>0</v>
      </c>
    </row>
    <row r="29" s="36" customFormat="1" ht="24" spans="1:8">
      <c r="A29" s="15">
        <v>3</v>
      </c>
      <c r="B29" s="15" t="s">
        <v>105</v>
      </c>
      <c r="C29" s="15" t="s">
        <v>49</v>
      </c>
      <c r="D29" s="26" t="s">
        <v>293</v>
      </c>
      <c r="E29" s="15" t="s">
        <v>33</v>
      </c>
      <c r="F29" s="15">
        <v>1</v>
      </c>
      <c r="G29" s="131"/>
      <c r="H29" s="131">
        <f t="shared" si="2"/>
        <v>0</v>
      </c>
    </row>
    <row r="30" s="36" customFormat="1" ht="72" spans="1:8">
      <c r="A30" s="15">
        <v>4</v>
      </c>
      <c r="B30" s="15" t="s">
        <v>107</v>
      </c>
      <c r="C30" s="15" t="s">
        <v>49</v>
      </c>
      <c r="D30" s="26" t="s">
        <v>108</v>
      </c>
      <c r="E30" s="15" t="s">
        <v>15</v>
      </c>
      <c r="F30" s="15">
        <v>1</v>
      </c>
      <c r="G30" s="131"/>
      <c r="H30" s="131">
        <f t="shared" si="2"/>
        <v>0</v>
      </c>
    </row>
    <row r="31" s="36" customFormat="1" ht="24" spans="1:8">
      <c r="A31" s="15">
        <v>5</v>
      </c>
      <c r="B31" s="15" t="s">
        <v>109</v>
      </c>
      <c r="C31" s="15" t="s">
        <v>49</v>
      </c>
      <c r="D31" s="26" t="s">
        <v>294</v>
      </c>
      <c r="E31" s="15" t="s">
        <v>15</v>
      </c>
      <c r="F31" s="15">
        <v>1</v>
      </c>
      <c r="G31" s="131"/>
      <c r="H31" s="131">
        <f t="shared" si="2"/>
        <v>0</v>
      </c>
    </row>
    <row r="32" s="36" customFormat="1" spans="1:8">
      <c r="A32" s="33" t="s">
        <v>130</v>
      </c>
      <c r="B32" s="33"/>
      <c r="C32" s="33"/>
      <c r="D32" s="33"/>
      <c r="E32" s="33"/>
      <c r="F32" s="33"/>
      <c r="G32" s="133"/>
      <c r="H32" s="131"/>
    </row>
    <row r="33" s="36" customFormat="1" ht="72" spans="1:8">
      <c r="A33" s="66">
        <v>1</v>
      </c>
      <c r="B33" s="15" t="s">
        <v>295</v>
      </c>
      <c r="C33" s="15" t="s">
        <v>49</v>
      </c>
      <c r="D33" s="26" t="s">
        <v>296</v>
      </c>
      <c r="E33" s="66" t="s">
        <v>33</v>
      </c>
      <c r="F33" s="66">
        <v>14</v>
      </c>
      <c r="G33" s="134"/>
      <c r="H33" s="131">
        <f t="shared" si="2"/>
        <v>0</v>
      </c>
    </row>
    <row r="34" s="36" customFormat="1" ht="60" spans="1:8">
      <c r="A34" s="66">
        <v>2</v>
      </c>
      <c r="B34" s="15" t="s">
        <v>161</v>
      </c>
      <c r="C34" s="113" t="s">
        <v>297</v>
      </c>
      <c r="D34" s="26" t="s">
        <v>298</v>
      </c>
      <c r="E34" s="66" t="s">
        <v>164</v>
      </c>
      <c r="F34" s="66">
        <v>14</v>
      </c>
      <c r="G34" s="134"/>
      <c r="H34" s="131">
        <f t="shared" si="2"/>
        <v>0</v>
      </c>
    </row>
    <row r="35" s="36" customFormat="1" ht="48" spans="1:8">
      <c r="A35" s="66">
        <v>3</v>
      </c>
      <c r="B35" s="15" t="s">
        <v>165</v>
      </c>
      <c r="C35" s="113" t="s">
        <v>49</v>
      </c>
      <c r="D35" s="110" t="s">
        <v>299</v>
      </c>
      <c r="E35" s="66" t="s">
        <v>33</v>
      </c>
      <c r="F35" s="66">
        <v>14</v>
      </c>
      <c r="G35" s="134"/>
      <c r="H35" s="131">
        <f t="shared" si="2"/>
        <v>0</v>
      </c>
    </row>
    <row r="36" s="36" customFormat="1" spans="1:8">
      <c r="A36" s="66">
        <v>4</v>
      </c>
      <c r="B36" s="15" t="s">
        <v>167</v>
      </c>
      <c r="C36" s="15" t="s">
        <v>168</v>
      </c>
      <c r="D36" s="26" t="s">
        <v>169</v>
      </c>
      <c r="E36" s="66" t="s">
        <v>164</v>
      </c>
      <c r="F36" s="66">
        <v>56</v>
      </c>
      <c r="G36" s="134"/>
      <c r="H36" s="131">
        <f t="shared" si="2"/>
        <v>0</v>
      </c>
    </row>
    <row r="37" s="36" customFormat="1" ht="120" spans="1:8">
      <c r="A37" s="66">
        <v>5</v>
      </c>
      <c r="B37" s="135" t="s">
        <v>170</v>
      </c>
      <c r="C37" s="15" t="s">
        <v>300</v>
      </c>
      <c r="D37" s="26" t="s">
        <v>301</v>
      </c>
      <c r="E37" s="66" t="s">
        <v>164</v>
      </c>
      <c r="F37" s="66">
        <v>28</v>
      </c>
      <c r="G37" s="134"/>
      <c r="H37" s="131">
        <f t="shared" si="2"/>
        <v>0</v>
      </c>
    </row>
    <row r="38" s="36" customFormat="1" spans="1:8">
      <c r="A38" s="66">
        <v>6</v>
      </c>
      <c r="B38" s="15" t="s">
        <v>173</v>
      </c>
      <c r="C38" s="15" t="s">
        <v>174</v>
      </c>
      <c r="D38" s="26" t="s">
        <v>302</v>
      </c>
      <c r="E38" s="66" t="s">
        <v>115</v>
      </c>
      <c r="F38" s="66">
        <v>28</v>
      </c>
      <c r="G38" s="134"/>
      <c r="H38" s="131">
        <f t="shared" si="2"/>
        <v>0</v>
      </c>
    </row>
    <row r="39" s="36" customFormat="1" ht="48" spans="1:8">
      <c r="A39" s="66">
        <v>7</v>
      </c>
      <c r="B39" s="15" t="s">
        <v>303</v>
      </c>
      <c r="C39" s="15" t="s">
        <v>49</v>
      </c>
      <c r="D39" s="26" t="s">
        <v>304</v>
      </c>
      <c r="E39" s="66" t="s">
        <v>33</v>
      </c>
      <c r="F39" s="66">
        <v>14</v>
      </c>
      <c r="G39" s="134"/>
      <c r="H39" s="131">
        <f t="shared" si="2"/>
        <v>0</v>
      </c>
    </row>
    <row r="40" s="36" customFormat="1" ht="36" spans="1:8">
      <c r="A40" s="66">
        <v>8</v>
      </c>
      <c r="B40" s="15" t="s">
        <v>178</v>
      </c>
      <c r="C40" s="15" t="s">
        <v>49</v>
      </c>
      <c r="D40" s="26" t="s">
        <v>305</v>
      </c>
      <c r="E40" s="66" t="s">
        <v>33</v>
      </c>
      <c r="F40" s="66">
        <v>28</v>
      </c>
      <c r="G40" s="134"/>
      <c r="H40" s="131">
        <f t="shared" si="2"/>
        <v>0</v>
      </c>
    </row>
    <row r="41" s="36" customFormat="1" ht="36" spans="1:8">
      <c r="A41" s="66">
        <v>9</v>
      </c>
      <c r="B41" s="15" t="s">
        <v>306</v>
      </c>
      <c r="C41" s="15" t="s">
        <v>49</v>
      </c>
      <c r="D41" s="26" t="s">
        <v>181</v>
      </c>
      <c r="E41" s="66" t="s">
        <v>33</v>
      </c>
      <c r="F41" s="15">
        <v>1</v>
      </c>
      <c r="G41" s="131"/>
      <c r="H41" s="131">
        <f t="shared" si="2"/>
        <v>0</v>
      </c>
    </row>
    <row r="42" s="36" customFormat="1" ht="96" spans="1:8">
      <c r="A42" s="66">
        <v>10</v>
      </c>
      <c r="B42" s="15" t="s">
        <v>182</v>
      </c>
      <c r="C42" s="113" t="s">
        <v>49</v>
      </c>
      <c r="D42" s="26" t="s">
        <v>285</v>
      </c>
      <c r="E42" s="15" t="s">
        <v>33</v>
      </c>
      <c r="F42" s="66">
        <v>14</v>
      </c>
      <c r="G42" s="134"/>
      <c r="H42" s="131">
        <f t="shared" si="2"/>
        <v>0</v>
      </c>
    </row>
    <row r="43" s="36" customFormat="1" ht="216" spans="1:8">
      <c r="A43" s="66">
        <v>11</v>
      </c>
      <c r="B43" s="15" t="s">
        <v>185</v>
      </c>
      <c r="C43" s="113" t="s">
        <v>307</v>
      </c>
      <c r="D43" s="26" t="s">
        <v>308</v>
      </c>
      <c r="E43" s="15" t="s">
        <v>33</v>
      </c>
      <c r="F43" s="66">
        <v>14</v>
      </c>
      <c r="G43" s="134"/>
      <c r="H43" s="131">
        <f t="shared" si="2"/>
        <v>0</v>
      </c>
    </row>
    <row r="44" s="36" customFormat="1" ht="36" spans="1:8">
      <c r="A44" s="66">
        <v>12</v>
      </c>
      <c r="B44" s="15" t="s">
        <v>188</v>
      </c>
      <c r="C44" s="15" t="s">
        <v>189</v>
      </c>
      <c r="D44" s="26" t="s">
        <v>309</v>
      </c>
      <c r="E44" s="66" t="s">
        <v>164</v>
      </c>
      <c r="F44" s="66">
        <v>14</v>
      </c>
      <c r="G44" s="134"/>
      <c r="H44" s="131">
        <f t="shared" si="2"/>
        <v>0</v>
      </c>
    </row>
    <row r="45" s="36" customFormat="1" ht="36" spans="1:8">
      <c r="A45" s="66">
        <v>13</v>
      </c>
      <c r="B45" s="15" t="s">
        <v>191</v>
      </c>
      <c r="C45" s="15" t="s">
        <v>49</v>
      </c>
      <c r="D45" s="26" t="s">
        <v>310</v>
      </c>
      <c r="E45" s="66" t="s">
        <v>164</v>
      </c>
      <c r="F45" s="66">
        <v>14</v>
      </c>
      <c r="G45" s="134"/>
      <c r="H45" s="131">
        <f t="shared" si="2"/>
        <v>0</v>
      </c>
    </row>
    <row r="46" s="36" customFormat="1" ht="24" spans="1:8">
      <c r="A46" s="66">
        <v>14</v>
      </c>
      <c r="B46" s="15" t="s">
        <v>193</v>
      </c>
      <c r="C46" s="15" t="s">
        <v>49</v>
      </c>
      <c r="D46" s="26" t="s">
        <v>311</v>
      </c>
      <c r="E46" s="66" t="s">
        <v>15</v>
      </c>
      <c r="F46" s="66">
        <v>1</v>
      </c>
      <c r="G46" s="134"/>
      <c r="H46" s="131">
        <f t="shared" si="2"/>
        <v>0</v>
      </c>
    </row>
    <row r="47" s="36" customFormat="1" ht="24" spans="1:8">
      <c r="A47" s="66">
        <v>15</v>
      </c>
      <c r="B47" s="15" t="s">
        <v>195</v>
      </c>
      <c r="C47" s="15" t="s">
        <v>49</v>
      </c>
      <c r="D47" s="26" t="s">
        <v>196</v>
      </c>
      <c r="E47" s="66" t="s">
        <v>15</v>
      </c>
      <c r="F47" s="66">
        <v>1</v>
      </c>
      <c r="G47" s="134"/>
      <c r="H47" s="131">
        <f t="shared" si="2"/>
        <v>0</v>
      </c>
    </row>
    <row r="48" s="36" customFormat="1" ht="24" spans="1:8">
      <c r="A48" s="66">
        <v>16</v>
      </c>
      <c r="B48" s="15" t="s">
        <v>197</v>
      </c>
      <c r="C48" s="15" t="s">
        <v>49</v>
      </c>
      <c r="D48" s="26" t="s">
        <v>198</v>
      </c>
      <c r="E48" s="66" t="s">
        <v>15</v>
      </c>
      <c r="F48" s="66">
        <v>1</v>
      </c>
      <c r="G48" s="134"/>
      <c r="H48" s="131">
        <f t="shared" si="2"/>
        <v>0</v>
      </c>
    </row>
    <row r="49" s="36" customFormat="1" ht="24" spans="1:8">
      <c r="A49" s="66">
        <v>17</v>
      </c>
      <c r="B49" s="15" t="s">
        <v>199</v>
      </c>
      <c r="C49" s="15" t="s">
        <v>49</v>
      </c>
      <c r="D49" s="26" t="s">
        <v>200</v>
      </c>
      <c r="E49" s="66" t="s">
        <v>15</v>
      </c>
      <c r="F49" s="66">
        <v>1</v>
      </c>
      <c r="G49" s="134"/>
      <c r="H49" s="131">
        <f t="shared" si="2"/>
        <v>0</v>
      </c>
    </row>
    <row r="50" s="36" customFormat="1" spans="1:8">
      <c r="A50" s="66">
        <v>18</v>
      </c>
      <c r="B50" s="15" t="s">
        <v>201</v>
      </c>
      <c r="C50" s="15" t="s">
        <v>49</v>
      </c>
      <c r="D50" s="26" t="s">
        <v>202</v>
      </c>
      <c r="E50" s="66" t="s">
        <v>115</v>
      </c>
      <c r="F50" s="66">
        <v>4</v>
      </c>
      <c r="G50" s="134"/>
      <c r="H50" s="131">
        <f t="shared" si="2"/>
        <v>0</v>
      </c>
    </row>
    <row r="51" s="36" customFormat="1" spans="1:8">
      <c r="A51" s="66">
        <v>19</v>
      </c>
      <c r="B51" s="15" t="s">
        <v>203</v>
      </c>
      <c r="C51" s="15" t="s">
        <v>49</v>
      </c>
      <c r="D51" s="26" t="s">
        <v>204</v>
      </c>
      <c r="E51" s="66" t="s">
        <v>15</v>
      </c>
      <c r="F51" s="66">
        <v>1</v>
      </c>
      <c r="G51" s="134"/>
      <c r="H51" s="131">
        <f t="shared" si="2"/>
        <v>0</v>
      </c>
    </row>
    <row r="52" s="36" customFormat="1" ht="24" spans="1:8">
      <c r="A52" s="66">
        <v>20</v>
      </c>
      <c r="B52" s="15" t="s">
        <v>205</v>
      </c>
      <c r="C52" s="15" t="s">
        <v>49</v>
      </c>
      <c r="D52" s="26" t="s">
        <v>206</v>
      </c>
      <c r="E52" s="66" t="s">
        <v>312</v>
      </c>
      <c r="F52" s="66">
        <v>1</v>
      </c>
      <c r="G52" s="134"/>
      <c r="H52" s="131">
        <f t="shared" si="2"/>
        <v>0</v>
      </c>
    </row>
    <row r="53" s="36" customFormat="1" ht="36" spans="1:8">
      <c r="A53" s="66">
        <v>21</v>
      </c>
      <c r="B53" s="15" t="s">
        <v>207</v>
      </c>
      <c r="C53" s="15" t="s">
        <v>49</v>
      </c>
      <c r="D53" s="26" t="s">
        <v>208</v>
      </c>
      <c r="E53" s="66" t="s">
        <v>312</v>
      </c>
      <c r="F53" s="66">
        <v>1</v>
      </c>
      <c r="G53" s="134"/>
      <c r="H53" s="131">
        <f t="shared" si="2"/>
        <v>0</v>
      </c>
    </row>
    <row r="54" s="36" customFormat="1" ht="96" spans="1:8">
      <c r="A54" s="66">
        <v>22</v>
      </c>
      <c r="B54" s="15" t="s">
        <v>209</v>
      </c>
      <c r="C54" s="113" t="s">
        <v>49</v>
      </c>
      <c r="D54" s="26" t="s">
        <v>210</v>
      </c>
      <c r="E54" s="66" t="s">
        <v>312</v>
      </c>
      <c r="F54" s="66">
        <v>1</v>
      </c>
      <c r="G54" s="134"/>
      <c r="H54" s="131">
        <f t="shared" si="2"/>
        <v>0</v>
      </c>
    </row>
    <row r="55" spans="1:8">
      <c r="A55" s="66">
        <v>23</v>
      </c>
      <c r="B55" s="50" t="s">
        <v>213</v>
      </c>
      <c r="C55" s="98"/>
      <c r="D55" s="51"/>
      <c r="E55" s="39"/>
      <c r="F55" s="39"/>
      <c r="G55" s="132"/>
      <c r="H55" s="133">
        <f>SUM(H20:H54)</f>
        <v>0</v>
      </c>
    </row>
    <row r="56" spans="1:8">
      <c r="A56" s="53" t="s">
        <v>313</v>
      </c>
      <c r="B56" s="53"/>
      <c r="C56" s="53"/>
      <c r="D56" s="54"/>
      <c r="E56" s="53"/>
      <c r="F56" s="53"/>
      <c r="G56" s="102"/>
      <c r="H56" s="102"/>
    </row>
    <row r="57" s="36" customFormat="1" ht="216" spans="1:8">
      <c r="A57" s="15">
        <v>1</v>
      </c>
      <c r="B57" s="15" t="s">
        <v>22</v>
      </c>
      <c r="C57" s="113" t="s">
        <v>273</v>
      </c>
      <c r="D57" s="26" t="s">
        <v>287</v>
      </c>
      <c r="E57" s="15" t="s">
        <v>25</v>
      </c>
      <c r="F57" s="15">
        <v>1</v>
      </c>
      <c r="G57" s="131"/>
      <c r="H57" s="131">
        <f>G57*F57</f>
        <v>0</v>
      </c>
    </row>
    <row r="58" s="36" customFormat="1" ht="24" spans="1:8">
      <c r="A58" s="15">
        <v>2</v>
      </c>
      <c r="B58" s="15" t="s">
        <v>26</v>
      </c>
      <c r="C58" s="15" t="s">
        <v>227</v>
      </c>
      <c r="D58" s="26" t="s">
        <v>28</v>
      </c>
      <c r="E58" s="15" t="s">
        <v>29</v>
      </c>
      <c r="F58" s="15">
        <v>1</v>
      </c>
      <c r="G58" s="131"/>
      <c r="H58" s="131">
        <f>G58*F58</f>
        <v>0</v>
      </c>
    </row>
    <row r="59" s="36" customFormat="1" ht="48" spans="1:8">
      <c r="A59" s="15">
        <v>3</v>
      </c>
      <c r="B59" s="15" t="s">
        <v>30</v>
      </c>
      <c r="C59" s="15" t="s">
        <v>31</v>
      </c>
      <c r="D59" s="26" t="s">
        <v>32</v>
      </c>
      <c r="E59" s="15" t="s">
        <v>33</v>
      </c>
      <c r="F59" s="15">
        <v>1</v>
      </c>
      <c r="G59" s="131"/>
      <c r="H59" s="131">
        <f>G59*F59</f>
        <v>0</v>
      </c>
    </row>
    <row r="60" s="36" customFormat="1" spans="1:8">
      <c r="A60" s="33" t="s">
        <v>94</v>
      </c>
      <c r="B60" s="33"/>
      <c r="C60" s="33"/>
      <c r="D60" s="33"/>
      <c r="E60" s="33"/>
      <c r="F60" s="33"/>
      <c r="G60" s="133"/>
      <c r="H60" s="131"/>
    </row>
    <row r="61" s="36" customFormat="1" ht="409.5" spans="1:8">
      <c r="A61" s="15">
        <v>1</v>
      </c>
      <c r="B61" s="15" t="s">
        <v>314</v>
      </c>
      <c r="C61" s="15" t="s">
        <v>39</v>
      </c>
      <c r="D61" s="26" t="s">
        <v>284</v>
      </c>
      <c r="E61" s="15" t="s">
        <v>25</v>
      </c>
      <c r="F61" s="15">
        <v>28</v>
      </c>
      <c r="G61" s="131"/>
      <c r="H61" s="131">
        <f t="shared" ref="H60:H91" si="3">G61*F61</f>
        <v>0</v>
      </c>
    </row>
    <row r="62" s="36" customFormat="1" ht="96" spans="1:8">
      <c r="A62" s="15">
        <v>2</v>
      </c>
      <c r="B62" s="15" t="s">
        <v>53</v>
      </c>
      <c r="C62" s="15" t="s">
        <v>96</v>
      </c>
      <c r="D62" s="28" t="s">
        <v>315</v>
      </c>
      <c r="E62" s="15" t="s">
        <v>25</v>
      </c>
      <c r="F62" s="15">
        <v>56</v>
      </c>
      <c r="G62" s="131"/>
      <c r="H62" s="131">
        <f t="shared" si="3"/>
        <v>0</v>
      </c>
    </row>
    <row r="63" s="36" customFormat="1" spans="1:8">
      <c r="A63" s="33" t="s">
        <v>98</v>
      </c>
      <c r="B63" s="33"/>
      <c r="C63" s="33"/>
      <c r="D63" s="33"/>
      <c r="E63" s="33"/>
      <c r="F63" s="33"/>
      <c r="G63" s="133"/>
      <c r="H63" s="131"/>
    </row>
    <row r="64" s="36" customFormat="1" ht="240" spans="1:8">
      <c r="A64" s="15">
        <v>1</v>
      </c>
      <c r="B64" s="15" t="s">
        <v>99</v>
      </c>
      <c r="C64" s="113" t="s">
        <v>289</v>
      </c>
      <c r="D64" s="26" t="s">
        <v>316</v>
      </c>
      <c r="E64" s="15" t="s">
        <v>69</v>
      </c>
      <c r="F64" s="15">
        <v>1</v>
      </c>
      <c r="G64" s="131"/>
      <c r="H64" s="131">
        <f t="shared" si="3"/>
        <v>0</v>
      </c>
    </row>
    <row r="65" s="36" customFormat="1" ht="72" spans="1:8">
      <c r="A65" s="15">
        <v>2</v>
      </c>
      <c r="B65" s="15" t="s">
        <v>102</v>
      </c>
      <c r="C65" s="15" t="s">
        <v>291</v>
      </c>
      <c r="D65" s="26" t="s">
        <v>317</v>
      </c>
      <c r="E65" s="15" t="s">
        <v>33</v>
      </c>
      <c r="F65" s="15">
        <v>1</v>
      </c>
      <c r="G65" s="131"/>
      <c r="H65" s="131">
        <f t="shared" si="3"/>
        <v>0</v>
      </c>
    </row>
    <row r="66" s="36" customFormat="1" ht="24" spans="1:8">
      <c r="A66" s="15">
        <v>3</v>
      </c>
      <c r="B66" s="15" t="s">
        <v>105</v>
      </c>
      <c r="C66" s="15" t="s">
        <v>49</v>
      </c>
      <c r="D66" s="26" t="s">
        <v>293</v>
      </c>
      <c r="E66" s="15" t="s">
        <v>33</v>
      </c>
      <c r="F66" s="15">
        <v>1</v>
      </c>
      <c r="G66" s="131"/>
      <c r="H66" s="131">
        <f t="shared" si="3"/>
        <v>0</v>
      </c>
    </row>
    <row r="67" s="36" customFormat="1" ht="72" spans="1:8">
      <c r="A67" s="15">
        <v>4</v>
      </c>
      <c r="B67" s="15" t="s">
        <v>107</v>
      </c>
      <c r="C67" s="15" t="s">
        <v>49</v>
      </c>
      <c r="D67" s="26" t="s">
        <v>108</v>
      </c>
      <c r="E67" s="15" t="s">
        <v>15</v>
      </c>
      <c r="F67" s="15">
        <v>1</v>
      </c>
      <c r="G67" s="131"/>
      <c r="H67" s="131">
        <f t="shared" si="3"/>
        <v>0</v>
      </c>
    </row>
    <row r="68" s="36" customFormat="1" ht="24" spans="1:8">
      <c r="A68" s="15">
        <v>5</v>
      </c>
      <c r="B68" s="15" t="s">
        <v>109</v>
      </c>
      <c r="C68" s="15" t="s">
        <v>49</v>
      </c>
      <c r="D68" s="26" t="s">
        <v>294</v>
      </c>
      <c r="E68" s="15" t="s">
        <v>15</v>
      </c>
      <c r="F68" s="15">
        <v>1</v>
      </c>
      <c r="G68" s="131"/>
      <c r="H68" s="131">
        <f t="shared" si="3"/>
        <v>0</v>
      </c>
    </row>
    <row r="69" s="36" customFormat="1" spans="1:8">
      <c r="A69" s="33" t="s">
        <v>130</v>
      </c>
      <c r="B69" s="33"/>
      <c r="C69" s="33"/>
      <c r="D69" s="33"/>
      <c r="E69" s="33"/>
      <c r="F69" s="33"/>
      <c r="G69" s="133"/>
      <c r="H69" s="131"/>
    </row>
    <row r="70" s="36" customFormat="1" ht="72" spans="1:8">
      <c r="A70" s="66">
        <v>1</v>
      </c>
      <c r="B70" s="15" t="s">
        <v>295</v>
      </c>
      <c r="C70" s="15" t="s">
        <v>49</v>
      </c>
      <c r="D70" s="26" t="s">
        <v>296</v>
      </c>
      <c r="E70" s="66" t="s">
        <v>33</v>
      </c>
      <c r="F70" s="66">
        <v>14</v>
      </c>
      <c r="G70" s="134"/>
      <c r="H70" s="131">
        <f t="shared" si="3"/>
        <v>0</v>
      </c>
    </row>
    <row r="71" s="36" customFormat="1" ht="60" spans="1:8">
      <c r="A71" s="66">
        <v>2</v>
      </c>
      <c r="B71" s="15" t="s">
        <v>161</v>
      </c>
      <c r="C71" s="15" t="s">
        <v>162</v>
      </c>
      <c r="D71" s="26" t="s">
        <v>318</v>
      </c>
      <c r="E71" s="66" t="s">
        <v>164</v>
      </c>
      <c r="F71" s="66">
        <v>14</v>
      </c>
      <c r="G71" s="134"/>
      <c r="H71" s="131">
        <f t="shared" si="3"/>
        <v>0</v>
      </c>
    </row>
    <row r="72" s="36" customFormat="1" ht="36" spans="1:8">
      <c r="A72" s="66">
        <v>3</v>
      </c>
      <c r="B72" s="15" t="s">
        <v>165</v>
      </c>
      <c r="C72" s="15" t="s">
        <v>49</v>
      </c>
      <c r="D72" s="26" t="s">
        <v>319</v>
      </c>
      <c r="E72" s="66" t="s">
        <v>33</v>
      </c>
      <c r="F72" s="66">
        <v>14</v>
      </c>
      <c r="G72" s="134"/>
      <c r="H72" s="131">
        <f t="shared" si="3"/>
        <v>0</v>
      </c>
    </row>
    <row r="73" s="36" customFormat="1" spans="1:8">
      <c r="A73" s="66">
        <v>4</v>
      </c>
      <c r="B73" s="15" t="s">
        <v>167</v>
      </c>
      <c r="C73" s="15" t="s">
        <v>168</v>
      </c>
      <c r="D73" s="26" t="s">
        <v>169</v>
      </c>
      <c r="E73" s="66" t="s">
        <v>164</v>
      </c>
      <c r="F73" s="66">
        <v>56</v>
      </c>
      <c r="G73" s="134"/>
      <c r="H73" s="131">
        <f t="shared" si="3"/>
        <v>0</v>
      </c>
    </row>
    <row r="74" s="36" customFormat="1" ht="120" spans="1:8">
      <c r="A74" s="66">
        <v>5</v>
      </c>
      <c r="B74" s="15" t="s">
        <v>170</v>
      </c>
      <c r="C74" s="15" t="s">
        <v>300</v>
      </c>
      <c r="D74" s="26" t="s">
        <v>320</v>
      </c>
      <c r="E74" s="66" t="s">
        <v>164</v>
      </c>
      <c r="F74" s="66">
        <v>28</v>
      </c>
      <c r="G74" s="134"/>
      <c r="H74" s="131">
        <f t="shared" si="3"/>
        <v>0</v>
      </c>
    </row>
    <row r="75" s="36" customFormat="1" spans="1:8">
      <c r="A75" s="66">
        <v>6</v>
      </c>
      <c r="B75" s="15" t="s">
        <v>173</v>
      </c>
      <c r="C75" s="15" t="s">
        <v>174</v>
      </c>
      <c r="D75" s="26" t="s">
        <v>302</v>
      </c>
      <c r="E75" s="66" t="s">
        <v>115</v>
      </c>
      <c r="F75" s="66">
        <v>28</v>
      </c>
      <c r="G75" s="134"/>
      <c r="H75" s="131">
        <f t="shared" si="3"/>
        <v>0</v>
      </c>
    </row>
    <row r="76" s="36" customFormat="1" ht="48" spans="1:8">
      <c r="A76" s="66">
        <v>7</v>
      </c>
      <c r="B76" s="15" t="s">
        <v>303</v>
      </c>
      <c r="C76" s="15" t="s">
        <v>49</v>
      </c>
      <c r="D76" s="26" t="s">
        <v>304</v>
      </c>
      <c r="E76" s="66" t="s">
        <v>33</v>
      </c>
      <c r="F76" s="66">
        <v>14</v>
      </c>
      <c r="G76" s="134"/>
      <c r="H76" s="131">
        <f t="shared" si="3"/>
        <v>0</v>
      </c>
    </row>
    <row r="77" s="36" customFormat="1" ht="36" spans="1:8">
      <c r="A77" s="66">
        <v>8</v>
      </c>
      <c r="B77" s="15" t="s">
        <v>178</v>
      </c>
      <c r="C77" s="15" t="s">
        <v>49</v>
      </c>
      <c r="D77" s="26" t="s">
        <v>305</v>
      </c>
      <c r="E77" s="66" t="s">
        <v>33</v>
      </c>
      <c r="F77" s="66">
        <v>28</v>
      </c>
      <c r="G77" s="134"/>
      <c r="H77" s="131">
        <f t="shared" si="3"/>
        <v>0</v>
      </c>
    </row>
    <row r="78" s="36" customFormat="1" ht="36" spans="1:8">
      <c r="A78" s="66">
        <v>9</v>
      </c>
      <c r="B78" s="15" t="s">
        <v>306</v>
      </c>
      <c r="C78" s="15" t="s">
        <v>49</v>
      </c>
      <c r="D78" s="26" t="s">
        <v>181</v>
      </c>
      <c r="E78" s="66" t="s">
        <v>33</v>
      </c>
      <c r="F78" s="15">
        <v>1</v>
      </c>
      <c r="G78" s="131"/>
      <c r="H78" s="131">
        <f t="shared" si="3"/>
        <v>0</v>
      </c>
    </row>
    <row r="79" s="36" customFormat="1" ht="96" spans="1:8">
      <c r="A79" s="66">
        <v>10</v>
      </c>
      <c r="B79" s="15" t="s">
        <v>41</v>
      </c>
      <c r="C79" s="15" t="s">
        <v>49</v>
      </c>
      <c r="D79" s="26" t="s">
        <v>285</v>
      </c>
      <c r="E79" s="15" t="s">
        <v>33</v>
      </c>
      <c r="F79" s="66">
        <v>14</v>
      </c>
      <c r="G79" s="134"/>
      <c r="H79" s="131">
        <f t="shared" si="3"/>
        <v>0</v>
      </c>
    </row>
    <row r="80" s="36" customFormat="1" ht="216" spans="1:8">
      <c r="A80" s="66">
        <v>11</v>
      </c>
      <c r="B80" s="15" t="s">
        <v>185</v>
      </c>
      <c r="C80" s="15" t="s">
        <v>307</v>
      </c>
      <c r="D80" s="26" t="s">
        <v>321</v>
      </c>
      <c r="E80" s="15" t="s">
        <v>33</v>
      </c>
      <c r="F80" s="66">
        <v>14</v>
      </c>
      <c r="G80" s="134"/>
      <c r="H80" s="131">
        <f t="shared" si="3"/>
        <v>0</v>
      </c>
    </row>
    <row r="81" s="36" customFormat="1" ht="36" spans="1:8">
      <c r="A81" s="66">
        <v>12</v>
      </c>
      <c r="B81" s="15" t="s">
        <v>188</v>
      </c>
      <c r="C81" s="15" t="s">
        <v>189</v>
      </c>
      <c r="D81" s="26" t="s">
        <v>190</v>
      </c>
      <c r="E81" s="66" t="s">
        <v>164</v>
      </c>
      <c r="F81" s="66">
        <v>14</v>
      </c>
      <c r="G81" s="134"/>
      <c r="H81" s="131">
        <f t="shared" si="3"/>
        <v>0</v>
      </c>
    </row>
    <row r="82" s="36" customFormat="1" ht="36" spans="1:8">
      <c r="A82" s="66">
        <v>13</v>
      </c>
      <c r="B82" s="15" t="s">
        <v>191</v>
      </c>
      <c r="C82" s="15" t="s">
        <v>49</v>
      </c>
      <c r="D82" s="26" t="s">
        <v>322</v>
      </c>
      <c r="E82" s="66" t="s">
        <v>164</v>
      </c>
      <c r="F82" s="66">
        <v>14</v>
      </c>
      <c r="G82" s="134"/>
      <c r="H82" s="131">
        <f t="shared" si="3"/>
        <v>0</v>
      </c>
    </row>
    <row r="83" s="36" customFormat="1" ht="24" spans="1:8">
      <c r="A83" s="66">
        <v>14</v>
      </c>
      <c r="B83" s="15" t="s">
        <v>193</v>
      </c>
      <c r="C83" s="15" t="s">
        <v>49</v>
      </c>
      <c r="D83" s="26" t="s">
        <v>194</v>
      </c>
      <c r="E83" s="66" t="s">
        <v>15</v>
      </c>
      <c r="F83" s="66">
        <v>1</v>
      </c>
      <c r="G83" s="134"/>
      <c r="H83" s="131">
        <f t="shared" si="3"/>
        <v>0</v>
      </c>
    </row>
    <row r="84" s="36" customFormat="1" ht="24" spans="1:8">
      <c r="A84" s="66">
        <v>15</v>
      </c>
      <c r="B84" s="15" t="s">
        <v>195</v>
      </c>
      <c r="C84" s="15" t="s">
        <v>49</v>
      </c>
      <c r="D84" s="26" t="s">
        <v>196</v>
      </c>
      <c r="E84" s="66" t="s">
        <v>15</v>
      </c>
      <c r="F84" s="66">
        <v>1</v>
      </c>
      <c r="G84" s="134"/>
      <c r="H84" s="131">
        <f t="shared" si="3"/>
        <v>0</v>
      </c>
    </row>
    <row r="85" s="36" customFormat="1" ht="24" spans="1:8">
      <c r="A85" s="66">
        <v>16</v>
      </c>
      <c r="B85" s="15" t="s">
        <v>197</v>
      </c>
      <c r="C85" s="15" t="s">
        <v>49</v>
      </c>
      <c r="D85" s="26" t="s">
        <v>198</v>
      </c>
      <c r="E85" s="66" t="s">
        <v>15</v>
      </c>
      <c r="F85" s="66">
        <v>1</v>
      </c>
      <c r="G85" s="134"/>
      <c r="H85" s="131">
        <f t="shared" si="3"/>
        <v>0</v>
      </c>
    </row>
    <row r="86" s="36" customFormat="1" ht="24" spans="1:8">
      <c r="A86" s="66">
        <v>17</v>
      </c>
      <c r="B86" s="15" t="s">
        <v>199</v>
      </c>
      <c r="C86" s="15" t="s">
        <v>49</v>
      </c>
      <c r="D86" s="26" t="s">
        <v>200</v>
      </c>
      <c r="E86" s="66" t="s">
        <v>15</v>
      </c>
      <c r="F86" s="66">
        <v>1</v>
      </c>
      <c r="G86" s="134"/>
      <c r="H86" s="131">
        <f t="shared" si="3"/>
        <v>0</v>
      </c>
    </row>
    <row r="87" s="36" customFormat="1" spans="1:8">
      <c r="A87" s="66">
        <v>18</v>
      </c>
      <c r="B87" s="15" t="s">
        <v>201</v>
      </c>
      <c r="C87" s="15" t="s">
        <v>49</v>
      </c>
      <c r="D87" s="26" t="s">
        <v>202</v>
      </c>
      <c r="E87" s="66" t="s">
        <v>115</v>
      </c>
      <c r="F87" s="66">
        <v>4</v>
      </c>
      <c r="G87" s="134"/>
      <c r="H87" s="131">
        <f t="shared" si="3"/>
        <v>0</v>
      </c>
    </row>
    <row r="88" s="36" customFormat="1" spans="1:8">
      <c r="A88" s="66">
        <v>19</v>
      </c>
      <c r="B88" s="15" t="s">
        <v>203</v>
      </c>
      <c r="C88" s="15" t="s">
        <v>49</v>
      </c>
      <c r="D88" s="26" t="s">
        <v>204</v>
      </c>
      <c r="E88" s="66" t="s">
        <v>15</v>
      </c>
      <c r="F88" s="66">
        <v>1</v>
      </c>
      <c r="G88" s="134"/>
      <c r="H88" s="131">
        <f t="shared" si="3"/>
        <v>0</v>
      </c>
    </row>
    <row r="89" s="36" customFormat="1" ht="24" spans="1:8">
      <c r="A89" s="66">
        <v>20</v>
      </c>
      <c r="B89" s="15" t="s">
        <v>205</v>
      </c>
      <c r="C89" s="15" t="s">
        <v>49</v>
      </c>
      <c r="D89" s="26" t="s">
        <v>206</v>
      </c>
      <c r="E89" s="66" t="s">
        <v>312</v>
      </c>
      <c r="F89" s="66">
        <v>1</v>
      </c>
      <c r="G89" s="134"/>
      <c r="H89" s="131">
        <f t="shared" si="3"/>
        <v>0</v>
      </c>
    </row>
    <row r="90" s="36" customFormat="1" ht="36" spans="1:8">
      <c r="A90" s="66">
        <v>21</v>
      </c>
      <c r="B90" s="15" t="s">
        <v>207</v>
      </c>
      <c r="C90" s="15" t="s">
        <v>49</v>
      </c>
      <c r="D90" s="26" t="s">
        <v>208</v>
      </c>
      <c r="E90" s="66" t="s">
        <v>312</v>
      </c>
      <c r="F90" s="66">
        <v>1</v>
      </c>
      <c r="G90" s="134"/>
      <c r="H90" s="131">
        <f t="shared" si="3"/>
        <v>0</v>
      </c>
    </row>
    <row r="91" s="36" customFormat="1" ht="96" spans="1:8">
      <c r="A91" s="66">
        <v>22</v>
      </c>
      <c r="B91" s="15" t="s">
        <v>209</v>
      </c>
      <c r="C91" s="15" t="s">
        <v>49</v>
      </c>
      <c r="D91" s="26" t="s">
        <v>210</v>
      </c>
      <c r="E91" s="66" t="s">
        <v>312</v>
      </c>
      <c r="F91" s="66">
        <v>1</v>
      </c>
      <c r="G91" s="134"/>
      <c r="H91" s="131">
        <f t="shared" si="3"/>
        <v>0</v>
      </c>
    </row>
    <row r="92" spans="1:8">
      <c r="A92" s="86">
        <v>23</v>
      </c>
      <c r="B92" s="50" t="s">
        <v>213</v>
      </c>
      <c r="C92" s="98"/>
      <c r="D92" s="51"/>
      <c r="E92" s="39"/>
      <c r="F92" s="39"/>
      <c r="G92" s="132"/>
      <c r="H92" s="133">
        <f>SUM(H57:H91)</f>
        <v>0</v>
      </c>
    </row>
    <row r="93" spans="1:8">
      <c r="A93" s="53" t="s">
        <v>323</v>
      </c>
      <c r="B93" s="53"/>
      <c r="C93" s="53"/>
      <c r="D93" s="54"/>
      <c r="E93" s="53"/>
      <c r="F93" s="53"/>
      <c r="G93" s="102"/>
      <c r="H93" s="102"/>
    </row>
    <row r="94" s="36" customFormat="1" ht="192" spans="1:8">
      <c r="A94" s="15">
        <v>1</v>
      </c>
      <c r="B94" s="15" t="s">
        <v>224</v>
      </c>
      <c r="C94" s="15" t="s">
        <v>225</v>
      </c>
      <c r="D94" s="26" t="s">
        <v>324</v>
      </c>
      <c r="E94" s="15" t="s">
        <v>25</v>
      </c>
      <c r="F94" s="15">
        <v>1</v>
      </c>
      <c r="G94" s="131"/>
      <c r="H94" s="131">
        <f>G94*F94</f>
        <v>0</v>
      </c>
    </row>
    <row r="95" s="36" customFormat="1" ht="24" spans="1:8">
      <c r="A95" s="15">
        <v>2</v>
      </c>
      <c r="B95" s="15" t="s">
        <v>26</v>
      </c>
      <c r="C95" s="15" t="s">
        <v>227</v>
      </c>
      <c r="D95" s="26" t="s">
        <v>28</v>
      </c>
      <c r="E95" s="15" t="s">
        <v>29</v>
      </c>
      <c r="F95" s="15">
        <v>2</v>
      </c>
      <c r="G95" s="131"/>
      <c r="H95" s="131">
        <f>G95*F95</f>
        <v>0</v>
      </c>
    </row>
    <row r="96" s="36" customFormat="1" ht="48" spans="1:8">
      <c r="A96" s="15">
        <v>3</v>
      </c>
      <c r="B96" s="15" t="s">
        <v>30</v>
      </c>
      <c r="C96" s="15" t="s">
        <v>31</v>
      </c>
      <c r="D96" s="26" t="s">
        <v>32</v>
      </c>
      <c r="E96" s="15" t="s">
        <v>33</v>
      </c>
      <c r="F96" s="15">
        <v>2</v>
      </c>
      <c r="G96" s="131"/>
      <c r="H96" s="131">
        <f>G96*F96</f>
        <v>0</v>
      </c>
    </row>
    <row r="97" s="36" customFormat="1" spans="1:8">
      <c r="A97" s="15">
        <v>4</v>
      </c>
      <c r="B97" s="15" t="s">
        <v>325</v>
      </c>
      <c r="C97" s="15" t="s">
        <v>49</v>
      </c>
      <c r="D97" s="26" t="s">
        <v>326</v>
      </c>
      <c r="E97" s="15" t="s">
        <v>33</v>
      </c>
      <c r="F97" s="15">
        <v>2</v>
      </c>
      <c r="G97" s="131"/>
      <c r="H97" s="131">
        <f>G97*F97</f>
        <v>0</v>
      </c>
    </row>
    <row r="98" s="36" customFormat="1" ht="108" spans="1:8">
      <c r="A98" s="15">
        <v>5</v>
      </c>
      <c r="B98" s="15" t="s">
        <v>267</v>
      </c>
      <c r="C98" s="15" t="s">
        <v>327</v>
      </c>
      <c r="D98" s="26" t="s">
        <v>328</v>
      </c>
      <c r="E98" s="15" t="s">
        <v>115</v>
      </c>
      <c r="F98" s="15">
        <v>15</v>
      </c>
      <c r="G98" s="131"/>
      <c r="H98" s="131">
        <f>G98*F98</f>
        <v>0</v>
      </c>
    </row>
    <row r="99" spans="1:8">
      <c r="A99" s="15">
        <v>6</v>
      </c>
      <c r="B99" s="50" t="s">
        <v>213</v>
      </c>
      <c r="C99" s="98"/>
      <c r="D99" s="51"/>
      <c r="E99" s="39"/>
      <c r="F99" s="39"/>
      <c r="G99" s="132"/>
      <c r="H99" s="133">
        <f>SUM(H94:H98)</f>
        <v>0</v>
      </c>
    </row>
    <row r="100" spans="1:8">
      <c r="A100" s="53" t="s">
        <v>329</v>
      </c>
      <c r="B100" s="53"/>
      <c r="C100" s="53"/>
      <c r="D100" s="53"/>
      <c r="E100" s="53"/>
      <c r="F100" s="53"/>
      <c r="G100" s="102"/>
      <c r="H100" s="102"/>
    </row>
    <row r="101" s="36" customFormat="1" ht="108" spans="1:8">
      <c r="A101" s="15">
        <v>1</v>
      </c>
      <c r="B101" s="15" t="s">
        <v>267</v>
      </c>
      <c r="C101" s="15" t="s">
        <v>327</v>
      </c>
      <c r="D101" s="26" t="s">
        <v>330</v>
      </c>
      <c r="E101" s="15" t="s">
        <v>115</v>
      </c>
      <c r="F101" s="15">
        <v>33</v>
      </c>
      <c r="G101" s="131"/>
      <c r="H101" s="131">
        <f>G101*F101</f>
        <v>0</v>
      </c>
    </row>
    <row r="102" spans="1:8">
      <c r="A102" s="22">
        <v>2</v>
      </c>
      <c r="B102" s="50" t="s">
        <v>213</v>
      </c>
      <c r="C102" s="98"/>
      <c r="D102" s="51"/>
      <c r="E102" s="39"/>
      <c r="F102" s="39"/>
      <c r="G102" s="132"/>
      <c r="H102" s="133">
        <f>H101</f>
        <v>0</v>
      </c>
    </row>
    <row r="103" spans="1:8">
      <c r="A103" s="53" t="s">
        <v>331</v>
      </c>
      <c r="B103" s="53"/>
      <c r="C103" s="53"/>
      <c r="D103" s="53"/>
      <c r="E103" s="53"/>
      <c r="F103" s="53"/>
      <c r="G103" s="102"/>
      <c r="H103" s="102"/>
    </row>
    <row r="104" s="36" customFormat="1" ht="204" spans="1:8">
      <c r="A104" s="15">
        <v>1</v>
      </c>
      <c r="B104" s="15" t="s">
        <v>22</v>
      </c>
      <c r="C104" s="15" t="s">
        <v>273</v>
      </c>
      <c r="D104" s="26" t="s">
        <v>332</v>
      </c>
      <c r="E104" s="15" t="s">
        <v>25</v>
      </c>
      <c r="F104" s="15">
        <v>1</v>
      </c>
      <c r="G104" s="131"/>
      <c r="H104" s="131">
        <f>G104*F104</f>
        <v>0</v>
      </c>
    </row>
    <row r="105" s="36" customFormat="1" ht="24" spans="1:8">
      <c r="A105" s="15">
        <v>2</v>
      </c>
      <c r="B105" s="15" t="s">
        <v>26</v>
      </c>
      <c r="C105" s="15" t="s">
        <v>227</v>
      </c>
      <c r="D105" s="26" t="s">
        <v>28</v>
      </c>
      <c r="E105" s="15" t="s">
        <v>29</v>
      </c>
      <c r="F105" s="15">
        <v>1</v>
      </c>
      <c r="G105" s="131"/>
      <c r="H105" s="131">
        <f>G105*F105</f>
        <v>0</v>
      </c>
    </row>
    <row r="106" s="36" customFormat="1" ht="48" spans="1:8">
      <c r="A106" s="15">
        <v>3</v>
      </c>
      <c r="B106" s="15" t="s">
        <v>30</v>
      </c>
      <c r="C106" s="15" t="s">
        <v>31</v>
      </c>
      <c r="D106" s="26" t="s">
        <v>32</v>
      </c>
      <c r="E106" s="15" t="s">
        <v>33</v>
      </c>
      <c r="F106" s="15">
        <v>1</v>
      </c>
      <c r="G106" s="131"/>
      <c r="H106" s="131">
        <f>G106*F106</f>
        <v>0</v>
      </c>
    </row>
    <row r="107" s="36" customFormat="1" ht="409.5" spans="1:8">
      <c r="A107" s="15">
        <v>4</v>
      </c>
      <c r="B107" s="15" t="s">
        <v>333</v>
      </c>
      <c r="C107" s="15" t="s">
        <v>288</v>
      </c>
      <c r="D107" s="26" t="s">
        <v>334</v>
      </c>
      <c r="E107" s="15" t="s">
        <v>25</v>
      </c>
      <c r="F107" s="15">
        <v>28</v>
      </c>
      <c r="G107" s="131"/>
      <c r="H107" s="131">
        <f>G107*F107</f>
        <v>0</v>
      </c>
    </row>
    <row r="108" s="36" customFormat="1" ht="96" spans="1:8">
      <c r="A108" s="15">
        <v>5</v>
      </c>
      <c r="B108" s="15" t="s">
        <v>53</v>
      </c>
      <c r="C108" s="15" t="s">
        <v>96</v>
      </c>
      <c r="D108" s="28" t="s">
        <v>278</v>
      </c>
      <c r="E108" s="15" t="s">
        <v>25</v>
      </c>
      <c r="F108" s="15">
        <v>56</v>
      </c>
      <c r="G108" s="131"/>
      <c r="H108" s="131">
        <f>G108*F108</f>
        <v>0</v>
      </c>
    </row>
    <row r="109" s="36" customFormat="1" spans="1:8">
      <c r="A109" s="33" t="s">
        <v>335</v>
      </c>
      <c r="B109" s="33"/>
      <c r="C109" s="33"/>
      <c r="D109" s="33"/>
      <c r="E109" s="33"/>
      <c r="F109" s="33"/>
      <c r="G109" s="133"/>
      <c r="H109" s="131"/>
    </row>
    <row r="110" s="36" customFormat="1" ht="96" spans="1:8">
      <c r="A110" s="15">
        <v>1</v>
      </c>
      <c r="B110" s="15" t="s">
        <v>99</v>
      </c>
      <c r="C110" s="15" t="s">
        <v>336</v>
      </c>
      <c r="D110" s="26" t="s">
        <v>337</v>
      </c>
      <c r="E110" s="15" t="s">
        <v>69</v>
      </c>
      <c r="F110" s="15">
        <v>1</v>
      </c>
      <c r="G110" s="131"/>
      <c r="H110" s="131">
        <f t="shared" ref="H109:H121" si="4">G110*F110</f>
        <v>0</v>
      </c>
    </row>
    <row r="111" s="36" customFormat="1" ht="60" spans="1:8">
      <c r="A111" s="15">
        <v>2</v>
      </c>
      <c r="B111" s="15" t="s">
        <v>338</v>
      </c>
      <c r="C111" s="15" t="s">
        <v>336</v>
      </c>
      <c r="D111" s="26" t="s">
        <v>339</v>
      </c>
      <c r="E111" s="15" t="s">
        <v>115</v>
      </c>
      <c r="F111" s="15">
        <v>1</v>
      </c>
      <c r="G111" s="131"/>
      <c r="H111" s="131">
        <f t="shared" si="4"/>
        <v>0</v>
      </c>
    </row>
    <row r="112" s="36" customFormat="1" ht="24" spans="1:8">
      <c r="A112" s="15">
        <v>3</v>
      </c>
      <c r="B112" s="15" t="s">
        <v>340</v>
      </c>
      <c r="C112" s="15" t="s">
        <v>49</v>
      </c>
      <c r="D112" s="26" t="s">
        <v>341</v>
      </c>
      <c r="E112" s="15" t="s">
        <v>115</v>
      </c>
      <c r="F112" s="15">
        <v>14</v>
      </c>
      <c r="G112" s="131"/>
      <c r="H112" s="131">
        <f t="shared" si="4"/>
        <v>0</v>
      </c>
    </row>
    <row r="113" s="36" customFormat="1" spans="1:8">
      <c r="A113" s="15">
        <v>4</v>
      </c>
      <c r="B113" s="15" t="s">
        <v>342</v>
      </c>
      <c r="C113" s="15" t="s">
        <v>49</v>
      </c>
      <c r="D113" s="26" t="s">
        <v>343</v>
      </c>
      <c r="E113" s="15"/>
      <c r="F113" s="15">
        <f>F112</f>
        <v>14</v>
      </c>
      <c r="G113" s="131"/>
      <c r="H113" s="131">
        <f t="shared" si="4"/>
        <v>0</v>
      </c>
    </row>
    <row r="114" s="36" customFormat="1" ht="120" spans="1:8">
      <c r="A114" s="15">
        <v>5</v>
      </c>
      <c r="B114" s="15" t="s">
        <v>344</v>
      </c>
      <c r="C114" s="15" t="s">
        <v>49</v>
      </c>
      <c r="D114" s="26" t="s">
        <v>345</v>
      </c>
      <c r="E114" s="15" t="s">
        <v>115</v>
      </c>
      <c r="F114" s="15">
        <f>F112*2</f>
        <v>28</v>
      </c>
      <c r="G114" s="131"/>
      <c r="H114" s="131">
        <f t="shared" si="4"/>
        <v>0</v>
      </c>
    </row>
    <row r="115" s="36" customFormat="1" spans="1:8">
      <c r="A115" s="15">
        <v>6</v>
      </c>
      <c r="B115" s="15" t="s">
        <v>346</v>
      </c>
      <c r="C115" s="15" t="s">
        <v>49</v>
      </c>
      <c r="D115" s="26" t="s">
        <v>347</v>
      </c>
      <c r="E115" s="15" t="s">
        <v>115</v>
      </c>
      <c r="F115" s="15">
        <f>F112*2</f>
        <v>28</v>
      </c>
      <c r="G115" s="131"/>
      <c r="H115" s="131">
        <f t="shared" si="4"/>
        <v>0</v>
      </c>
    </row>
    <row r="116" s="36" customFormat="1" spans="1:8">
      <c r="A116" s="15">
        <v>7</v>
      </c>
      <c r="B116" s="15" t="s">
        <v>348</v>
      </c>
      <c r="C116" s="15" t="s">
        <v>49</v>
      </c>
      <c r="D116" s="26" t="s">
        <v>349</v>
      </c>
      <c r="E116" s="15" t="s">
        <v>115</v>
      </c>
      <c r="F116" s="15">
        <f>F112</f>
        <v>14</v>
      </c>
      <c r="G116" s="131"/>
      <c r="H116" s="131">
        <f t="shared" si="4"/>
        <v>0</v>
      </c>
    </row>
    <row r="117" s="36" customFormat="1" ht="24" spans="1:8">
      <c r="A117" s="15">
        <v>8</v>
      </c>
      <c r="B117" s="15" t="s">
        <v>350</v>
      </c>
      <c r="C117" s="15" t="s">
        <v>49</v>
      </c>
      <c r="D117" s="26" t="s">
        <v>351</v>
      </c>
      <c r="E117" s="15" t="s">
        <v>15</v>
      </c>
      <c r="F117" s="15">
        <v>1</v>
      </c>
      <c r="G117" s="131"/>
      <c r="H117" s="131">
        <f t="shared" si="4"/>
        <v>0</v>
      </c>
    </row>
    <row r="118" s="36" customFormat="1" spans="1:8">
      <c r="A118" s="15">
        <v>9</v>
      </c>
      <c r="B118" s="15" t="s">
        <v>205</v>
      </c>
      <c r="C118" s="15" t="s">
        <v>49</v>
      </c>
      <c r="D118" s="26" t="s">
        <v>352</v>
      </c>
      <c r="E118" s="66" t="s">
        <v>78</v>
      </c>
      <c r="F118" s="66">
        <v>1</v>
      </c>
      <c r="G118" s="134"/>
      <c r="H118" s="131">
        <f t="shared" si="4"/>
        <v>0</v>
      </c>
    </row>
    <row r="119" s="36" customFormat="1" spans="1:8">
      <c r="A119" s="15">
        <v>10</v>
      </c>
      <c r="B119" s="15" t="s">
        <v>207</v>
      </c>
      <c r="C119" s="15" t="s">
        <v>49</v>
      </c>
      <c r="D119" s="26" t="s">
        <v>353</v>
      </c>
      <c r="E119" s="66" t="s">
        <v>78</v>
      </c>
      <c r="F119" s="66">
        <v>1</v>
      </c>
      <c r="G119" s="134"/>
      <c r="H119" s="131">
        <f t="shared" si="4"/>
        <v>0</v>
      </c>
    </row>
    <row r="120" s="36" customFormat="1" spans="1:8">
      <c r="A120" s="15">
        <v>11</v>
      </c>
      <c r="B120" s="15" t="s">
        <v>209</v>
      </c>
      <c r="C120" s="15" t="s">
        <v>49</v>
      </c>
      <c r="D120" s="26" t="s">
        <v>354</v>
      </c>
      <c r="E120" s="66" t="s">
        <v>78</v>
      </c>
      <c r="F120" s="66">
        <v>1</v>
      </c>
      <c r="G120" s="134"/>
      <c r="H120" s="131">
        <f t="shared" si="4"/>
        <v>0</v>
      </c>
    </row>
    <row r="121" s="36" customFormat="1" spans="1:8">
      <c r="A121" s="15">
        <v>12</v>
      </c>
      <c r="B121" s="15" t="s">
        <v>211</v>
      </c>
      <c r="C121" s="15" t="s">
        <v>49</v>
      </c>
      <c r="D121" s="26" t="s">
        <v>212</v>
      </c>
      <c r="E121" s="66" t="s">
        <v>78</v>
      </c>
      <c r="F121" s="66">
        <v>1</v>
      </c>
      <c r="G121" s="134"/>
      <c r="H121" s="131">
        <f t="shared" si="4"/>
        <v>0</v>
      </c>
    </row>
    <row r="122" s="95" customFormat="1" ht="13.5" spans="1:8">
      <c r="A122" s="33"/>
      <c r="B122" s="136" t="s">
        <v>213</v>
      </c>
      <c r="C122" s="137"/>
      <c r="D122" s="138"/>
      <c r="E122" s="139"/>
      <c r="F122" s="139"/>
      <c r="G122" s="133"/>
      <c r="H122" s="133">
        <f>SUM(H104:H121)</f>
        <v>0</v>
      </c>
    </row>
    <row r="123" spans="1:8">
      <c r="A123" s="53" t="s">
        <v>355</v>
      </c>
      <c r="B123" s="53"/>
      <c r="C123" s="53"/>
      <c r="D123" s="53"/>
      <c r="E123" s="53"/>
      <c r="F123" s="53"/>
      <c r="G123" s="102"/>
      <c r="H123" s="102"/>
    </row>
    <row r="124" s="36" customFormat="1" ht="192" spans="1:8">
      <c r="A124" s="15">
        <v>1</v>
      </c>
      <c r="B124" s="15" t="s">
        <v>224</v>
      </c>
      <c r="C124" s="15" t="s">
        <v>225</v>
      </c>
      <c r="D124" s="26" t="s">
        <v>324</v>
      </c>
      <c r="E124" s="15" t="s">
        <v>25</v>
      </c>
      <c r="F124" s="15">
        <v>1</v>
      </c>
      <c r="G124" s="131"/>
      <c r="H124" s="131">
        <f>G124*F124</f>
        <v>0</v>
      </c>
    </row>
    <row r="125" s="36" customFormat="1" ht="24" spans="1:8">
      <c r="A125" s="15">
        <v>2</v>
      </c>
      <c r="B125" s="15" t="s">
        <v>26</v>
      </c>
      <c r="C125" s="15" t="s">
        <v>227</v>
      </c>
      <c r="D125" s="26" t="s">
        <v>28</v>
      </c>
      <c r="E125" s="15" t="s">
        <v>29</v>
      </c>
      <c r="F125" s="15">
        <v>2</v>
      </c>
      <c r="G125" s="131"/>
      <c r="H125" s="131">
        <f>G125*F125</f>
        <v>0</v>
      </c>
    </row>
    <row r="126" s="36" customFormat="1" ht="48" spans="1:8">
      <c r="A126" s="15">
        <v>3</v>
      </c>
      <c r="B126" s="15" t="s">
        <v>30</v>
      </c>
      <c r="C126" s="15" t="s">
        <v>31</v>
      </c>
      <c r="D126" s="26" t="s">
        <v>32</v>
      </c>
      <c r="E126" s="15" t="s">
        <v>33</v>
      </c>
      <c r="F126" s="15">
        <v>2</v>
      </c>
      <c r="G126" s="131"/>
      <c r="H126" s="131">
        <f>G126*F126</f>
        <v>0</v>
      </c>
    </row>
    <row r="127" s="36" customFormat="1" spans="1:8">
      <c r="A127" s="15">
        <v>4</v>
      </c>
      <c r="B127" s="15" t="s">
        <v>325</v>
      </c>
      <c r="C127" s="15" t="s">
        <v>49</v>
      </c>
      <c r="D127" s="26" t="s">
        <v>326</v>
      </c>
      <c r="E127" s="15" t="s">
        <v>33</v>
      </c>
      <c r="F127" s="15">
        <v>2</v>
      </c>
      <c r="G127" s="131"/>
      <c r="H127" s="131">
        <f>G127*F127</f>
        <v>0</v>
      </c>
    </row>
    <row r="128" ht="108" spans="1:8">
      <c r="A128" s="15">
        <v>5</v>
      </c>
      <c r="B128" s="15" t="s">
        <v>267</v>
      </c>
      <c r="C128" s="15" t="s">
        <v>327</v>
      </c>
      <c r="D128" s="26" t="s">
        <v>330</v>
      </c>
      <c r="E128" s="15" t="s">
        <v>115</v>
      </c>
      <c r="F128" s="15">
        <v>12</v>
      </c>
      <c r="G128" s="131"/>
      <c r="H128" s="131">
        <f>G128*F128</f>
        <v>0</v>
      </c>
    </row>
    <row r="129" spans="1:8">
      <c r="A129" s="15">
        <v>6</v>
      </c>
      <c r="B129" s="50" t="s">
        <v>213</v>
      </c>
      <c r="C129" s="98"/>
      <c r="D129" s="51"/>
      <c r="E129" s="39"/>
      <c r="F129" s="39"/>
      <c r="G129" s="132"/>
      <c r="H129" s="133">
        <f>SUM(H124:H128)</f>
        <v>0</v>
      </c>
    </row>
  </sheetData>
  <autoFilter xmlns:etc="http://www.wps.cn/officeDocument/2017/etCustomData" ref="A2:XEV129" etc:filterBottomFollowUsedRange="0">
    <extLst/>
  </autoFilter>
  <mergeCells count="24">
    <mergeCell ref="A1:H1"/>
    <mergeCell ref="A3:F3"/>
    <mergeCell ref="B10:D10"/>
    <mergeCell ref="A11:F11"/>
    <mergeCell ref="B18:D18"/>
    <mergeCell ref="A19:F19"/>
    <mergeCell ref="A23:F23"/>
    <mergeCell ref="A26:F26"/>
    <mergeCell ref="A32:F32"/>
    <mergeCell ref="B55:D55"/>
    <mergeCell ref="A56:F56"/>
    <mergeCell ref="A60:F60"/>
    <mergeCell ref="A63:F63"/>
    <mergeCell ref="A69:F69"/>
    <mergeCell ref="B92:D92"/>
    <mergeCell ref="A93:F93"/>
    <mergeCell ref="B99:D99"/>
    <mergeCell ref="A100:F100"/>
    <mergeCell ref="B102:D102"/>
    <mergeCell ref="A103:F103"/>
    <mergeCell ref="A109:F109"/>
    <mergeCell ref="B122:D122"/>
    <mergeCell ref="A123:F123"/>
    <mergeCell ref="B129:D129"/>
  </mergeCells>
  <pageMargins left="0.75" right="0.75" top="1" bottom="1" header="0.5" footer="0.5"/>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XFD85"/>
  <sheetViews>
    <sheetView topLeftCell="A42" workbookViewId="0">
      <selection activeCell="D47" sqref="D47"/>
    </sheetView>
  </sheetViews>
  <sheetFormatPr defaultColWidth="9" defaultRowHeight="12"/>
  <cols>
    <col min="1" max="1" width="6.63333333333333" style="96" customWidth="1"/>
    <col min="2" max="3" width="10.6333333333333" style="96" customWidth="1"/>
    <col min="4" max="4" width="58.6333333333333" style="36" customWidth="1"/>
    <col min="5" max="6" width="6.63333333333333" style="96" customWidth="1"/>
    <col min="7" max="8" width="10.6333333333333" style="97" customWidth="1"/>
    <col min="9" max="9" width="10.6333333333333" style="112" customWidth="1"/>
    <col min="10" max="12" width="9" style="36"/>
    <col min="13" max="13" width="41.1333333333333" style="36" customWidth="1"/>
    <col min="14" max="16160" width="9" style="36"/>
    <col min="16161" max="16161" width="9" style="2"/>
    <col min="16162" max="16162" width="9.25833333333333" style="2"/>
    <col min="16163" max="16384" width="9" style="2"/>
  </cols>
  <sheetData>
    <row r="1" s="36" customFormat="1" spans="1:9">
      <c r="A1" s="33" t="s">
        <v>11</v>
      </c>
      <c r="B1" s="33"/>
      <c r="C1" s="33"/>
      <c r="D1" s="33"/>
      <c r="E1" s="33"/>
      <c r="F1" s="33"/>
      <c r="G1" s="41"/>
      <c r="H1" s="41"/>
      <c r="I1" s="116"/>
    </row>
    <row r="2" s="36" customFormat="1" spans="1:9">
      <c r="A2" s="53" t="s">
        <v>2</v>
      </c>
      <c r="B2" s="53" t="s">
        <v>4</v>
      </c>
      <c r="C2" s="100" t="s">
        <v>18</v>
      </c>
      <c r="D2" s="53" t="s">
        <v>19</v>
      </c>
      <c r="E2" s="53" t="s">
        <v>5</v>
      </c>
      <c r="F2" s="53" t="s">
        <v>6</v>
      </c>
      <c r="G2" s="21" t="s">
        <v>20</v>
      </c>
      <c r="H2" s="21" t="s">
        <v>270</v>
      </c>
      <c r="I2" s="116"/>
    </row>
    <row r="3" s="36" customFormat="1" spans="1:9">
      <c r="A3" s="53" t="s">
        <v>356</v>
      </c>
      <c r="B3" s="53"/>
      <c r="C3" s="53"/>
      <c r="D3" s="53"/>
      <c r="E3" s="53"/>
      <c r="F3" s="53"/>
      <c r="G3" s="21"/>
      <c r="H3" s="21"/>
      <c r="I3" s="116"/>
    </row>
    <row r="4" s="36" customFormat="1" ht="192" spans="1:9">
      <c r="A4" s="15">
        <v>1</v>
      </c>
      <c r="B4" s="15" t="s">
        <v>22</v>
      </c>
      <c r="C4" s="113" t="s">
        <v>273</v>
      </c>
      <c r="D4" s="26" t="s">
        <v>357</v>
      </c>
      <c r="E4" s="15" t="s">
        <v>25</v>
      </c>
      <c r="F4" s="15">
        <v>1</v>
      </c>
      <c r="G4" s="18"/>
      <c r="H4" s="18">
        <f>G4*F4</f>
        <v>0</v>
      </c>
      <c r="I4" s="112"/>
    </row>
    <row r="5" s="36" customFormat="1" ht="24" spans="1:9">
      <c r="A5" s="15">
        <v>2</v>
      </c>
      <c r="B5" s="15" t="s">
        <v>26</v>
      </c>
      <c r="C5" s="113" t="s">
        <v>227</v>
      </c>
      <c r="D5" s="26" t="s">
        <v>28</v>
      </c>
      <c r="E5" s="15" t="s">
        <v>29</v>
      </c>
      <c r="F5" s="15">
        <v>1</v>
      </c>
      <c r="G5" s="18"/>
      <c r="H5" s="18">
        <f>G5*F5</f>
        <v>0</v>
      </c>
      <c r="I5" s="112"/>
    </row>
    <row r="6" s="36" customFormat="1" ht="36" spans="1:9">
      <c r="A6" s="15">
        <v>3</v>
      </c>
      <c r="B6" s="15" t="s">
        <v>30</v>
      </c>
      <c r="C6" s="113" t="s">
        <v>31</v>
      </c>
      <c r="D6" s="26" t="s">
        <v>32</v>
      </c>
      <c r="E6" s="15" t="s">
        <v>33</v>
      </c>
      <c r="F6" s="15">
        <v>1</v>
      </c>
      <c r="G6" s="18"/>
      <c r="H6" s="18">
        <f>G6*F6</f>
        <v>0</v>
      </c>
      <c r="I6" s="112"/>
    </row>
    <row r="7" s="36" customFormat="1" ht="409.5" spans="1:9">
      <c r="A7" s="15">
        <v>4</v>
      </c>
      <c r="B7" s="15" t="s">
        <v>333</v>
      </c>
      <c r="C7" s="113" t="s">
        <v>39</v>
      </c>
      <c r="D7" s="26" t="s">
        <v>358</v>
      </c>
      <c r="E7" s="15" t="s">
        <v>25</v>
      </c>
      <c r="F7" s="15">
        <v>28</v>
      </c>
      <c r="G7" s="18"/>
      <c r="H7" s="18">
        <f>G7*F7</f>
        <v>0</v>
      </c>
      <c r="I7" s="112"/>
    </row>
    <row r="8" s="36" customFormat="1" ht="84" spans="1:9">
      <c r="A8" s="15">
        <v>5</v>
      </c>
      <c r="B8" s="15" t="s">
        <v>53</v>
      </c>
      <c r="C8" s="113" t="s">
        <v>96</v>
      </c>
      <c r="D8" s="28" t="s">
        <v>359</v>
      </c>
      <c r="E8" s="15" t="s">
        <v>25</v>
      </c>
      <c r="F8" s="15">
        <v>56</v>
      </c>
      <c r="G8" s="18"/>
      <c r="H8" s="18">
        <f>G8*F8</f>
        <v>0</v>
      </c>
      <c r="I8" s="112"/>
    </row>
    <row r="9" s="36" customFormat="1" spans="1:9">
      <c r="A9" s="33" t="s">
        <v>335</v>
      </c>
      <c r="B9" s="33"/>
      <c r="C9" s="33"/>
      <c r="D9" s="33"/>
      <c r="E9" s="33"/>
      <c r="F9" s="33"/>
      <c r="G9" s="18"/>
      <c r="H9" s="18"/>
      <c r="I9" s="112"/>
    </row>
    <row r="10" s="36" customFormat="1" ht="96" spans="1:9">
      <c r="A10" s="15">
        <v>1</v>
      </c>
      <c r="B10" s="15" t="s">
        <v>99</v>
      </c>
      <c r="C10" s="15" t="s">
        <v>336</v>
      </c>
      <c r="D10" s="26" t="s">
        <v>337</v>
      </c>
      <c r="E10" s="15" t="s">
        <v>69</v>
      </c>
      <c r="F10" s="15">
        <v>1</v>
      </c>
      <c r="G10" s="32"/>
      <c r="H10" s="18">
        <f t="shared" ref="H9:H21" si="0">G10*F10</f>
        <v>0</v>
      </c>
      <c r="I10" s="112"/>
    </row>
    <row r="11" s="36" customFormat="1" ht="60" spans="1:9">
      <c r="A11" s="15">
        <v>2</v>
      </c>
      <c r="B11" s="15" t="s">
        <v>338</v>
      </c>
      <c r="C11" s="113" t="s">
        <v>336</v>
      </c>
      <c r="D11" s="26" t="s">
        <v>339</v>
      </c>
      <c r="E11" s="15" t="s">
        <v>115</v>
      </c>
      <c r="F11" s="15">
        <v>1</v>
      </c>
      <c r="G11" s="32"/>
      <c r="H11" s="18">
        <f t="shared" si="0"/>
        <v>0</v>
      </c>
      <c r="I11" s="112"/>
    </row>
    <row r="12" s="36" customFormat="1" ht="24" spans="1:9">
      <c r="A12" s="15">
        <v>3</v>
      </c>
      <c r="B12" s="15" t="s">
        <v>340</v>
      </c>
      <c r="C12" s="113" t="s">
        <v>49</v>
      </c>
      <c r="D12" s="26" t="s">
        <v>341</v>
      </c>
      <c r="E12" s="15" t="s">
        <v>115</v>
      </c>
      <c r="F12" s="15">
        <v>14</v>
      </c>
      <c r="G12" s="32"/>
      <c r="H12" s="18">
        <f t="shared" si="0"/>
        <v>0</v>
      </c>
      <c r="I12" s="112"/>
    </row>
    <row r="13" s="36" customFormat="1" spans="1:9">
      <c r="A13" s="15">
        <v>4</v>
      </c>
      <c r="B13" s="15" t="s">
        <v>342</v>
      </c>
      <c r="C13" s="113" t="s">
        <v>49</v>
      </c>
      <c r="D13" s="26" t="s">
        <v>343</v>
      </c>
      <c r="E13" s="15"/>
      <c r="F13" s="15">
        <f>F12</f>
        <v>14</v>
      </c>
      <c r="G13" s="32"/>
      <c r="H13" s="18">
        <f t="shared" si="0"/>
        <v>0</v>
      </c>
      <c r="I13" s="112"/>
    </row>
    <row r="14" s="36" customFormat="1" ht="108" spans="1:9">
      <c r="A14" s="15">
        <v>5</v>
      </c>
      <c r="B14" s="15" t="s">
        <v>344</v>
      </c>
      <c r="C14" s="113" t="s">
        <v>49</v>
      </c>
      <c r="D14" s="26" t="s">
        <v>345</v>
      </c>
      <c r="E14" s="15" t="s">
        <v>115</v>
      </c>
      <c r="F14" s="15">
        <f>F12*2</f>
        <v>28</v>
      </c>
      <c r="G14" s="32"/>
      <c r="H14" s="18">
        <f t="shared" si="0"/>
        <v>0</v>
      </c>
      <c r="I14" s="112"/>
    </row>
    <row r="15" s="36" customFormat="1" spans="1:9">
      <c r="A15" s="15">
        <v>6</v>
      </c>
      <c r="B15" s="15" t="s">
        <v>346</v>
      </c>
      <c r="C15" s="113" t="s">
        <v>49</v>
      </c>
      <c r="D15" s="26" t="s">
        <v>347</v>
      </c>
      <c r="E15" s="15" t="s">
        <v>115</v>
      </c>
      <c r="F15" s="15">
        <f>F12*2</f>
        <v>28</v>
      </c>
      <c r="G15" s="32"/>
      <c r="H15" s="18">
        <f t="shared" si="0"/>
        <v>0</v>
      </c>
      <c r="I15" s="112"/>
    </row>
    <row r="16" s="36" customFormat="1" spans="1:9">
      <c r="A16" s="15">
        <v>7</v>
      </c>
      <c r="B16" s="15" t="s">
        <v>348</v>
      </c>
      <c r="C16" s="113" t="s">
        <v>49</v>
      </c>
      <c r="D16" s="26" t="s">
        <v>349</v>
      </c>
      <c r="E16" s="15" t="s">
        <v>115</v>
      </c>
      <c r="F16" s="15">
        <f>F12</f>
        <v>14</v>
      </c>
      <c r="G16" s="32"/>
      <c r="H16" s="18">
        <f t="shared" si="0"/>
        <v>0</v>
      </c>
      <c r="I16" s="112"/>
    </row>
    <row r="17" s="36" customFormat="1" ht="24" spans="1:9">
      <c r="A17" s="15">
        <v>8</v>
      </c>
      <c r="B17" s="15" t="s">
        <v>350</v>
      </c>
      <c r="C17" s="113" t="s">
        <v>49</v>
      </c>
      <c r="D17" s="26" t="s">
        <v>351</v>
      </c>
      <c r="E17" s="15" t="s">
        <v>15</v>
      </c>
      <c r="F17" s="15">
        <v>1</v>
      </c>
      <c r="G17" s="32"/>
      <c r="H17" s="18">
        <f t="shared" si="0"/>
        <v>0</v>
      </c>
      <c r="I17" s="112"/>
    </row>
    <row r="18" s="36" customFormat="1" spans="1:9">
      <c r="A18" s="15">
        <v>9</v>
      </c>
      <c r="B18" s="15" t="s">
        <v>205</v>
      </c>
      <c r="C18" s="113" t="s">
        <v>49</v>
      </c>
      <c r="D18" s="26" t="s">
        <v>352</v>
      </c>
      <c r="E18" s="66" t="s">
        <v>78</v>
      </c>
      <c r="F18" s="66">
        <v>1</v>
      </c>
      <c r="G18" s="32"/>
      <c r="H18" s="18">
        <f t="shared" si="0"/>
        <v>0</v>
      </c>
      <c r="I18" s="112"/>
    </row>
    <row r="19" s="36" customFormat="1" spans="1:9">
      <c r="A19" s="15">
        <v>10</v>
      </c>
      <c r="B19" s="15" t="s">
        <v>207</v>
      </c>
      <c r="C19" s="113" t="s">
        <v>49</v>
      </c>
      <c r="D19" s="26" t="s">
        <v>353</v>
      </c>
      <c r="E19" s="66" t="s">
        <v>78</v>
      </c>
      <c r="F19" s="66">
        <v>1</v>
      </c>
      <c r="G19" s="32"/>
      <c r="H19" s="18">
        <f t="shared" si="0"/>
        <v>0</v>
      </c>
      <c r="I19" s="112"/>
    </row>
    <row r="20" s="36" customFormat="1" spans="1:9">
      <c r="A20" s="15">
        <v>11</v>
      </c>
      <c r="B20" s="15" t="s">
        <v>209</v>
      </c>
      <c r="C20" s="113" t="s">
        <v>49</v>
      </c>
      <c r="D20" s="26" t="s">
        <v>354</v>
      </c>
      <c r="E20" s="66" t="s">
        <v>78</v>
      </c>
      <c r="F20" s="66">
        <v>1</v>
      </c>
      <c r="G20" s="32"/>
      <c r="H20" s="18">
        <f t="shared" si="0"/>
        <v>0</v>
      </c>
      <c r="I20" s="112"/>
    </row>
    <row r="21" s="36" customFormat="1" spans="1:9">
      <c r="A21" s="15">
        <v>12</v>
      </c>
      <c r="B21" s="15" t="s">
        <v>211</v>
      </c>
      <c r="C21" s="113" t="s">
        <v>49</v>
      </c>
      <c r="D21" s="26" t="s">
        <v>212</v>
      </c>
      <c r="E21" s="66" t="s">
        <v>78</v>
      </c>
      <c r="F21" s="66">
        <v>1</v>
      </c>
      <c r="G21" s="32"/>
      <c r="H21" s="18">
        <f t="shared" si="0"/>
        <v>0</v>
      </c>
      <c r="I21" s="112"/>
    </row>
    <row r="22" s="36" customFormat="1" spans="1:9">
      <c r="A22" s="15"/>
      <c r="B22" s="50" t="s">
        <v>213</v>
      </c>
      <c r="C22" s="98"/>
      <c r="D22" s="51"/>
      <c r="E22" s="39"/>
      <c r="F22" s="39"/>
      <c r="G22" s="40"/>
      <c r="H22" s="40">
        <f>SUM(H4:H21)</f>
        <v>0</v>
      </c>
      <c r="I22" s="116"/>
    </row>
    <row r="23" s="36" customFormat="1" spans="1:9">
      <c r="A23" s="53" t="s">
        <v>360</v>
      </c>
      <c r="B23" s="53"/>
      <c r="C23" s="53"/>
      <c r="D23" s="53"/>
      <c r="E23" s="53"/>
      <c r="F23" s="53"/>
      <c r="G23" s="21"/>
      <c r="H23" s="21"/>
      <c r="I23" s="116"/>
    </row>
    <row r="24" s="36" customFormat="1" ht="180" spans="1:13">
      <c r="A24" s="66">
        <v>1</v>
      </c>
      <c r="B24" s="15" t="s">
        <v>272</v>
      </c>
      <c r="C24" s="113" t="s">
        <v>273</v>
      </c>
      <c r="D24" s="26" t="s">
        <v>361</v>
      </c>
      <c r="E24" s="15" t="s">
        <v>25</v>
      </c>
      <c r="F24" s="15">
        <v>1</v>
      </c>
      <c r="G24" s="18"/>
      <c r="H24" s="18">
        <f>G24*F24</f>
        <v>0</v>
      </c>
      <c r="I24" s="112"/>
      <c r="M24" s="117"/>
    </row>
    <row r="25" s="36" customFormat="1" ht="409.5" spans="1:9">
      <c r="A25" s="66">
        <v>2</v>
      </c>
      <c r="B25" s="15" t="s">
        <v>275</v>
      </c>
      <c r="C25" s="113" t="s">
        <v>39</v>
      </c>
      <c r="D25" s="26" t="s">
        <v>284</v>
      </c>
      <c r="E25" s="15" t="s">
        <v>25</v>
      </c>
      <c r="F25" s="15">
        <v>28</v>
      </c>
      <c r="G25" s="32"/>
      <c r="H25" s="18">
        <f>G25*F25</f>
        <v>0</v>
      </c>
      <c r="I25" s="112"/>
    </row>
    <row r="26" s="36" customFormat="1" ht="84" spans="1:9">
      <c r="A26" s="66">
        <v>3</v>
      </c>
      <c r="B26" s="15" t="s">
        <v>277</v>
      </c>
      <c r="C26" s="113" t="s">
        <v>96</v>
      </c>
      <c r="D26" s="28" t="s">
        <v>362</v>
      </c>
      <c r="E26" s="15" t="s">
        <v>25</v>
      </c>
      <c r="F26" s="15">
        <v>56</v>
      </c>
      <c r="G26" s="32"/>
      <c r="H26" s="18">
        <f>G26*F26</f>
        <v>0</v>
      </c>
      <c r="I26" s="112"/>
    </row>
    <row r="27" s="36" customFormat="1" ht="132" spans="1:9">
      <c r="A27" s="66">
        <v>4</v>
      </c>
      <c r="B27" s="15" t="s">
        <v>279</v>
      </c>
      <c r="C27" s="113" t="s">
        <v>363</v>
      </c>
      <c r="D27" s="26" t="s">
        <v>364</v>
      </c>
      <c r="E27" s="15" t="s">
        <v>115</v>
      </c>
      <c r="F27" s="15">
        <v>1</v>
      </c>
      <c r="G27" s="32"/>
      <c r="H27" s="18">
        <f>G27*F27</f>
        <v>0</v>
      </c>
      <c r="I27" s="112"/>
    </row>
    <row r="28" s="36" customFormat="1" ht="24" spans="1:9">
      <c r="A28" s="66">
        <v>5</v>
      </c>
      <c r="B28" s="15" t="s">
        <v>56</v>
      </c>
      <c r="C28" s="113" t="s">
        <v>57</v>
      </c>
      <c r="D28" s="26" t="s">
        <v>58</v>
      </c>
      <c r="E28" s="15" t="s">
        <v>33</v>
      </c>
      <c r="F28" s="15">
        <v>1</v>
      </c>
      <c r="G28" s="18"/>
      <c r="H28" s="18">
        <f>G28*F28</f>
        <v>0</v>
      </c>
      <c r="I28" s="118"/>
    </row>
    <row r="29" s="36" customFormat="1" spans="1:9">
      <c r="A29" s="66">
        <v>6</v>
      </c>
      <c r="B29" s="50" t="s">
        <v>213</v>
      </c>
      <c r="C29" s="98"/>
      <c r="D29" s="51"/>
      <c r="E29" s="39"/>
      <c r="F29" s="39"/>
      <c r="G29" s="40"/>
      <c r="H29" s="40">
        <f>SUM(H24:H28)</f>
        <v>0</v>
      </c>
      <c r="I29" s="116"/>
    </row>
    <row r="30" s="36" customFormat="1" spans="1:9">
      <c r="A30" s="53" t="s">
        <v>365</v>
      </c>
      <c r="B30" s="53"/>
      <c r="C30" s="53"/>
      <c r="D30" s="53"/>
      <c r="E30" s="53"/>
      <c r="F30" s="53"/>
      <c r="G30" s="21"/>
      <c r="H30" s="21"/>
      <c r="I30" s="116"/>
    </row>
    <row r="31" s="36" customFormat="1" ht="180" spans="1:9">
      <c r="A31" s="66">
        <v>1</v>
      </c>
      <c r="B31" s="15" t="s">
        <v>272</v>
      </c>
      <c r="C31" s="113" t="s">
        <v>273</v>
      </c>
      <c r="D31" s="26" t="s">
        <v>361</v>
      </c>
      <c r="E31" s="15" t="s">
        <v>25</v>
      </c>
      <c r="F31" s="15">
        <v>1</v>
      </c>
      <c r="G31" s="18"/>
      <c r="H31" s="18">
        <f>G31*F31</f>
        <v>0</v>
      </c>
      <c r="I31" s="112"/>
    </row>
    <row r="32" s="36" customFormat="1" ht="409.5" spans="1:9">
      <c r="A32" s="66">
        <v>2</v>
      </c>
      <c r="B32" s="15" t="s">
        <v>275</v>
      </c>
      <c r="C32" s="113" t="s">
        <v>39</v>
      </c>
      <c r="D32" s="26" t="s">
        <v>284</v>
      </c>
      <c r="E32" s="15" t="s">
        <v>25</v>
      </c>
      <c r="F32" s="15">
        <v>28</v>
      </c>
      <c r="G32" s="32"/>
      <c r="H32" s="18">
        <f>G32*F32</f>
        <v>0</v>
      </c>
      <c r="I32" s="112"/>
    </row>
    <row r="33" s="36" customFormat="1" ht="84" spans="1:9">
      <c r="A33" s="66">
        <v>3</v>
      </c>
      <c r="B33" s="15" t="s">
        <v>277</v>
      </c>
      <c r="C33" s="113" t="s">
        <v>96</v>
      </c>
      <c r="D33" s="28" t="s">
        <v>362</v>
      </c>
      <c r="E33" s="15" t="s">
        <v>25</v>
      </c>
      <c r="F33" s="15">
        <v>56</v>
      </c>
      <c r="G33" s="32"/>
      <c r="H33" s="18">
        <f>G33*F33</f>
        <v>0</v>
      </c>
      <c r="I33" s="112"/>
    </row>
    <row r="34" s="36" customFormat="1" ht="132" spans="1:9">
      <c r="A34" s="66">
        <v>4</v>
      </c>
      <c r="B34" s="15" t="s">
        <v>279</v>
      </c>
      <c r="C34" s="113" t="s">
        <v>363</v>
      </c>
      <c r="D34" s="26" t="s">
        <v>364</v>
      </c>
      <c r="E34" s="15" t="s">
        <v>115</v>
      </c>
      <c r="F34" s="15">
        <v>1</v>
      </c>
      <c r="G34" s="32"/>
      <c r="H34" s="18">
        <f>G34*F34</f>
        <v>0</v>
      </c>
      <c r="I34" s="112"/>
    </row>
    <row r="35" s="36" customFormat="1" ht="24" spans="1:9">
      <c r="A35" s="66">
        <v>5</v>
      </c>
      <c r="B35" s="15" t="s">
        <v>56</v>
      </c>
      <c r="C35" s="113" t="s">
        <v>57</v>
      </c>
      <c r="D35" s="26" t="s">
        <v>58</v>
      </c>
      <c r="E35" s="15" t="s">
        <v>33</v>
      </c>
      <c r="F35" s="15">
        <v>1</v>
      </c>
      <c r="G35" s="18"/>
      <c r="H35" s="18">
        <f>G35*F35</f>
        <v>0</v>
      </c>
      <c r="I35" s="118"/>
    </row>
    <row r="36" s="36" customFormat="1" spans="1:9">
      <c r="A36" s="66">
        <v>6</v>
      </c>
      <c r="B36" s="50" t="s">
        <v>213</v>
      </c>
      <c r="C36" s="98"/>
      <c r="D36" s="51"/>
      <c r="E36" s="39"/>
      <c r="F36" s="39"/>
      <c r="G36" s="40"/>
      <c r="H36" s="40">
        <f>SUM(H31:H35)</f>
        <v>0</v>
      </c>
      <c r="I36" s="116"/>
    </row>
    <row r="37" s="36" customFormat="1" spans="1:9">
      <c r="A37" s="43" t="s">
        <v>366</v>
      </c>
      <c r="B37" s="43"/>
      <c r="C37" s="43"/>
      <c r="D37" s="43"/>
      <c r="E37" s="43"/>
      <c r="F37" s="43"/>
      <c r="G37" s="21"/>
      <c r="H37" s="21"/>
      <c r="I37" s="116"/>
    </row>
    <row r="38" s="36" customFormat="1" ht="192" spans="1:9">
      <c r="A38" s="15">
        <v>1</v>
      </c>
      <c r="B38" s="15" t="s">
        <v>22</v>
      </c>
      <c r="C38" s="113" t="s">
        <v>273</v>
      </c>
      <c r="D38" s="26" t="s">
        <v>357</v>
      </c>
      <c r="E38" s="15" t="s">
        <v>25</v>
      </c>
      <c r="F38" s="15">
        <v>1</v>
      </c>
      <c r="G38" s="18"/>
      <c r="H38" s="18">
        <f t="shared" ref="H38:H53" si="1">G38*F38</f>
        <v>0</v>
      </c>
      <c r="I38" s="112"/>
    </row>
    <row r="39" s="36" customFormat="1" ht="409.5" spans="1:9">
      <c r="A39" s="15">
        <v>2</v>
      </c>
      <c r="B39" s="15" t="s">
        <v>333</v>
      </c>
      <c r="C39" s="113" t="s">
        <v>39</v>
      </c>
      <c r="D39" s="26" t="s">
        <v>284</v>
      </c>
      <c r="E39" s="15" t="s">
        <v>25</v>
      </c>
      <c r="F39" s="15">
        <v>28</v>
      </c>
      <c r="G39" s="18"/>
      <c r="H39" s="18">
        <f t="shared" si="1"/>
        <v>0</v>
      </c>
      <c r="I39" s="112"/>
    </row>
    <row r="40" s="36" customFormat="1" ht="84" spans="1:9">
      <c r="A40" s="15">
        <v>3</v>
      </c>
      <c r="B40" s="15" t="s">
        <v>53</v>
      </c>
      <c r="C40" s="113" t="s">
        <v>96</v>
      </c>
      <c r="D40" s="28" t="s">
        <v>359</v>
      </c>
      <c r="E40" s="15" t="s">
        <v>25</v>
      </c>
      <c r="F40" s="15">
        <v>56</v>
      </c>
      <c r="G40" s="18"/>
      <c r="H40" s="18">
        <f t="shared" si="1"/>
        <v>0</v>
      </c>
      <c r="I40" s="112"/>
    </row>
    <row r="41" s="36" customFormat="1" ht="156" spans="1:9">
      <c r="A41" s="15">
        <v>4</v>
      </c>
      <c r="B41" s="15" t="s">
        <v>99</v>
      </c>
      <c r="C41" s="113" t="s">
        <v>367</v>
      </c>
      <c r="D41" s="26" t="s">
        <v>368</v>
      </c>
      <c r="E41" s="15" t="s">
        <v>69</v>
      </c>
      <c r="F41" s="15">
        <v>1</v>
      </c>
      <c r="G41" s="18"/>
      <c r="H41" s="18">
        <f t="shared" si="1"/>
        <v>0</v>
      </c>
      <c r="I41" s="112"/>
    </row>
    <row r="42" s="36" customFormat="1" ht="60" spans="1:9">
      <c r="A42" s="15">
        <v>5</v>
      </c>
      <c r="B42" s="15" t="s">
        <v>102</v>
      </c>
      <c r="C42" s="113" t="s">
        <v>291</v>
      </c>
      <c r="D42" s="26" t="s">
        <v>369</v>
      </c>
      <c r="E42" s="15" t="s">
        <v>33</v>
      </c>
      <c r="F42" s="15">
        <v>1</v>
      </c>
      <c r="G42" s="18"/>
      <c r="H42" s="18">
        <f t="shared" si="1"/>
        <v>0</v>
      </c>
      <c r="I42" s="112"/>
    </row>
    <row r="43" s="36" customFormat="1" ht="24" spans="1:9">
      <c r="A43" s="15">
        <v>6</v>
      </c>
      <c r="B43" s="15" t="s">
        <v>105</v>
      </c>
      <c r="C43" s="113" t="s">
        <v>49</v>
      </c>
      <c r="D43" s="26" t="s">
        <v>293</v>
      </c>
      <c r="E43" s="15" t="s">
        <v>33</v>
      </c>
      <c r="F43" s="15">
        <v>1</v>
      </c>
      <c r="G43" s="18"/>
      <c r="H43" s="18">
        <f t="shared" si="1"/>
        <v>0</v>
      </c>
      <c r="I43" s="112"/>
    </row>
    <row r="44" s="36" customFormat="1" ht="72" spans="1:9">
      <c r="A44" s="15">
        <v>7</v>
      </c>
      <c r="B44" s="15" t="s">
        <v>107</v>
      </c>
      <c r="C44" s="113" t="s">
        <v>49</v>
      </c>
      <c r="D44" s="26" t="s">
        <v>108</v>
      </c>
      <c r="E44" s="15" t="s">
        <v>15</v>
      </c>
      <c r="F44" s="15">
        <v>1</v>
      </c>
      <c r="G44" s="18"/>
      <c r="H44" s="18">
        <f t="shared" si="1"/>
        <v>0</v>
      </c>
      <c r="I44" s="112"/>
    </row>
    <row r="45" s="36" customFormat="1" ht="24" spans="1:9">
      <c r="A45" s="15">
        <v>8</v>
      </c>
      <c r="B45" s="15" t="s">
        <v>109</v>
      </c>
      <c r="C45" s="113" t="s">
        <v>49</v>
      </c>
      <c r="D45" s="28" t="s">
        <v>294</v>
      </c>
      <c r="E45" s="15" t="s">
        <v>15</v>
      </c>
      <c r="F45" s="15">
        <v>1</v>
      </c>
      <c r="G45" s="18"/>
      <c r="H45" s="18">
        <f t="shared" si="1"/>
        <v>0</v>
      </c>
      <c r="I45" s="112"/>
    </row>
    <row r="46" s="111" customFormat="1" ht="252" spans="1:16384">
      <c r="A46" s="74">
        <v>9</v>
      </c>
      <c r="B46" s="74" t="s">
        <v>370</v>
      </c>
      <c r="C46" s="114" t="s">
        <v>132</v>
      </c>
      <c r="D46" s="115" t="s">
        <v>371</v>
      </c>
      <c r="E46" s="74" t="s">
        <v>69</v>
      </c>
      <c r="F46" s="74">
        <v>1</v>
      </c>
      <c r="G46" s="77"/>
      <c r="H46" s="77">
        <f t="shared" si="1"/>
        <v>0</v>
      </c>
      <c r="I46" s="119"/>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0"/>
      <c r="IP46" s="120"/>
      <c r="IQ46" s="120"/>
      <c r="IR46" s="120"/>
      <c r="IS46" s="120"/>
      <c r="IT46" s="120"/>
      <c r="IU46" s="120"/>
      <c r="IV46" s="120"/>
      <c r="IW46" s="120"/>
      <c r="IX46" s="120"/>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0"/>
      <c r="NJ46" s="120"/>
      <c r="NK46" s="120"/>
      <c r="NL46" s="120"/>
      <c r="NM46" s="120"/>
      <c r="NN46" s="120"/>
      <c r="NO46" s="120"/>
      <c r="NP46" s="120"/>
      <c r="NQ46" s="120"/>
      <c r="NR46" s="120"/>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0"/>
      <c r="SD46" s="120"/>
      <c r="SE46" s="120"/>
      <c r="SF46" s="120"/>
      <c r="SG46" s="120"/>
      <c r="SH46" s="120"/>
      <c r="SI46" s="120"/>
      <c r="SJ46" s="120"/>
      <c r="SK46" s="120"/>
      <c r="SL46" s="120"/>
      <c r="SM46" s="120"/>
      <c r="SN46" s="120"/>
      <c r="SO46" s="120"/>
      <c r="SP46" s="120"/>
      <c r="SQ46" s="120"/>
      <c r="SR46" s="120"/>
      <c r="SS46" s="120"/>
      <c r="ST46" s="120"/>
      <c r="SU46" s="120"/>
      <c r="SV46" s="120"/>
      <c r="SW46" s="120"/>
      <c r="SX46" s="120"/>
      <c r="SY46" s="120"/>
      <c r="SZ46" s="120"/>
      <c r="TA46" s="120"/>
      <c r="TB46" s="120"/>
      <c r="TC46" s="120"/>
      <c r="TD46" s="120"/>
      <c r="TE46" s="120"/>
      <c r="TF46" s="120"/>
      <c r="TG46" s="120"/>
      <c r="TH46" s="120"/>
      <c r="TI46" s="120"/>
      <c r="TJ46" s="120"/>
      <c r="TK46" s="120"/>
      <c r="TL46" s="120"/>
      <c r="TM46" s="120"/>
      <c r="TN46" s="120"/>
      <c r="TO46" s="120"/>
      <c r="TP46" s="120"/>
      <c r="TQ46" s="120"/>
      <c r="TR46" s="120"/>
      <c r="TS46" s="120"/>
      <c r="TT46" s="120"/>
      <c r="TU46" s="120"/>
      <c r="TV46" s="120"/>
      <c r="TW46" s="120"/>
      <c r="TX46" s="120"/>
      <c r="TY46" s="120"/>
      <c r="TZ46" s="120"/>
      <c r="UA46" s="120"/>
      <c r="UB46" s="120"/>
      <c r="UC46" s="120"/>
      <c r="UD46" s="120"/>
      <c r="UE46" s="120"/>
      <c r="UF46" s="120"/>
      <c r="UG46" s="120"/>
      <c r="UH46" s="120"/>
      <c r="UI46" s="120"/>
      <c r="UJ46" s="120"/>
      <c r="UK46" s="120"/>
      <c r="UL46" s="120"/>
      <c r="UM46" s="120"/>
      <c r="UN46" s="120"/>
      <c r="UO46" s="120"/>
      <c r="UP46" s="120"/>
      <c r="UQ46" s="120"/>
      <c r="UR46" s="120"/>
      <c r="US46" s="120"/>
      <c r="UT46" s="120"/>
      <c r="UU46" s="120"/>
      <c r="UV46" s="120"/>
      <c r="UW46" s="120"/>
      <c r="UX46" s="120"/>
      <c r="UY46" s="120"/>
      <c r="UZ46" s="120"/>
      <c r="VA46" s="120"/>
      <c r="VB46" s="120"/>
      <c r="VC46" s="120"/>
      <c r="VD46" s="120"/>
      <c r="VE46" s="120"/>
      <c r="VF46" s="120"/>
      <c r="VG46" s="120"/>
      <c r="VH46" s="120"/>
      <c r="VI46" s="120"/>
      <c r="VJ46" s="120"/>
      <c r="VK46" s="120"/>
      <c r="VL46" s="120"/>
      <c r="VM46" s="120"/>
      <c r="VN46" s="120"/>
      <c r="VO46" s="120"/>
      <c r="VP46" s="120"/>
      <c r="VQ46" s="120"/>
      <c r="VR46" s="120"/>
      <c r="VS46" s="120"/>
      <c r="VT46" s="120"/>
      <c r="VU46" s="120"/>
      <c r="VV46" s="120"/>
      <c r="VW46" s="120"/>
      <c r="VX46" s="120"/>
      <c r="VY46" s="120"/>
      <c r="VZ46" s="120"/>
      <c r="WA46" s="120"/>
      <c r="WB46" s="120"/>
      <c r="WC46" s="120"/>
      <c r="WD46" s="120"/>
      <c r="WE46" s="120"/>
      <c r="WF46" s="120"/>
      <c r="WG46" s="120"/>
      <c r="WH46" s="120"/>
      <c r="WI46" s="120"/>
      <c r="WJ46" s="120"/>
      <c r="WK46" s="120"/>
      <c r="WL46" s="120"/>
      <c r="WM46" s="120"/>
      <c r="WN46" s="120"/>
      <c r="WO46" s="120"/>
      <c r="WP46" s="120"/>
      <c r="WQ46" s="120"/>
      <c r="WR46" s="120"/>
      <c r="WS46" s="120"/>
      <c r="WT46" s="120"/>
      <c r="WU46" s="120"/>
      <c r="WV46" s="120"/>
      <c r="WW46" s="120"/>
      <c r="WX46" s="120"/>
      <c r="WY46" s="120"/>
      <c r="WZ46" s="120"/>
      <c r="XA46" s="120"/>
      <c r="XB46" s="120"/>
      <c r="XC46" s="120"/>
      <c r="XD46" s="120"/>
      <c r="XE46" s="120"/>
      <c r="XF46" s="120"/>
      <c r="XG46" s="120"/>
      <c r="XH46" s="120"/>
      <c r="XI46" s="120"/>
      <c r="XJ46" s="120"/>
      <c r="XK46" s="120"/>
      <c r="XL46" s="120"/>
      <c r="XM46" s="120"/>
      <c r="XN46" s="120"/>
      <c r="XO46" s="120"/>
      <c r="XP46" s="120"/>
      <c r="XQ46" s="120"/>
      <c r="XR46" s="120"/>
      <c r="XS46" s="120"/>
      <c r="XT46" s="120"/>
      <c r="XU46" s="120"/>
      <c r="XV46" s="120"/>
      <c r="XW46" s="120"/>
      <c r="XX46" s="120"/>
      <c r="XY46" s="120"/>
      <c r="XZ46" s="120"/>
      <c r="YA46" s="120"/>
      <c r="YB46" s="120"/>
      <c r="YC46" s="120"/>
      <c r="YD46" s="120"/>
      <c r="YE46" s="120"/>
      <c r="YF46" s="120"/>
      <c r="YG46" s="120"/>
      <c r="YH46" s="120"/>
      <c r="YI46" s="120"/>
      <c r="YJ46" s="120"/>
      <c r="YK46" s="120"/>
      <c r="YL46" s="120"/>
      <c r="YM46" s="120"/>
      <c r="YN46" s="120"/>
      <c r="YO46" s="120"/>
      <c r="YP46" s="120"/>
      <c r="YQ46" s="120"/>
      <c r="YR46" s="120"/>
      <c r="YS46" s="120"/>
      <c r="YT46" s="120"/>
      <c r="YU46" s="120"/>
      <c r="YV46" s="120"/>
      <c r="YW46" s="120"/>
      <c r="YX46" s="120"/>
      <c r="YY46" s="120"/>
      <c r="YZ46" s="120"/>
      <c r="ZA46" s="120"/>
      <c r="ZB46" s="120"/>
      <c r="ZC46" s="120"/>
      <c r="ZD46" s="120"/>
      <c r="ZE46" s="120"/>
      <c r="ZF46" s="120"/>
      <c r="ZG46" s="120"/>
      <c r="ZH46" s="120"/>
      <c r="ZI46" s="120"/>
      <c r="ZJ46" s="120"/>
      <c r="ZK46" s="120"/>
      <c r="ZL46" s="120"/>
      <c r="ZM46" s="120"/>
      <c r="ZN46" s="120"/>
      <c r="ZO46" s="120"/>
      <c r="ZP46" s="120"/>
      <c r="ZQ46" s="120"/>
      <c r="ZR46" s="120"/>
      <c r="ZS46" s="120"/>
      <c r="ZT46" s="120"/>
      <c r="ZU46" s="120"/>
      <c r="ZV46" s="120"/>
      <c r="ZW46" s="120"/>
      <c r="ZX46" s="120"/>
      <c r="ZY46" s="120"/>
      <c r="ZZ46" s="120"/>
      <c r="AAA46" s="120"/>
      <c r="AAB46" s="120"/>
      <c r="AAC46" s="120"/>
      <c r="AAD46" s="120"/>
      <c r="AAE46" s="120"/>
      <c r="AAF46" s="120"/>
      <c r="AAG46" s="120"/>
      <c r="AAH46" s="120"/>
      <c r="AAI46" s="120"/>
      <c r="AAJ46" s="120"/>
      <c r="AAK46" s="120"/>
      <c r="AAL46" s="120"/>
      <c r="AAM46" s="120"/>
      <c r="AAN46" s="120"/>
      <c r="AAO46" s="120"/>
      <c r="AAP46" s="120"/>
      <c r="AAQ46" s="120"/>
      <c r="AAR46" s="120"/>
      <c r="AAS46" s="120"/>
      <c r="AAT46" s="120"/>
      <c r="AAU46" s="120"/>
      <c r="AAV46" s="120"/>
      <c r="AAW46" s="120"/>
      <c r="AAX46" s="120"/>
      <c r="AAY46" s="120"/>
      <c r="AAZ46" s="120"/>
      <c r="ABA46" s="120"/>
      <c r="ABB46" s="120"/>
      <c r="ABC46" s="120"/>
      <c r="ABD46" s="120"/>
      <c r="ABE46" s="120"/>
      <c r="ABF46" s="120"/>
      <c r="ABG46" s="120"/>
      <c r="ABH46" s="120"/>
      <c r="ABI46" s="120"/>
      <c r="ABJ46" s="120"/>
      <c r="ABK46" s="120"/>
      <c r="ABL46" s="120"/>
      <c r="ABM46" s="120"/>
      <c r="ABN46" s="120"/>
      <c r="ABO46" s="120"/>
      <c r="ABP46" s="120"/>
      <c r="ABQ46" s="120"/>
      <c r="ABR46" s="120"/>
      <c r="ABS46" s="120"/>
      <c r="ABT46" s="120"/>
      <c r="ABU46" s="120"/>
      <c r="ABV46" s="120"/>
      <c r="ABW46" s="120"/>
      <c r="ABX46" s="120"/>
      <c r="ABY46" s="120"/>
      <c r="ABZ46" s="120"/>
      <c r="ACA46" s="120"/>
      <c r="ACB46" s="120"/>
      <c r="ACC46" s="120"/>
      <c r="ACD46" s="120"/>
      <c r="ACE46" s="120"/>
      <c r="ACF46" s="120"/>
      <c r="ACG46" s="120"/>
      <c r="ACH46" s="120"/>
      <c r="ACI46" s="120"/>
      <c r="ACJ46" s="120"/>
      <c r="ACK46" s="120"/>
      <c r="ACL46" s="120"/>
      <c r="ACM46" s="120"/>
      <c r="ACN46" s="120"/>
      <c r="ACO46" s="120"/>
      <c r="ACP46" s="120"/>
      <c r="ACQ46" s="120"/>
      <c r="ACR46" s="120"/>
      <c r="ACS46" s="120"/>
      <c r="ACT46" s="120"/>
      <c r="ACU46" s="120"/>
      <c r="ACV46" s="120"/>
      <c r="ACW46" s="120"/>
      <c r="ACX46" s="120"/>
      <c r="ACY46" s="120"/>
      <c r="ACZ46" s="120"/>
      <c r="ADA46" s="120"/>
      <c r="ADB46" s="120"/>
      <c r="ADC46" s="120"/>
      <c r="ADD46" s="120"/>
      <c r="ADE46" s="120"/>
      <c r="ADF46" s="120"/>
      <c r="ADG46" s="120"/>
      <c r="ADH46" s="120"/>
      <c r="ADI46" s="120"/>
      <c r="ADJ46" s="120"/>
      <c r="ADK46" s="120"/>
      <c r="ADL46" s="120"/>
      <c r="ADM46" s="120"/>
      <c r="ADN46" s="120"/>
      <c r="ADO46" s="120"/>
      <c r="ADP46" s="120"/>
      <c r="ADQ46" s="120"/>
      <c r="ADR46" s="120"/>
      <c r="ADS46" s="120"/>
      <c r="ADT46" s="120"/>
      <c r="ADU46" s="120"/>
      <c r="ADV46" s="120"/>
      <c r="ADW46" s="120"/>
      <c r="ADX46" s="120"/>
      <c r="ADY46" s="120"/>
      <c r="ADZ46" s="120"/>
      <c r="AEA46" s="120"/>
      <c r="AEB46" s="120"/>
      <c r="AEC46" s="120"/>
      <c r="AED46" s="120"/>
      <c r="AEE46" s="120"/>
      <c r="AEF46" s="120"/>
      <c r="AEG46" s="120"/>
      <c r="AEH46" s="120"/>
      <c r="AEI46" s="120"/>
      <c r="AEJ46" s="120"/>
      <c r="AEK46" s="120"/>
      <c r="AEL46" s="120"/>
      <c r="AEM46" s="120"/>
      <c r="AEN46" s="120"/>
      <c r="AEO46" s="120"/>
      <c r="AEP46" s="120"/>
      <c r="AEQ46" s="120"/>
      <c r="AER46" s="120"/>
      <c r="AES46" s="120"/>
      <c r="AET46" s="120"/>
      <c r="AEU46" s="120"/>
      <c r="AEV46" s="120"/>
      <c r="AEW46" s="120"/>
      <c r="AEX46" s="120"/>
      <c r="AEY46" s="120"/>
      <c r="AEZ46" s="120"/>
      <c r="AFA46" s="120"/>
      <c r="AFB46" s="120"/>
      <c r="AFC46" s="120"/>
      <c r="AFD46" s="120"/>
      <c r="AFE46" s="120"/>
      <c r="AFF46" s="120"/>
      <c r="AFG46" s="120"/>
      <c r="AFH46" s="120"/>
      <c r="AFI46" s="120"/>
      <c r="AFJ46" s="120"/>
      <c r="AFK46" s="120"/>
      <c r="AFL46" s="120"/>
      <c r="AFM46" s="120"/>
      <c r="AFN46" s="120"/>
      <c r="AFO46" s="120"/>
      <c r="AFP46" s="120"/>
      <c r="AFQ46" s="120"/>
      <c r="AFR46" s="120"/>
      <c r="AFS46" s="120"/>
      <c r="AFT46" s="120"/>
      <c r="AFU46" s="120"/>
      <c r="AFV46" s="120"/>
      <c r="AFW46" s="120"/>
      <c r="AFX46" s="120"/>
      <c r="AFY46" s="120"/>
      <c r="AFZ46" s="120"/>
      <c r="AGA46" s="120"/>
      <c r="AGB46" s="120"/>
      <c r="AGC46" s="120"/>
      <c r="AGD46" s="120"/>
      <c r="AGE46" s="120"/>
      <c r="AGF46" s="120"/>
      <c r="AGG46" s="120"/>
      <c r="AGH46" s="120"/>
      <c r="AGI46" s="120"/>
      <c r="AGJ46" s="120"/>
      <c r="AGK46" s="120"/>
      <c r="AGL46" s="120"/>
      <c r="AGM46" s="120"/>
      <c r="AGN46" s="120"/>
      <c r="AGO46" s="120"/>
      <c r="AGP46" s="120"/>
      <c r="AGQ46" s="120"/>
      <c r="AGR46" s="120"/>
      <c r="AGS46" s="120"/>
      <c r="AGT46" s="120"/>
      <c r="AGU46" s="120"/>
      <c r="AGV46" s="120"/>
      <c r="AGW46" s="120"/>
      <c r="AGX46" s="120"/>
      <c r="AGY46" s="120"/>
      <c r="AGZ46" s="120"/>
      <c r="AHA46" s="120"/>
      <c r="AHB46" s="120"/>
      <c r="AHC46" s="120"/>
      <c r="AHD46" s="120"/>
      <c r="AHE46" s="120"/>
      <c r="AHF46" s="120"/>
      <c r="AHG46" s="120"/>
      <c r="AHH46" s="120"/>
      <c r="AHI46" s="120"/>
      <c r="AHJ46" s="120"/>
      <c r="AHK46" s="120"/>
      <c r="AHL46" s="120"/>
      <c r="AHM46" s="120"/>
      <c r="AHN46" s="120"/>
      <c r="AHO46" s="120"/>
      <c r="AHP46" s="120"/>
      <c r="AHQ46" s="120"/>
      <c r="AHR46" s="120"/>
      <c r="AHS46" s="120"/>
      <c r="AHT46" s="120"/>
      <c r="AHU46" s="120"/>
      <c r="AHV46" s="120"/>
      <c r="AHW46" s="120"/>
      <c r="AHX46" s="120"/>
      <c r="AHY46" s="120"/>
      <c r="AHZ46" s="120"/>
      <c r="AIA46" s="120"/>
      <c r="AIB46" s="120"/>
      <c r="AIC46" s="120"/>
      <c r="AID46" s="120"/>
      <c r="AIE46" s="120"/>
      <c r="AIF46" s="120"/>
      <c r="AIG46" s="120"/>
      <c r="AIH46" s="120"/>
      <c r="AII46" s="120"/>
      <c r="AIJ46" s="120"/>
      <c r="AIK46" s="120"/>
      <c r="AIL46" s="120"/>
      <c r="AIM46" s="120"/>
      <c r="AIN46" s="120"/>
      <c r="AIO46" s="120"/>
      <c r="AIP46" s="120"/>
      <c r="AIQ46" s="120"/>
      <c r="AIR46" s="120"/>
      <c r="AIS46" s="120"/>
      <c r="AIT46" s="120"/>
      <c r="AIU46" s="120"/>
      <c r="AIV46" s="120"/>
      <c r="AIW46" s="120"/>
      <c r="AIX46" s="120"/>
      <c r="AIY46" s="120"/>
      <c r="AIZ46" s="120"/>
      <c r="AJA46" s="120"/>
      <c r="AJB46" s="120"/>
      <c r="AJC46" s="120"/>
      <c r="AJD46" s="120"/>
      <c r="AJE46" s="120"/>
      <c r="AJF46" s="120"/>
      <c r="AJG46" s="120"/>
      <c r="AJH46" s="120"/>
      <c r="AJI46" s="120"/>
      <c r="AJJ46" s="120"/>
      <c r="AJK46" s="120"/>
      <c r="AJL46" s="120"/>
      <c r="AJM46" s="120"/>
      <c r="AJN46" s="120"/>
      <c r="AJO46" s="120"/>
      <c r="AJP46" s="120"/>
      <c r="AJQ46" s="120"/>
      <c r="AJR46" s="120"/>
      <c r="AJS46" s="120"/>
      <c r="AJT46" s="120"/>
      <c r="AJU46" s="120"/>
      <c r="AJV46" s="120"/>
      <c r="AJW46" s="120"/>
      <c r="AJX46" s="120"/>
      <c r="AJY46" s="120"/>
      <c r="AJZ46" s="120"/>
      <c r="AKA46" s="120"/>
      <c r="AKB46" s="120"/>
      <c r="AKC46" s="120"/>
      <c r="AKD46" s="120"/>
      <c r="AKE46" s="120"/>
      <c r="AKF46" s="120"/>
      <c r="AKG46" s="120"/>
      <c r="AKH46" s="120"/>
      <c r="AKI46" s="120"/>
      <c r="AKJ46" s="120"/>
      <c r="AKK46" s="120"/>
      <c r="AKL46" s="120"/>
      <c r="AKM46" s="120"/>
      <c r="AKN46" s="120"/>
      <c r="AKO46" s="120"/>
      <c r="AKP46" s="120"/>
      <c r="AKQ46" s="120"/>
      <c r="AKR46" s="120"/>
      <c r="AKS46" s="120"/>
      <c r="AKT46" s="120"/>
      <c r="AKU46" s="120"/>
      <c r="AKV46" s="120"/>
      <c r="AKW46" s="120"/>
      <c r="AKX46" s="120"/>
      <c r="AKY46" s="120"/>
      <c r="AKZ46" s="120"/>
      <c r="ALA46" s="120"/>
      <c r="ALB46" s="120"/>
      <c r="ALC46" s="120"/>
      <c r="ALD46" s="120"/>
      <c r="ALE46" s="120"/>
      <c r="ALF46" s="120"/>
      <c r="ALG46" s="120"/>
      <c r="ALH46" s="120"/>
      <c r="ALI46" s="120"/>
      <c r="ALJ46" s="120"/>
      <c r="ALK46" s="120"/>
      <c r="ALL46" s="120"/>
      <c r="ALM46" s="120"/>
      <c r="ALN46" s="120"/>
      <c r="ALO46" s="120"/>
      <c r="ALP46" s="120"/>
      <c r="ALQ46" s="120"/>
      <c r="ALR46" s="120"/>
      <c r="ALS46" s="120"/>
      <c r="ALT46" s="120"/>
      <c r="ALU46" s="120"/>
      <c r="ALV46" s="120"/>
      <c r="ALW46" s="120"/>
      <c r="ALX46" s="120"/>
      <c r="ALY46" s="120"/>
      <c r="ALZ46" s="120"/>
      <c r="AMA46" s="120"/>
      <c r="AMB46" s="120"/>
      <c r="AMC46" s="120"/>
      <c r="AMD46" s="120"/>
      <c r="AME46" s="120"/>
      <c r="AMF46" s="120"/>
      <c r="AMG46" s="120"/>
      <c r="AMH46" s="120"/>
      <c r="AMI46" s="120"/>
      <c r="AMJ46" s="120"/>
      <c r="AMK46" s="120"/>
      <c r="AML46" s="120"/>
      <c r="AMM46" s="120"/>
      <c r="AMN46" s="120"/>
      <c r="AMO46" s="120"/>
      <c r="AMP46" s="120"/>
      <c r="AMQ46" s="120"/>
      <c r="AMR46" s="120"/>
      <c r="AMS46" s="120"/>
      <c r="AMT46" s="120"/>
      <c r="AMU46" s="120"/>
      <c r="AMV46" s="120"/>
      <c r="AMW46" s="120"/>
      <c r="AMX46" s="120"/>
      <c r="AMY46" s="120"/>
      <c r="AMZ46" s="120"/>
      <c r="ANA46" s="120"/>
      <c r="ANB46" s="120"/>
      <c r="ANC46" s="120"/>
      <c r="AND46" s="120"/>
      <c r="ANE46" s="120"/>
      <c r="ANF46" s="120"/>
      <c r="ANG46" s="120"/>
      <c r="ANH46" s="120"/>
      <c r="ANI46" s="120"/>
      <c r="ANJ46" s="120"/>
      <c r="ANK46" s="120"/>
      <c r="ANL46" s="120"/>
      <c r="ANM46" s="120"/>
      <c r="ANN46" s="120"/>
      <c r="ANO46" s="120"/>
      <c r="ANP46" s="120"/>
      <c r="ANQ46" s="120"/>
      <c r="ANR46" s="120"/>
      <c r="ANS46" s="120"/>
      <c r="ANT46" s="120"/>
      <c r="ANU46" s="120"/>
      <c r="ANV46" s="120"/>
      <c r="ANW46" s="120"/>
      <c r="ANX46" s="120"/>
      <c r="ANY46" s="120"/>
      <c r="ANZ46" s="120"/>
      <c r="AOA46" s="120"/>
      <c r="AOB46" s="120"/>
      <c r="AOC46" s="120"/>
      <c r="AOD46" s="120"/>
      <c r="AOE46" s="120"/>
      <c r="AOF46" s="120"/>
      <c r="AOG46" s="120"/>
      <c r="AOH46" s="120"/>
      <c r="AOI46" s="120"/>
      <c r="AOJ46" s="120"/>
      <c r="AOK46" s="120"/>
      <c r="AOL46" s="120"/>
      <c r="AOM46" s="120"/>
      <c r="AON46" s="120"/>
      <c r="AOO46" s="120"/>
      <c r="AOP46" s="120"/>
      <c r="AOQ46" s="120"/>
      <c r="AOR46" s="120"/>
      <c r="AOS46" s="120"/>
      <c r="AOT46" s="120"/>
      <c r="AOU46" s="120"/>
      <c r="AOV46" s="120"/>
      <c r="AOW46" s="120"/>
      <c r="AOX46" s="120"/>
      <c r="AOY46" s="120"/>
      <c r="AOZ46" s="120"/>
      <c r="APA46" s="120"/>
      <c r="APB46" s="120"/>
      <c r="APC46" s="120"/>
      <c r="APD46" s="120"/>
      <c r="APE46" s="120"/>
      <c r="APF46" s="120"/>
      <c r="APG46" s="120"/>
      <c r="APH46" s="120"/>
      <c r="API46" s="120"/>
      <c r="APJ46" s="120"/>
      <c r="APK46" s="120"/>
      <c r="APL46" s="120"/>
      <c r="APM46" s="120"/>
      <c r="APN46" s="120"/>
      <c r="APO46" s="120"/>
      <c r="APP46" s="120"/>
      <c r="APQ46" s="120"/>
      <c r="APR46" s="120"/>
      <c r="APS46" s="120"/>
      <c r="APT46" s="120"/>
      <c r="APU46" s="120"/>
      <c r="APV46" s="120"/>
      <c r="APW46" s="120"/>
      <c r="APX46" s="120"/>
      <c r="APY46" s="120"/>
      <c r="APZ46" s="120"/>
      <c r="AQA46" s="120"/>
      <c r="AQB46" s="120"/>
      <c r="AQC46" s="120"/>
      <c r="AQD46" s="120"/>
      <c r="AQE46" s="120"/>
      <c r="AQF46" s="120"/>
      <c r="AQG46" s="120"/>
      <c r="AQH46" s="120"/>
      <c r="AQI46" s="120"/>
      <c r="AQJ46" s="120"/>
      <c r="AQK46" s="120"/>
      <c r="AQL46" s="120"/>
      <c r="AQM46" s="120"/>
      <c r="AQN46" s="120"/>
      <c r="AQO46" s="120"/>
      <c r="AQP46" s="120"/>
      <c r="AQQ46" s="120"/>
      <c r="AQR46" s="120"/>
      <c r="AQS46" s="120"/>
      <c r="AQT46" s="120"/>
      <c r="AQU46" s="120"/>
      <c r="AQV46" s="120"/>
      <c r="AQW46" s="120"/>
      <c r="AQX46" s="120"/>
      <c r="AQY46" s="120"/>
      <c r="AQZ46" s="120"/>
      <c r="ARA46" s="120"/>
      <c r="ARB46" s="120"/>
      <c r="ARC46" s="120"/>
      <c r="ARD46" s="120"/>
      <c r="ARE46" s="120"/>
      <c r="ARF46" s="120"/>
      <c r="ARG46" s="120"/>
      <c r="ARH46" s="120"/>
      <c r="ARI46" s="120"/>
      <c r="ARJ46" s="120"/>
      <c r="ARK46" s="120"/>
      <c r="ARL46" s="120"/>
      <c r="ARM46" s="120"/>
      <c r="ARN46" s="120"/>
      <c r="ARO46" s="120"/>
      <c r="ARP46" s="120"/>
      <c r="ARQ46" s="120"/>
      <c r="ARR46" s="120"/>
      <c r="ARS46" s="120"/>
      <c r="ART46" s="120"/>
      <c r="ARU46" s="120"/>
      <c r="ARV46" s="120"/>
      <c r="ARW46" s="120"/>
      <c r="ARX46" s="120"/>
      <c r="ARY46" s="120"/>
      <c r="ARZ46" s="120"/>
      <c r="ASA46" s="120"/>
      <c r="ASB46" s="120"/>
      <c r="ASC46" s="120"/>
      <c r="ASD46" s="120"/>
      <c r="ASE46" s="120"/>
      <c r="ASF46" s="120"/>
      <c r="ASG46" s="120"/>
      <c r="ASH46" s="120"/>
      <c r="ASI46" s="120"/>
      <c r="ASJ46" s="120"/>
      <c r="ASK46" s="120"/>
      <c r="ASL46" s="120"/>
      <c r="ASM46" s="120"/>
      <c r="ASN46" s="120"/>
      <c r="ASO46" s="120"/>
      <c r="ASP46" s="120"/>
      <c r="ASQ46" s="120"/>
      <c r="ASR46" s="120"/>
      <c r="ASS46" s="120"/>
      <c r="AST46" s="120"/>
      <c r="ASU46" s="120"/>
      <c r="ASV46" s="120"/>
      <c r="ASW46" s="120"/>
      <c r="ASX46" s="120"/>
      <c r="ASY46" s="120"/>
      <c r="ASZ46" s="120"/>
      <c r="ATA46" s="120"/>
      <c r="ATB46" s="120"/>
      <c r="ATC46" s="120"/>
      <c r="ATD46" s="120"/>
      <c r="ATE46" s="120"/>
      <c r="ATF46" s="120"/>
      <c r="ATG46" s="120"/>
      <c r="ATH46" s="120"/>
      <c r="ATI46" s="120"/>
      <c r="ATJ46" s="120"/>
      <c r="ATK46" s="120"/>
      <c r="ATL46" s="120"/>
      <c r="ATM46" s="120"/>
      <c r="ATN46" s="120"/>
      <c r="ATO46" s="120"/>
      <c r="ATP46" s="120"/>
      <c r="ATQ46" s="120"/>
      <c r="ATR46" s="120"/>
      <c r="ATS46" s="120"/>
      <c r="ATT46" s="120"/>
      <c r="ATU46" s="120"/>
      <c r="ATV46" s="120"/>
      <c r="ATW46" s="120"/>
      <c r="ATX46" s="120"/>
      <c r="ATY46" s="120"/>
      <c r="ATZ46" s="120"/>
      <c r="AUA46" s="120"/>
      <c r="AUB46" s="120"/>
      <c r="AUC46" s="120"/>
      <c r="AUD46" s="120"/>
      <c r="AUE46" s="120"/>
      <c r="AUF46" s="120"/>
      <c r="AUG46" s="120"/>
      <c r="AUH46" s="120"/>
      <c r="AUI46" s="120"/>
      <c r="AUJ46" s="120"/>
      <c r="AUK46" s="120"/>
      <c r="AUL46" s="120"/>
      <c r="AUM46" s="120"/>
      <c r="AUN46" s="120"/>
      <c r="AUO46" s="120"/>
      <c r="AUP46" s="120"/>
      <c r="AUQ46" s="120"/>
      <c r="AUR46" s="120"/>
      <c r="AUS46" s="120"/>
      <c r="AUT46" s="120"/>
      <c r="AUU46" s="120"/>
      <c r="AUV46" s="120"/>
      <c r="AUW46" s="120"/>
      <c r="AUX46" s="120"/>
      <c r="AUY46" s="120"/>
      <c r="AUZ46" s="120"/>
      <c r="AVA46" s="120"/>
      <c r="AVB46" s="120"/>
      <c r="AVC46" s="120"/>
      <c r="AVD46" s="120"/>
      <c r="AVE46" s="120"/>
      <c r="AVF46" s="120"/>
      <c r="AVG46" s="120"/>
      <c r="AVH46" s="120"/>
      <c r="AVI46" s="120"/>
      <c r="AVJ46" s="120"/>
      <c r="AVK46" s="120"/>
      <c r="AVL46" s="120"/>
      <c r="AVM46" s="120"/>
      <c r="AVN46" s="120"/>
      <c r="AVO46" s="120"/>
      <c r="AVP46" s="120"/>
      <c r="AVQ46" s="120"/>
      <c r="AVR46" s="120"/>
      <c r="AVS46" s="120"/>
      <c r="AVT46" s="120"/>
      <c r="AVU46" s="120"/>
      <c r="AVV46" s="120"/>
      <c r="AVW46" s="120"/>
      <c r="AVX46" s="120"/>
      <c r="AVY46" s="120"/>
      <c r="AVZ46" s="120"/>
      <c r="AWA46" s="120"/>
      <c r="AWB46" s="120"/>
      <c r="AWC46" s="120"/>
      <c r="AWD46" s="120"/>
      <c r="AWE46" s="120"/>
      <c r="AWF46" s="120"/>
      <c r="AWG46" s="120"/>
      <c r="AWH46" s="120"/>
      <c r="AWI46" s="120"/>
      <c r="AWJ46" s="120"/>
      <c r="AWK46" s="120"/>
      <c r="AWL46" s="120"/>
      <c r="AWM46" s="120"/>
      <c r="AWN46" s="120"/>
      <c r="AWO46" s="120"/>
      <c r="AWP46" s="120"/>
      <c r="AWQ46" s="120"/>
      <c r="AWR46" s="120"/>
      <c r="AWS46" s="120"/>
      <c r="AWT46" s="120"/>
      <c r="AWU46" s="120"/>
      <c r="AWV46" s="120"/>
      <c r="AWW46" s="120"/>
      <c r="AWX46" s="120"/>
      <c r="AWY46" s="120"/>
      <c r="AWZ46" s="120"/>
      <c r="AXA46" s="120"/>
      <c r="AXB46" s="120"/>
      <c r="AXC46" s="120"/>
      <c r="AXD46" s="120"/>
      <c r="AXE46" s="120"/>
      <c r="AXF46" s="120"/>
      <c r="AXG46" s="120"/>
      <c r="AXH46" s="120"/>
      <c r="AXI46" s="120"/>
      <c r="AXJ46" s="120"/>
      <c r="AXK46" s="120"/>
      <c r="AXL46" s="120"/>
      <c r="AXM46" s="120"/>
      <c r="AXN46" s="120"/>
      <c r="AXO46" s="120"/>
      <c r="AXP46" s="120"/>
      <c r="AXQ46" s="120"/>
      <c r="AXR46" s="120"/>
      <c r="AXS46" s="120"/>
      <c r="AXT46" s="120"/>
      <c r="AXU46" s="120"/>
      <c r="AXV46" s="120"/>
      <c r="AXW46" s="120"/>
      <c r="AXX46" s="120"/>
      <c r="AXY46" s="120"/>
      <c r="AXZ46" s="120"/>
      <c r="AYA46" s="120"/>
      <c r="AYB46" s="120"/>
      <c r="AYC46" s="120"/>
      <c r="AYD46" s="120"/>
      <c r="AYE46" s="120"/>
      <c r="AYF46" s="120"/>
      <c r="AYG46" s="120"/>
      <c r="AYH46" s="120"/>
      <c r="AYI46" s="120"/>
      <c r="AYJ46" s="120"/>
      <c r="AYK46" s="120"/>
      <c r="AYL46" s="120"/>
      <c r="AYM46" s="120"/>
      <c r="AYN46" s="120"/>
      <c r="AYO46" s="120"/>
      <c r="AYP46" s="120"/>
      <c r="AYQ46" s="120"/>
      <c r="AYR46" s="120"/>
      <c r="AYS46" s="120"/>
      <c r="AYT46" s="120"/>
      <c r="AYU46" s="120"/>
      <c r="AYV46" s="120"/>
      <c r="AYW46" s="120"/>
      <c r="AYX46" s="120"/>
      <c r="AYY46" s="120"/>
      <c r="AYZ46" s="120"/>
      <c r="AZA46" s="120"/>
      <c r="AZB46" s="120"/>
      <c r="AZC46" s="120"/>
      <c r="AZD46" s="120"/>
      <c r="AZE46" s="120"/>
      <c r="AZF46" s="120"/>
      <c r="AZG46" s="120"/>
      <c r="AZH46" s="120"/>
      <c r="AZI46" s="120"/>
      <c r="AZJ46" s="120"/>
      <c r="AZK46" s="120"/>
      <c r="AZL46" s="120"/>
      <c r="AZM46" s="120"/>
      <c r="AZN46" s="120"/>
      <c r="AZO46" s="120"/>
      <c r="AZP46" s="120"/>
      <c r="AZQ46" s="120"/>
      <c r="AZR46" s="120"/>
      <c r="AZS46" s="120"/>
      <c r="AZT46" s="120"/>
      <c r="AZU46" s="120"/>
      <c r="AZV46" s="120"/>
      <c r="AZW46" s="120"/>
      <c r="AZX46" s="120"/>
      <c r="AZY46" s="120"/>
      <c r="AZZ46" s="120"/>
      <c r="BAA46" s="120"/>
      <c r="BAB46" s="120"/>
      <c r="BAC46" s="120"/>
      <c r="BAD46" s="120"/>
      <c r="BAE46" s="120"/>
      <c r="BAF46" s="120"/>
      <c r="BAG46" s="120"/>
      <c r="BAH46" s="120"/>
      <c r="BAI46" s="120"/>
      <c r="BAJ46" s="120"/>
      <c r="BAK46" s="120"/>
      <c r="BAL46" s="120"/>
      <c r="BAM46" s="120"/>
      <c r="BAN46" s="120"/>
      <c r="BAO46" s="120"/>
      <c r="BAP46" s="120"/>
      <c r="BAQ46" s="120"/>
      <c r="BAR46" s="120"/>
      <c r="BAS46" s="120"/>
      <c r="BAT46" s="120"/>
      <c r="BAU46" s="120"/>
      <c r="BAV46" s="120"/>
      <c r="BAW46" s="120"/>
      <c r="BAX46" s="120"/>
      <c r="BAY46" s="120"/>
      <c r="BAZ46" s="120"/>
      <c r="BBA46" s="120"/>
      <c r="BBB46" s="120"/>
      <c r="BBC46" s="120"/>
      <c r="BBD46" s="120"/>
      <c r="BBE46" s="120"/>
      <c r="BBF46" s="120"/>
      <c r="BBG46" s="120"/>
      <c r="BBH46" s="120"/>
      <c r="BBI46" s="120"/>
      <c r="BBJ46" s="120"/>
      <c r="BBK46" s="120"/>
      <c r="BBL46" s="120"/>
      <c r="BBM46" s="120"/>
      <c r="BBN46" s="120"/>
      <c r="BBO46" s="120"/>
      <c r="BBP46" s="120"/>
      <c r="BBQ46" s="120"/>
      <c r="BBR46" s="120"/>
      <c r="BBS46" s="120"/>
      <c r="BBT46" s="120"/>
      <c r="BBU46" s="120"/>
      <c r="BBV46" s="120"/>
      <c r="BBW46" s="120"/>
      <c r="BBX46" s="120"/>
      <c r="BBY46" s="120"/>
      <c r="BBZ46" s="120"/>
      <c r="BCA46" s="120"/>
      <c r="BCB46" s="120"/>
      <c r="BCC46" s="120"/>
      <c r="BCD46" s="120"/>
      <c r="BCE46" s="120"/>
      <c r="BCF46" s="120"/>
      <c r="BCG46" s="120"/>
      <c r="BCH46" s="120"/>
      <c r="BCI46" s="120"/>
      <c r="BCJ46" s="120"/>
      <c r="BCK46" s="120"/>
      <c r="BCL46" s="120"/>
      <c r="BCM46" s="120"/>
      <c r="BCN46" s="120"/>
      <c r="BCO46" s="120"/>
      <c r="BCP46" s="120"/>
      <c r="BCQ46" s="120"/>
      <c r="BCR46" s="120"/>
      <c r="BCS46" s="120"/>
      <c r="BCT46" s="120"/>
      <c r="BCU46" s="120"/>
      <c r="BCV46" s="120"/>
      <c r="BCW46" s="120"/>
      <c r="BCX46" s="120"/>
      <c r="BCY46" s="120"/>
      <c r="BCZ46" s="120"/>
      <c r="BDA46" s="120"/>
      <c r="BDB46" s="120"/>
      <c r="BDC46" s="120"/>
      <c r="BDD46" s="120"/>
      <c r="BDE46" s="120"/>
      <c r="BDF46" s="120"/>
      <c r="BDG46" s="120"/>
      <c r="BDH46" s="120"/>
      <c r="BDI46" s="120"/>
      <c r="BDJ46" s="120"/>
      <c r="BDK46" s="120"/>
      <c r="BDL46" s="120"/>
      <c r="BDM46" s="120"/>
      <c r="BDN46" s="120"/>
      <c r="BDO46" s="120"/>
      <c r="BDP46" s="120"/>
      <c r="BDQ46" s="120"/>
      <c r="BDR46" s="120"/>
      <c r="BDS46" s="120"/>
      <c r="BDT46" s="120"/>
      <c r="BDU46" s="120"/>
      <c r="BDV46" s="120"/>
      <c r="BDW46" s="120"/>
      <c r="BDX46" s="120"/>
      <c r="BDY46" s="120"/>
      <c r="BDZ46" s="120"/>
      <c r="BEA46" s="120"/>
      <c r="BEB46" s="120"/>
      <c r="BEC46" s="120"/>
      <c r="BED46" s="120"/>
      <c r="BEE46" s="120"/>
      <c r="BEF46" s="120"/>
      <c r="BEG46" s="120"/>
      <c r="BEH46" s="120"/>
      <c r="BEI46" s="120"/>
      <c r="BEJ46" s="120"/>
      <c r="BEK46" s="120"/>
      <c r="BEL46" s="120"/>
      <c r="BEM46" s="120"/>
      <c r="BEN46" s="120"/>
      <c r="BEO46" s="120"/>
      <c r="BEP46" s="120"/>
      <c r="BEQ46" s="120"/>
      <c r="BER46" s="120"/>
      <c r="BES46" s="120"/>
      <c r="BET46" s="120"/>
      <c r="BEU46" s="120"/>
      <c r="BEV46" s="120"/>
      <c r="BEW46" s="120"/>
      <c r="BEX46" s="120"/>
      <c r="BEY46" s="120"/>
      <c r="BEZ46" s="120"/>
      <c r="BFA46" s="120"/>
      <c r="BFB46" s="120"/>
      <c r="BFC46" s="120"/>
      <c r="BFD46" s="120"/>
      <c r="BFE46" s="120"/>
      <c r="BFF46" s="120"/>
      <c r="BFG46" s="120"/>
      <c r="BFH46" s="120"/>
      <c r="BFI46" s="120"/>
      <c r="BFJ46" s="120"/>
      <c r="BFK46" s="120"/>
      <c r="BFL46" s="120"/>
      <c r="BFM46" s="120"/>
      <c r="BFN46" s="120"/>
      <c r="BFO46" s="120"/>
      <c r="BFP46" s="120"/>
      <c r="BFQ46" s="120"/>
      <c r="BFR46" s="120"/>
      <c r="BFS46" s="120"/>
      <c r="BFT46" s="120"/>
      <c r="BFU46" s="120"/>
      <c r="BFV46" s="120"/>
      <c r="BFW46" s="120"/>
      <c r="BFX46" s="120"/>
      <c r="BFY46" s="120"/>
      <c r="BFZ46" s="120"/>
      <c r="BGA46" s="120"/>
      <c r="BGB46" s="120"/>
      <c r="BGC46" s="120"/>
      <c r="BGD46" s="120"/>
      <c r="BGE46" s="120"/>
      <c r="BGF46" s="120"/>
      <c r="BGG46" s="120"/>
      <c r="BGH46" s="120"/>
      <c r="BGI46" s="120"/>
      <c r="BGJ46" s="120"/>
      <c r="BGK46" s="120"/>
      <c r="BGL46" s="120"/>
      <c r="BGM46" s="120"/>
      <c r="BGN46" s="120"/>
      <c r="BGO46" s="120"/>
      <c r="BGP46" s="120"/>
      <c r="BGQ46" s="120"/>
      <c r="BGR46" s="120"/>
      <c r="BGS46" s="120"/>
      <c r="BGT46" s="120"/>
      <c r="BGU46" s="120"/>
      <c r="BGV46" s="120"/>
      <c r="BGW46" s="120"/>
      <c r="BGX46" s="120"/>
      <c r="BGY46" s="120"/>
      <c r="BGZ46" s="120"/>
      <c r="BHA46" s="120"/>
      <c r="BHB46" s="120"/>
      <c r="BHC46" s="120"/>
      <c r="BHD46" s="120"/>
      <c r="BHE46" s="120"/>
      <c r="BHF46" s="120"/>
      <c r="BHG46" s="120"/>
      <c r="BHH46" s="120"/>
      <c r="BHI46" s="120"/>
      <c r="BHJ46" s="120"/>
      <c r="BHK46" s="120"/>
      <c r="BHL46" s="120"/>
      <c r="BHM46" s="120"/>
      <c r="BHN46" s="120"/>
      <c r="BHO46" s="120"/>
      <c r="BHP46" s="120"/>
      <c r="BHQ46" s="120"/>
      <c r="BHR46" s="120"/>
      <c r="BHS46" s="120"/>
      <c r="BHT46" s="120"/>
      <c r="BHU46" s="120"/>
      <c r="BHV46" s="120"/>
      <c r="BHW46" s="120"/>
      <c r="BHX46" s="120"/>
      <c r="BHY46" s="120"/>
      <c r="BHZ46" s="120"/>
      <c r="BIA46" s="120"/>
      <c r="BIB46" s="120"/>
      <c r="BIC46" s="120"/>
      <c r="BID46" s="120"/>
      <c r="BIE46" s="120"/>
      <c r="BIF46" s="120"/>
      <c r="BIG46" s="120"/>
      <c r="BIH46" s="120"/>
      <c r="BII46" s="120"/>
      <c r="BIJ46" s="120"/>
      <c r="BIK46" s="120"/>
      <c r="BIL46" s="120"/>
      <c r="BIM46" s="120"/>
      <c r="BIN46" s="120"/>
      <c r="BIO46" s="120"/>
      <c r="BIP46" s="120"/>
      <c r="BIQ46" s="120"/>
      <c r="BIR46" s="120"/>
      <c r="BIS46" s="120"/>
      <c r="BIT46" s="120"/>
      <c r="BIU46" s="120"/>
      <c r="BIV46" s="120"/>
      <c r="BIW46" s="120"/>
      <c r="BIX46" s="120"/>
      <c r="BIY46" s="120"/>
      <c r="BIZ46" s="120"/>
      <c r="BJA46" s="120"/>
      <c r="BJB46" s="120"/>
      <c r="BJC46" s="120"/>
      <c r="BJD46" s="120"/>
      <c r="BJE46" s="120"/>
      <c r="BJF46" s="120"/>
      <c r="BJG46" s="120"/>
      <c r="BJH46" s="120"/>
      <c r="BJI46" s="120"/>
      <c r="BJJ46" s="120"/>
      <c r="BJK46" s="120"/>
      <c r="BJL46" s="120"/>
      <c r="BJM46" s="120"/>
      <c r="BJN46" s="120"/>
      <c r="BJO46" s="120"/>
      <c r="BJP46" s="120"/>
      <c r="BJQ46" s="120"/>
      <c r="BJR46" s="120"/>
      <c r="BJS46" s="120"/>
      <c r="BJT46" s="120"/>
      <c r="BJU46" s="120"/>
      <c r="BJV46" s="120"/>
      <c r="BJW46" s="120"/>
      <c r="BJX46" s="120"/>
      <c r="BJY46" s="120"/>
      <c r="BJZ46" s="120"/>
      <c r="BKA46" s="120"/>
      <c r="BKB46" s="120"/>
      <c r="BKC46" s="120"/>
      <c r="BKD46" s="120"/>
      <c r="BKE46" s="120"/>
      <c r="BKF46" s="120"/>
      <c r="BKG46" s="120"/>
      <c r="BKH46" s="120"/>
      <c r="BKI46" s="120"/>
      <c r="BKJ46" s="120"/>
      <c r="BKK46" s="120"/>
      <c r="BKL46" s="120"/>
      <c r="BKM46" s="120"/>
      <c r="BKN46" s="120"/>
      <c r="BKO46" s="120"/>
      <c r="BKP46" s="120"/>
      <c r="BKQ46" s="120"/>
      <c r="BKR46" s="120"/>
      <c r="BKS46" s="120"/>
      <c r="BKT46" s="120"/>
      <c r="BKU46" s="120"/>
      <c r="BKV46" s="120"/>
      <c r="BKW46" s="120"/>
      <c r="BKX46" s="120"/>
      <c r="BKY46" s="120"/>
      <c r="BKZ46" s="120"/>
      <c r="BLA46" s="120"/>
      <c r="BLB46" s="120"/>
      <c r="BLC46" s="120"/>
      <c r="BLD46" s="120"/>
      <c r="BLE46" s="120"/>
      <c r="BLF46" s="120"/>
      <c r="BLG46" s="120"/>
      <c r="BLH46" s="120"/>
      <c r="BLI46" s="120"/>
      <c r="BLJ46" s="120"/>
      <c r="BLK46" s="120"/>
      <c r="BLL46" s="120"/>
      <c r="BLM46" s="120"/>
      <c r="BLN46" s="120"/>
      <c r="BLO46" s="120"/>
      <c r="BLP46" s="120"/>
      <c r="BLQ46" s="120"/>
      <c r="BLR46" s="120"/>
      <c r="BLS46" s="120"/>
      <c r="BLT46" s="120"/>
      <c r="BLU46" s="120"/>
      <c r="BLV46" s="120"/>
      <c r="BLW46" s="120"/>
      <c r="BLX46" s="120"/>
      <c r="BLY46" s="120"/>
      <c r="BLZ46" s="120"/>
      <c r="BMA46" s="120"/>
      <c r="BMB46" s="120"/>
      <c r="BMC46" s="120"/>
      <c r="BMD46" s="120"/>
      <c r="BME46" s="120"/>
      <c r="BMF46" s="120"/>
      <c r="BMG46" s="120"/>
      <c r="BMH46" s="120"/>
      <c r="BMI46" s="120"/>
      <c r="BMJ46" s="120"/>
      <c r="BMK46" s="120"/>
      <c r="BML46" s="120"/>
      <c r="BMM46" s="120"/>
      <c r="BMN46" s="120"/>
      <c r="BMO46" s="120"/>
      <c r="BMP46" s="120"/>
      <c r="BMQ46" s="120"/>
      <c r="BMR46" s="120"/>
      <c r="BMS46" s="120"/>
      <c r="BMT46" s="120"/>
      <c r="BMU46" s="120"/>
      <c r="BMV46" s="120"/>
      <c r="BMW46" s="120"/>
      <c r="BMX46" s="120"/>
      <c r="BMY46" s="120"/>
      <c r="BMZ46" s="120"/>
      <c r="BNA46" s="120"/>
      <c r="BNB46" s="120"/>
      <c r="BNC46" s="120"/>
      <c r="BND46" s="120"/>
      <c r="BNE46" s="120"/>
      <c r="BNF46" s="120"/>
      <c r="BNG46" s="120"/>
      <c r="BNH46" s="120"/>
      <c r="BNI46" s="120"/>
      <c r="BNJ46" s="120"/>
      <c r="BNK46" s="120"/>
      <c r="BNL46" s="120"/>
      <c r="BNM46" s="120"/>
      <c r="BNN46" s="120"/>
      <c r="BNO46" s="120"/>
      <c r="BNP46" s="120"/>
      <c r="BNQ46" s="120"/>
      <c r="BNR46" s="120"/>
      <c r="BNS46" s="120"/>
      <c r="BNT46" s="120"/>
      <c r="BNU46" s="120"/>
      <c r="BNV46" s="120"/>
      <c r="BNW46" s="120"/>
      <c r="BNX46" s="120"/>
      <c r="BNY46" s="120"/>
      <c r="BNZ46" s="120"/>
      <c r="BOA46" s="120"/>
      <c r="BOB46" s="120"/>
      <c r="BOC46" s="120"/>
      <c r="BOD46" s="120"/>
      <c r="BOE46" s="120"/>
      <c r="BOF46" s="120"/>
      <c r="BOG46" s="120"/>
      <c r="BOH46" s="120"/>
      <c r="BOI46" s="120"/>
      <c r="BOJ46" s="120"/>
      <c r="BOK46" s="120"/>
      <c r="BOL46" s="120"/>
      <c r="BOM46" s="120"/>
      <c r="BON46" s="120"/>
      <c r="BOO46" s="120"/>
      <c r="BOP46" s="120"/>
      <c r="BOQ46" s="120"/>
      <c r="BOR46" s="120"/>
      <c r="BOS46" s="120"/>
      <c r="BOT46" s="120"/>
      <c r="BOU46" s="120"/>
      <c r="BOV46" s="120"/>
      <c r="BOW46" s="120"/>
      <c r="BOX46" s="120"/>
      <c r="BOY46" s="120"/>
      <c r="BOZ46" s="120"/>
      <c r="BPA46" s="120"/>
      <c r="BPB46" s="120"/>
      <c r="BPC46" s="120"/>
      <c r="BPD46" s="120"/>
      <c r="BPE46" s="120"/>
      <c r="BPF46" s="120"/>
      <c r="BPG46" s="120"/>
      <c r="BPH46" s="120"/>
      <c r="BPI46" s="120"/>
      <c r="BPJ46" s="120"/>
      <c r="BPK46" s="120"/>
      <c r="BPL46" s="120"/>
      <c r="BPM46" s="120"/>
      <c r="BPN46" s="120"/>
      <c r="BPO46" s="120"/>
      <c r="BPP46" s="120"/>
      <c r="BPQ46" s="120"/>
      <c r="BPR46" s="120"/>
      <c r="BPS46" s="120"/>
      <c r="BPT46" s="120"/>
      <c r="BPU46" s="120"/>
      <c r="BPV46" s="120"/>
      <c r="BPW46" s="120"/>
      <c r="BPX46" s="120"/>
      <c r="BPY46" s="120"/>
      <c r="BPZ46" s="120"/>
      <c r="BQA46" s="120"/>
      <c r="BQB46" s="120"/>
      <c r="BQC46" s="120"/>
      <c r="BQD46" s="120"/>
      <c r="BQE46" s="120"/>
      <c r="BQF46" s="120"/>
      <c r="BQG46" s="120"/>
      <c r="BQH46" s="120"/>
      <c r="BQI46" s="120"/>
      <c r="BQJ46" s="120"/>
      <c r="BQK46" s="120"/>
      <c r="BQL46" s="120"/>
      <c r="BQM46" s="120"/>
      <c r="BQN46" s="120"/>
      <c r="BQO46" s="120"/>
      <c r="BQP46" s="120"/>
      <c r="BQQ46" s="120"/>
      <c r="BQR46" s="120"/>
      <c r="BQS46" s="120"/>
      <c r="BQT46" s="120"/>
      <c r="BQU46" s="120"/>
      <c r="BQV46" s="120"/>
      <c r="BQW46" s="120"/>
      <c r="BQX46" s="120"/>
      <c r="BQY46" s="120"/>
      <c r="BQZ46" s="120"/>
      <c r="BRA46" s="120"/>
      <c r="BRB46" s="120"/>
      <c r="BRC46" s="120"/>
      <c r="BRD46" s="120"/>
      <c r="BRE46" s="120"/>
      <c r="BRF46" s="120"/>
      <c r="BRG46" s="120"/>
      <c r="BRH46" s="120"/>
      <c r="BRI46" s="120"/>
      <c r="BRJ46" s="120"/>
      <c r="BRK46" s="120"/>
      <c r="BRL46" s="120"/>
      <c r="BRM46" s="120"/>
      <c r="BRN46" s="120"/>
      <c r="BRO46" s="120"/>
      <c r="BRP46" s="120"/>
      <c r="BRQ46" s="120"/>
      <c r="BRR46" s="120"/>
      <c r="BRS46" s="120"/>
      <c r="BRT46" s="120"/>
      <c r="BRU46" s="120"/>
      <c r="BRV46" s="120"/>
      <c r="BRW46" s="120"/>
      <c r="BRX46" s="120"/>
      <c r="BRY46" s="120"/>
      <c r="BRZ46" s="120"/>
      <c r="BSA46" s="120"/>
      <c r="BSB46" s="120"/>
      <c r="BSC46" s="120"/>
      <c r="BSD46" s="120"/>
      <c r="BSE46" s="120"/>
      <c r="BSF46" s="120"/>
      <c r="BSG46" s="120"/>
      <c r="BSH46" s="120"/>
      <c r="BSI46" s="120"/>
      <c r="BSJ46" s="120"/>
      <c r="BSK46" s="120"/>
      <c r="BSL46" s="120"/>
      <c r="BSM46" s="120"/>
      <c r="BSN46" s="120"/>
      <c r="BSO46" s="120"/>
      <c r="BSP46" s="120"/>
      <c r="BSQ46" s="120"/>
      <c r="BSR46" s="120"/>
      <c r="BSS46" s="120"/>
      <c r="BST46" s="120"/>
      <c r="BSU46" s="120"/>
      <c r="BSV46" s="120"/>
      <c r="BSW46" s="120"/>
      <c r="BSX46" s="120"/>
      <c r="BSY46" s="120"/>
      <c r="BSZ46" s="120"/>
      <c r="BTA46" s="120"/>
      <c r="BTB46" s="120"/>
      <c r="BTC46" s="120"/>
      <c r="BTD46" s="120"/>
      <c r="BTE46" s="120"/>
      <c r="BTF46" s="120"/>
      <c r="BTG46" s="120"/>
      <c r="BTH46" s="120"/>
      <c r="BTI46" s="120"/>
      <c r="BTJ46" s="120"/>
      <c r="BTK46" s="120"/>
      <c r="BTL46" s="120"/>
      <c r="BTM46" s="120"/>
      <c r="BTN46" s="120"/>
      <c r="BTO46" s="120"/>
      <c r="BTP46" s="120"/>
      <c r="BTQ46" s="120"/>
      <c r="BTR46" s="120"/>
      <c r="BTS46" s="120"/>
      <c r="BTT46" s="120"/>
      <c r="BTU46" s="120"/>
      <c r="BTV46" s="120"/>
      <c r="BTW46" s="120"/>
      <c r="BTX46" s="120"/>
      <c r="BTY46" s="120"/>
      <c r="BTZ46" s="120"/>
      <c r="BUA46" s="120"/>
      <c r="BUB46" s="120"/>
      <c r="BUC46" s="120"/>
      <c r="BUD46" s="120"/>
      <c r="BUE46" s="120"/>
      <c r="BUF46" s="120"/>
      <c r="BUG46" s="120"/>
      <c r="BUH46" s="120"/>
      <c r="BUI46" s="120"/>
      <c r="BUJ46" s="120"/>
      <c r="BUK46" s="120"/>
      <c r="BUL46" s="120"/>
      <c r="BUM46" s="120"/>
      <c r="BUN46" s="120"/>
      <c r="BUO46" s="120"/>
      <c r="BUP46" s="120"/>
      <c r="BUQ46" s="120"/>
      <c r="BUR46" s="120"/>
      <c r="BUS46" s="120"/>
      <c r="BUT46" s="120"/>
      <c r="BUU46" s="120"/>
      <c r="BUV46" s="120"/>
      <c r="BUW46" s="120"/>
      <c r="BUX46" s="120"/>
      <c r="BUY46" s="120"/>
      <c r="BUZ46" s="120"/>
      <c r="BVA46" s="120"/>
      <c r="BVB46" s="120"/>
      <c r="BVC46" s="120"/>
      <c r="BVD46" s="120"/>
      <c r="BVE46" s="120"/>
      <c r="BVF46" s="120"/>
      <c r="BVG46" s="120"/>
      <c r="BVH46" s="120"/>
      <c r="BVI46" s="120"/>
      <c r="BVJ46" s="120"/>
      <c r="BVK46" s="120"/>
      <c r="BVL46" s="120"/>
      <c r="BVM46" s="120"/>
      <c r="BVN46" s="120"/>
      <c r="BVO46" s="120"/>
      <c r="BVP46" s="120"/>
      <c r="BVQ46" s="120"/>
      <c r="BVR46" s="120"/>
      <c r="BVS46" s="120"/>
      <c r="BVT46" s="120"/>
      <c r="BVU46" s="120"/>
      <c r="BVV46" s="120"/>
      <c r="BVW46" s="120"/>
      <c r="BVX46" s="120"/>
      <c r="BVY46" s="120"/>
      <c r="BVZ46" s="120"/>
      <c r="BWA46" s="120"/>
      <c r="BWB46" s="120"/>
      <c r="BWC46" s="120"/>
      <c r="BWD46" s="120"/>
      <c r="BWE46" s="120"/>
      <c r="BWF46" s="120"/>
      <c r="BWG46" s="120"/>
      <c r="BWH46" s="120"/>
      <c r="BWI46" s="120"/>
      <c r="BWJ46" s="120"/>
      <c r="BWK46" s="120"/>
      <c r="BWL46" s="120"/>
      <c r="BWM46" s="120"/>
      <c r="BWN46" s="120"/>
      <c r="BWO46" s="120"/>
      <c r="BWP46" s="120"/>
      <c r="BWQ46" s="120"/>
      <c r="BWR46" s="120"/>
      <c r="BWS46" s="120"/>
      <c r="BWT46" s="120"/>
      <c r="BWU46" s="120"/>
      <c r="BWV46" s="120"/>
      <c r="BWW46" s="120"/>
      <c r="BWX46" s="120"/>
      <c r="BWY46" s="120"/>
      <c r="BWZ46" s="120"/>
      <c r="BXA46" s="120"/>
      <c r="BXB46" s="120"/>
      <c r="BXC46" s="120"/>
      <c r="BXD46" s="120"/>
      <c r="BXE46" s="120"/>
      <c r="BXF46" s="120"/>
      <c r="BXG46" s="120"/>
      <c r="BXH46" s="120"/>
      <c r="BXI46" s="120"/>
      <c r="BXJ46" s="120"/>
      <c r="BXK46" s="120"/>
      <c r="BXL46" s="120"/>
      <c r="BXM46" s="120"/>
      <c r="BXN46" s="120"/>
      <c r="BXO46" s="120"/>
      <c r="BXP46" s="120"/>
      <c r="BXQ46" s="120"/>
      <c r="BXR46" s="120"/>
      <c r="BXS46" s="120"/>
      <c r="BXT46" s="120"/>
      <c r="BXU46" s="120"/>
      <c r="BXV46" s="120"/>
      <c r="BXW46" s="120"/>
      <c r="BXX46" s="120"/>
      <c r="BXY46" s="120"/>
      <c r="BXZ46" s="120"/>
      <c r="BYA46" s="120"/>
      <c r="BYB46" s="120"/>
      <c r="BYC46" s="120"/>
      <c r="BYD46" s="120"/>
      <c r="BYE46" s="120"/>
      <c r="BYF46" s="120"/>
      <c r="BYG46" s="120"/>
      <c r="BYH46" s="120"/>
      <c r="BYI46" s="120"/>
      <c r="BYJ46" s="120"/>
      <c r="BYK46" s="120"/>
      <c r="BYL46" s="120"/>
      <c r="BYM46" s="120"/>
      <c r="BYN46" s="120"/>
      <c r="BYO46" s="120"/>
      <c r="BYP46" s="120"/>
      <c r="BYQ46" s="120"/>
      <c r="BYR46" s="120"/>
      <c r="BYS46" s="120"/>
      <c r="BYT46" s="120"/>
      <c r="BYU46" s="120"/>
      <c r="BYV46" s="120"/>
      <c r="BYW46" s="120"/>
      <c r="BYX46" s="120"/>
      <c r="BYY46" s="120"/>
      <c r="BYZ46" s="120"/>
      <c r="BZA46" s="120"/>
      <c r="BZB46" s="120"/>
      <c r="BZC46" s="120"/>
      <c r="BZD46" s="120"/>
      <c r="BZE46" s="120"/>
      <c r="BZF46" s="120"/>
      <c r="BZG46" s="120"/>
      <c r="BZH46" s="120"/>
      <c r="BZI46" s="120"/>
      <c r="BZJ46" s="120"/>
      <c r="BZK46" s="120"/>
      <c r="BZL46" s="120"/>
      <c r="BZM46" s="120"/>
      <c r="BZN46" s="120"/>
      <c r="BZO46" s="120"/>
      <c r="BZP46" s="120"/>
      <c r="BZQ46" s="120"/>
      <c r="BZR46" s="120"/>
      <c r="BZS46" s="120"/>
      <c r="BZT46" s="120"/>
      <c r="BZU46" s="120"/>
      <c r="BZV46" s="120"/>
      <c r="BZW46" s="120"/>
      <c r="BZX46" s="120"/>
      <c r="BZY46" s="120"/>
      <c r="BZZ46" s="120"/>
      <c r="CAA46" s="120"/>
      <c r="CAB46" s="120"/>
      <c r="CAC46" s="120"/>
      <c r="CAD46" s="120"/>
      <c r="CAE46" s="120"/>
      <c r="CAF46" s="120"/>
      <c r="CAG46" s="120"/>
      <c r="CAH46" s="120"/>
      <c r="CAI46" s="120"/>
      <c r="CAJ46" s="120"/>
      <c r="CAK46" s="120"/>
      <c r="CAL46" s="120"/>
      <c r="CAM46" s="120"/>
      <c r="CAN46" s="120"/>
      <c r="CAO46" s="120"/>
      <c r="CAP46" s="120"/>
      <c r="CAQ46" s="120"/>
      <c r="CAR46" s="120"/>
      <c r="CAS46" s="120"/>
      <c r="CAT46" s="120"/>
      <c r="CAU46" s="120"/>
      <c r="CAV46" s="120"/>
      <c r="CAW46" s="120"/>
      <c r="CAX46" s="120"/>
      <c r="CAY46" s="120"/>
      <c r="CAZ46" s="120"/>
      <c r="CBA46" s="120"/>
      <c r="CBB46" s="120"/>
      <c r="CBC46" s="120"/>
      <c r="CBD46" s="120"/>
      <c r="CBE46" s="120"/>
      <c r="CBF46" s="120"/>
      <c r="CBG46" s="120"/>
      <c r="CBH46" s="120"/>
      <c r="CBI46" s="120"/>
      <c r="CBJ46" s="120"/>
      <c r="CBK46" s="120"/>
      <c r="CBL46" s="120"/>
      <c r="CBM46" s="120"/>
      <c r="CBN46" s="120"/>
      <c r="CBO46" s="120"/>
      <c r="CBP46" s="120"/>
      <c r="CBQ46" s="120"/>
      <c r="CBR46" s="120"/>
      <c r="CBS46" s="120"/>
      <c r="CBT46" s="120"/>
      <c r="CBU46" s="120"/>
      <c r="CBV46" s="120"/>
      <c r="CBW46" s="120"/>
      <c r="CBX46" s="120"/>
      <c r="CBY46" s="120"/>
      <c r="CBZ46" s="120"/>
      <c r="CCA46" s="120"/>
      <c r="CCB46" s="120"/>
      <c r="CCC46" s="120"/>
      <c r="CCD46" s="120"/>
      <c r="CCE46" s="120"/>
      <c r="CCF46" s="120"/>
      <c r="CCG46" s="120"/>
      <c r="CCH46" s="120"/>
      <c r="CCI46" s="120"/>
      <c r="CCJ46" s="120"/>
      <c r="CCK46" s="120"/>
      <c r="CCL46" s="120"/>
      <c r="CCM46" s="120"/>
      <c r="CCN46" s="120"/>
      <c r="CCO46" s="120"/>
      <c r="CCP46" s="120"/>
      <c r="CCQ46" s="120"/>
      <c r="CCR46" s="120"/>
      <c r="CCS46" s="120"/>
      <c r="CCT46" s="120"/>
      <c r="CCU46" s="120"/>
      <c r="CCV46" s="120"/>
      <c r="CCW46" s="120"/>
      <c r="CCX46" s="120"/>
      <c r="CCY46" s="120"/>
      <c r="CCZ46" s="120"/>
      <c r="CDA46" s="120"/>
      <c r="CDB46" s="120"/>
      <c r="CDC46" s="120"/>
      <c r="CDD46" s="120"/>
      <c r="CDE46" s="120"/>
      <c r="CDF46" s="120"/>
      <c r="CDG46" s="120"/>
      <c r="CDH46" s="120"/>
      <c r="CDI46" s="120"/>
      <c r="CDJ46" s="120"/>
      <c r="CDK46" s="120"/>
      <c r="CDL46" s="120"/>
      <c r="CDM46" s="120"/>
      <c r="CDN46" s="120"/>
      <c r="CDO46" s="120"/>
      <c r="CDP46" s="120"/>
      <c r="CDQ46" s="120"/>
      <c r="CDR46" s="120"/>
      <c r="CDS46" s="120"/>
      <c r="CDT46" s="120"/>
      <c r="CDU46" s="120"/>
      <c r="CDV46" s="120"/>
      <c r="CDW46" s="120"/>
      <c r="CDX46" s="120"/>
      <c r="CDY46" s="120"/>
      <c r="CDZ46" s="120"/>
      <c r="CEA46" s="120"/>
      <c r="CEB46" s="120"/>
      <c r="CEC46" s="120"/>
      <c r="CED46" s="120"/>
      <c r="CEE46" s="120"/>
      <c r="CEF46" s="120"/>
      <c r="CEG46" s="120"/>
      <c r="CEH46" s="120"/>
      <c r="CEI46" s="120"/>
      <c r="CEJ46" s="120"/>
      <c r="CEK46" s="120"/>
      <c r="CEL46" s="120"/>
      <c r="CEM46" s="120"/>
      <c r="CEN46" s="120"/>
      <c r="CEO46" s="120"/>
      <c r="CEP46" s="120"/>
      <c r="CEQ46" s="120"/>
      <c r="CER46" s="120"/>
      <c r="CES46" s="120"/>
      <c r="CET46" s="120"/>
      <c r="CEU46" s="120"/>
      <c r="CEV46" s="120"/>
      <c r="CEW46" s="120"/>
      <c r="CEX46" s="120"/>
      <c r="CEY46" s="120"/>
      <c r="CEZ46" s="120"/>
      <c r="CFA46" s="120"/>
      <c r="CFB46" s="120"/>
      <c r="CFC46" s="120"/>
      <c r="CFD46" s="120"/>
      <c r="CFE46" s="120"/>
      <c r="CFF46" s="120"/>
      <c r="CFG46" s="120"/>
      <c r="CFH46" s="120"/>
      <c r="CFI46" s="120"/>
      <c r="CFJ46" s="120"/>
      <c r="CFK46" s="120"/>
      <c r="CFL46" s="120"/>
      <c r="CFM46" s="120"/>
      <c r="CFN46" s="120"/>
      <c r="CFO46" s="120"/>
      <c r="CFP46" s="120"/>
      <c r="CFQ46" s="120"/>
      <c r="CFR46" s="120"/>
      <c r="CFS46" s="120"/>
      <c r="CFT46" s="120"/>
      <c r="CFU46" s="120"/>
      <c r="CFV46" s="120"/>
      <c r="CFW46" s="120"/>
      <c r="CFX46" s="120"/>
      <c r="CFY46" s="120"/>
      <c r="CFZ46" s="120"/>
      <c r="CGA46" s="120"/>
      <c r="CGB46" s="120"/>
      <c r="CGC46" s="120"/>
      <c r="CGD46" s="120"/>
      <c r="CGE46" s="120"/>
      <c r="CGF46" s="120"/>
      <c r="CGG46" s="120"/>
      <c r="CGH46" s="120"/>
      <c r="CGI46" s="120"/>
      <c r="CGJ46" s="120"/>
      <c r="CGK46" s="120"/>
      <c r="CGL46" s="120"/>
      <c r="CGM46" s="120"/>
      <c r="CGN46" s="120"/>
      <c r="CGO46" s="120"/>
      <c r="CGP46" s="120"/>
      <c r="CGQ46" s="120"/>
      <c r="CGR46" s="120"/>
      <c r="CGS46" s="120"/>
      <c r="CGT46" s="120"/>
      <c r="CGU46" s="120"/>
      <c r="CGV46" s="120"/>
      <c r="CGW46" s="120"/>
      <c r="CGX46" s="120"/>
      <c r="CGY46" s="120"/>
      <c r="CGZ46" s="120"/>
      <c r="CHA46" s="120"/>
      <c r="CHB46" s="120"/>
      <c r="CHC46" s="120"/>
      <c r="CHD46" s="120"/>
      <c r="CHE46" s="120"/>
      <c r="CHF46" s="120"/>
      <c r="CHG46" s="120"/>
      <c r="CHH46" s="120"/>
      <c r="CHI46" s="120"/>
      <c r="CHJ46" s="120"/>
      <c r="CHK46" s="120"/>
      <c r="CHL46" s="120"/>
      <c r="CHM46" s="120"/>
      <c r="CHN46" s="120"/>
      <c r="CHO46" s="120"/>
      <c r="CHP46" s="120"/>
      <c r="CHQ46" s="120"/>
      <c r="CHR46" s="120"/>
      <c r="CHS46" s="120"/>
      <c r="CHT46" s="120"/>
      <c r="CHU46" s="120"/>
      <c r="CHV46" s="120"/>
      <c r="CHW46" s="120"/>
      <c r="CHX46" s="120"/>
      <c r="CHY46" s="120"/>
      <c r="CHZ46" s="120"/>
      <c r="CIA46" s="120"/>
      <c r="CIB46" s="120"/>
      <c r="CIC46" s="120"/>
      <c r="CID46" s="120"/>
      <c r="CIE46" s="120"/>
      <c r="CIF46" s="120"/>
      <c r="CIG46" s="120"/>
      <c r="CIH46" s="120"/>
      <c r="CII46" s="120"/>
      <c r="CIJ46" s="120"/>
      <c r="CIK46" s="120"/>
      <c r="CIL46" s="120"/>
      <c r="CIM46" s="120"/>
      <c r="CIN46" s="120"/>
      <c r="CIO46" s="120"/>
      <c r="CIP46" s="120"/>
      <c r="CIQ46" s="120"/>
      <c r="CIR46" s="120"/>
      <c r="CIS46" s="120"/>
      <c r="CIT46" s="120"/>
      <c r="CIU46" s="120"/>
      <c r="CIV46" s="120"/>
      <c r="CIW46" s="120"/>
      <c r="CIX46" s="120"/>
      <c r="CIY46" s="120"/>
      <c r="CIZ46" s="120"/>
      <c r="CJA46" s="120"/>
      <c r="CJB46" s="120"/>
      <c r="CJC46" s="120"/>
      <c r="CJD46" s="120"/>
      <c r="CJE46" s="120"/>
      <c r="CJF46" s="120"/>
      <c r="CJG46" s="120"/>
      <c r="CJH46" s="120"/>
      <c r="CJI46" s="120"/>
      <c r="CJJ46" s="120"/>
      <c r="CJK46" s="120"/>
      <c r="CJL46" s="120"/>
      <c r="CJM46" s="120"/>
      <c r="CJN46" s="120"/>
      <c r="CJO46" s="120"/>
      <c r="CJP46" s="120"/>
      <c r="CJQ46" s="120"/>
      <c r="CJR46" s="120"/>
      <c r="CJS46" s="120"/>
      <c r="CJT46" s="120"/>
      <c r="CJU46" s="120"/>
      <c r="CJV46" s="120"/>
      <c r="CJW46" s="120"/>
      <c r="CJX46" s="120"/>
      <c r="CJY46" s="120"/>
      <c r="CJZ46" s="120"/>
      <c r="CKA46" s="120"/>
      <c r="CKB46" s="120"/>
      <c r="CKC46" s="120"/>
      <c r="CKD46" s="120"/>
      <c r="CKE46" s="120"/>
      <c r="CKF46" s="120"/>
      <c r="CKG46" s="120"/>
      <c r="CKH46" s="120"/>
      <c r="CKI46" s="120"/>
      <c r="CKJ46" s="120"/>
      <c r="CKK46" s="120"/>
      <c r="CKL46" s="120"/>
      <c r="CKM46" s="120"/>
      <c r="CKN46" s="120"/>
      <c r="CKO46" s="120"/>
      <c r="CKP46" s="120"/>
      <c r="CKQ46" s="120"/>
      <c r="CKR46" s="120"/>
      <c r="CKS46" s="120"/>
      <c r="CKT46" s="120"/>
      <c r="CKU46" s="120"/>
      <c r="CKV46" s="120"/>
      <c r="CKW46" s="120"/>
      <c r="CKX46" s="120"/>
      <c r="CKY46" s="120"/>
      <c r="CKZ46" s="120"/>
      <c r="CLA46" s="120"/>
      <c r="CLB46" s="120"/>
      <c r="CLC46" s="120"/>
      <c r="CLD46" s="120"/>
      <c r="CLE46" s="120"/>
      <c r="CLF46" s="120"/>
      <c r="CLG46" s="120"/>
      <c r="CLH46" s="120"/>
      <c r="CLI46" s="120"/>
      <c r="CLJ46" s="120"/>
      <c r="CLK46" s="120"/>
      <c r="CLL46" s="120"/>
      <c r="CLM46" s="120"/>
      <c r="CLN46" s="120"/>
      <c r="CLO46" s="120"/>
      <c r="CLP46" s="120"/>
      <c r="CLQ46" s="120"/>
      <c r="CLR46" s="120"/>
      <c r="CLS46" s="120"/>
      <c r="CLT46" s="120"/>
      <c r="CLU46" s="120"/>
      <c r="CLV46" s="120"/>
      <c r="CLW46" s="120"/>
      <c r="CLX46" s="120"/>
      <c r="CLY46" s="120"/>
      <c r="CLZ46" s="120"/>
      <c r="CMA46" s="120"/>
      <c r="CMB46" s="120"/>
      <c r="CMC46" s="120"/>
      <c r="CMD46" s="120"/>
      <c r="CME46" s="120"/>
      <c r="CMF46" s="120"/>
      <c r="CMG46" s="120"/>
      <c r="CMH46" s="120"/>
      <c r="CMI46" s="120"/>
      <c r="CMJ46" s="120"/>
      <c r="CMK46" s="120"/>
      <c r="CML46" s="120"/>
      <c r="CMM46" s="120"/>
      <c r="CMN46" s="120"/>
      <c r="CMO46" s="120"/>
      <c r="CMP46" s="120"/>
      <c r="CMQ46" s="120"/>
      <c r="CMR46" s="120"/>
      <c r="CMS46" s="120"/>
      <c r="CMT46" s="120"/>
      <c r="CMU46" s="120"/>
      <c r="CMV46" s="120"/>
      <c r="CMW46" s="120"/>
      <c r="CMX46" s="120"/>
      <c r="CMY46" s="120"/>
      <c r="CMZ46" s="120"/>
      <c r="CNA46" s="120"/>
      <c r="CNB46" s="120"/>
      <c r="CNC46" s="120"/>
      <c r="CND46" s="120"/>
      <c r="CNE46" s="120"/>
      <c r="CNF46" s="120"/>
      <c r="CNG46" s="120"/>
      <c r="CNH46" s="120"/>
      <c r="CNI46" s="120"/>
      <c r="CNJ46" s="120"/>
      <c r="CNK46" s="120"/>
      <c r="CNL46" s="120"/>
      <c r="CNM46" s="120"/>
      <c r="CNN46" s="120"/>
      <c r="CNO46" s="120"/>
      <c r="CNP46" s="120"/>
      <c r="CNQ46" s="120"/>
      <c r="CNR46" s="120"/>
      <c r="CNS46" s="120"/>
      <c r="CNT46" s="120"/>
      <c r="CNU46" s="120"/>
      <c r="CNV46" s="120"/>
      <c r="CNW46" s="120"/>
      <c r="CNX46" s="120"/>
      <c r="CNY46" s="120"/>
      <c r="CNZ46" s="120"/>
      <c r="COA46" s="120"/>
      <c r="COB46" s="120"/>
      <c r="COC46" s="120"/>
      <c r="COD46" s="120"/>
      <c r="COE46" s="120"/>
      <c r="COF46" s="120"/>
      <c r="COG46" s="120"/>
      <c r="COH46" s="120"/>
      <c r="COI46" s="120"/>
      <c r="COJ46" s="120"/>
      <c r="COK46" s="120"/>
      <c r="COL46" s="120"/>
      <c r="COM46" s="120"/>
      <c r="CON46" s="120"/>
      <c r="COO46" s="120"/>
      <c r="COP46" s="120"/>
      <c r="COQ46" s="120"/>
      <c r="COR46" s="120"/>
      <c r="COS46" s="120"/>
      <c r="COT46" s="120"/>
      <c r="COU46" s="120"/>
      <c r="COV46" s="120"/>
      <c r="COW46" s="120"/>
      <c r="COX46" s="120"/>
      <c r="COY46" s="120"/>
      <c r="COZ46" s="120"/>
      <c r="CPA46" s="120"/>
      <c r="CPB46" s="120"/>
      <c r="CPC46" s="120"/>
      <c r="CPD46" s="120"/>
      <c r="CPE46" s="120"/>
      <c r="CPF46" s="120"/>
      <c r="CPG46" s="120"/>
      <c r="CPH46" s="120"/>
      <c r="CPI46" s="120"/>
      <c r="CPJ46" s="120"/>
      <c r="CPK46" s="120"/>
      <c r="CPL46" s="120"/>
      <c r="CPM46" s="120"/>
      <c r="CPN46" s="120"/>
      <c r="CPO46" s="120"/>
      <c r="CPP46" s="120"/>
      <c r="CPQ46" s="120"/>
      <c r="CPR46" s="120"/>
      <c r="CPS46" s="120"/>
      <c r="CPT46" s="120"/>
      <c r="CPU46" s="120"/>
      <c r="CPV46" s="120"/>
      <c r="CPW46" s="120"/>
      <c r="CPX46" s="120"/>
      <c r="CPY46" s="120"/>
      <c r="CPZ46" s="120"/>
      <c r="CQA46" s="120"/>
      <c r="CQB46" s="120"/>
      <c r="CQC46" s="120"/>
      <c r="CQD46" s="120"/>
      <c r="CQE46" s="120"/>
      <c r="CQF46" s="120"/>
      <c r="CQG46" s="120"/>
      <c r="CQH46" s="120"/>
      <c r="CQI46" s="120"/>
      <c r="CQJ46" s="120"/>
      <c r="CQK46" s="120"/>
      <c r="CQL46" s="120"/>
      <c r="CQM46" s="120"/>
      <c r="CQN46" s="120"/>
      <c r="CQO46" s="120"/>
      <c r="CQP46" s="120"/>
      <c r="CQQ46" s="120"/>
      <c r="CQR46" s="120"/>
      <c r="CQS46" s="120"/>
      <c r="CQT46" s="120"/>
      <c r="CQU46" s="120"/>
      <c r="CQV46" s="120"/>
      <c r="CQW46" s="120"/>
      <c r="CQX46" s="120"/>
      <c r="CQY46" s="120"/>
      <c r="CQZ46" s="120"/>
      <c r="CRA46" s="120"/>
      <c r="CRB46" s="120"/>
      <c r="CRC46" s="120"/>
      <c r="CRD46" s="120"/>
      <c r="CRE46" s="120"/>
      <c r="CRF46" s="120"/>
      <c r="CRG46" s="120"/>
      <c r="CRH46" s="120"/>
      <c r="CRI46" s="120"/>
      <c r="CRJ46" s="120"/>
      <c r="CRK46" s="120"/>
      <c r="CRL46" s="120"/>
      <c r="CRM46" s="120"/>
      <c r="CRN46" s="120"/>
      <c r="CRO46" s="120"/>
      <c r="CRP46" s="120"/>
      <c r="CRQ46" s="120"/>
      <c r="CRR46" s="120"/>
      <c r="CRS46" s="120"/>
      <c r="CRT46" s="120"/>
      <c r="CRU46" s="120"/>
      <c r="CRV46" s="120"/>
      <c r="CRW46" s="120"/>
      <c r="CRX46" s="120"/>
      <c r="CRY46" s="120"/>
      <c r="CRZ46" s="120"/>
      <c r="CSA46" s="120"/>
      <c r="CSB46" s="120"/>
      <c r="CSC46" s="120"/>
      <c r="CSD46" s="120"/>
      <c r="CSE46" s="120"/>
      <c r="CSF46" s="120"/>
      <c r="CSG46" s="120"/>
      <c r="CSH46" s="120"/>
      <c r="CSI46" s="120"/>
      <c r="CSJ46" s="120"/>
      <c r="CSK46" s="120"/>
      <c r="CSL46" s="120"/>
      <c r="CSM46" s="120"/>
      <c r="CSN46" s="120"/>
      <c r="CSO46" s="120"/>
      <c r="CSP46" s="120"/>
      <c r="CSQ46" s="120"/>
      <c r="CSR46" s="120"/>
      <c r="CSS46" s="120"/>
      <c r="CST46" s="120"/>
      <c r="CSU46" s="120"/>
      <c r="CSV46" s="120"/>
      <c r="CSW46" s="120"/>
      <c r="CSX46" s="120"/>
      <c r="CSY46" s="120"/>
      <c r="CSZ46" s="120"/>
      <c r="CTA46" s="120"/>
      <c r="CTB46" s="120"/>
      <c r="CTC46" s="120"/>
      <c r="CTD46" s="120"/>
      <c r="CTE46" s="120"/>
      <c r="CTF46" s="120"/>
      <c r="CTG46" s="120"/>
      <c r="CTH46" s="120"/>
      <c r="CTI46" s="120"/>
      <c r="CTJ46" s="120"/>
      <c r="CTK46" s="120"/>
      <c r="CTL46" s="120"/>
      <c r="CTM46" s="120"/>
      <c r="CTN46" s="120"/>
      <c r="CTO46" s="120"/>
      <c r="CTP46" s="120"/>
      <c r="CTQ46" s="120"/>
      <c r="CTR46" s="120"/>
      <c r="CTS46" s="120"/>
      <c r="CTT46" s="120"/>
      <c r="CTU46" s="120"/>
      <c r="CTV46" s="120"/>
      <c r="CTW46" s="120"/>
      <c r="CTX46" s="120"/>
      <c r="CTY46" s="120"/>
      <c r="CTZ46" s="120"/>
      <c r="CUA46" s="120"/>
      <c r="CUB46" s="120"/>
      <c r="CUC46" s="120"/>
      <c r="CUD46" s="120"/>
      <c r="CUE46" s="120"/>
      <c r="CUF46" s="120"/>
      <c r="CUG46" s="120"/>
      <c r="CUH46" s="120"/>
      <c r="CUI46" s="120"/>
      <c r="CUJ46" s="120"/>
      <c r="CUK46" s="120"/>
      <c r="CUL46" s="120"/>
      <c r="CUM46" s="120"/>
      <c r="CUN46" s="120"/>
      <c r="CUO46" s="120"/>
      <c r="CUP46" s="120"/>
      <c r="CUQ46" s="120"/>
      <c r="CUR46" s="120"/>
      <c r="CUS46" s="120"/>
      <c r="CUT46" s="120"/>
      <c r="CUU46" s="120"/>
      <c r="CUV46" s="120"/>
      <c r="CUW46" s="120"/>
      <c r="CUX46" s="120"/>
      <c r="CUY46" s="120"/>
      <c r="CUZ46" s="120"/>
      <c r="CVA46" s="120"/>
      <c r="CVB46" s="120"/>
      <c r="CVC46" s="120"/>
      <c r="CVD46" s="120"/>
      <c r="CVE46" s="120"/>
      <c r="CVF46" s="120"/>
      <c r="CVG46" s="120"/>
      <c r="CVH46" s="120"/>
      <c r="CVI46" s="120"/>
      <c r="CVJ46" s="120"/>
      <c r="CVK46" s="120"/>
      <c r="CVL46" s="120"/>
      <c r="CVM46" s="120"/>
      <c r="CVN46" s="120"/>
      <c r="CVO46" s="120"/>
      <c r="CVP46" s="120"/>
      <c r="CVQ46" s="120"/>
      <c r="CVR46" s="120"/>
      <c r="CVS46" s="120"/>
      <c r="CVT46" s="120"/>
      <c r="CVU46" s="120"/>
      <c r="CVV46" s="120"/>
      <c r="CVW46" s="120"/>
      <c r="CVX46" s="120"/>
      <c r="CVY46" s="120"/>
      <c r="CVZ46" s="120"/>
      <c r="CWA46" s="120"/>
      <c r="CWB46" s="120"/>
      <c r="CWC46" s="120"/>
      <c r="CWD46" s="120"/>
      <c r="CWE46" s="120"/>
      <c r="CWF46" s="120"/>
      <c r="CWG46" s="120"/>
      <c r="CWH46" s="120"/>
      <c r="CWI46" s="120"/>
      <c r="CWJ46" s="120"/>
      <c r="CWK46" s="120"/>
      <c r="CWL46" s="120"/>
      <c r="CWM46" s="120"/>
      <c r="CWN46" s="120"/>
      <c r="CWO46" s="120"/>
      <c r="CWP46" s="120"/>
      <c r="CWQ46" s="120"/>
      <c r="CWR46" s="120"/>
      <c r="CWS46" s="120"/>
      <c r="CWT46" s="120"/>
      <c r="CWU46" s="120"/>
      <c r="CWV46" s="120"/>
      <c r="CWW46" s="120"/>
      <c r="CWX46" s="120"/>
      <c r="CWY46" s="120"/>
      <c r="CWZ46" s="120"/>
      <c r="CXA46" s="120"/>
      <c r="CXB46" s="120"/>
      <c r="CXC46" s="120"/>
      <c r="CXD46" s="120"/>
      <c r="CXE46" s="120"/>
      <c r="CXF46" s="120"/>
      <c r="CXG46" s="120"/>
      <c r="CXH46" s="120"/>
      <c r="CXI46" s="120"/>
      <c r="CXJ46" s="120"/>
      <c r="CXK46" s="120"/>
      <c r="CXL46" s="120"/>
      <c r="CXM46" s="120"/>
      <c r="CXN46" s="120"/>
      <c r="CXO46" s="120"/>
      <c r="CXP46" s="120"/>
      <c r="CXQ46" s="120"/>
      <c r="CXR46" s="120"/>
      <c r="CXS46" s="120"/>
      <c r="CXT46" s="120"/>
      <c r="CXU46" s="120"/>
      <c r="CXV46" s="120"/>
      <c r="CXW46" s="120"/>
      <c r="CXX46" s="120"/>
      <c r="CXY46" s="120"/>
      <c r="CXZ46" s="120"/>
      <c r="CYA46" s="120"/>
      <c r="CYB46" s="120"/>
      <c r="CYC46" s="120"/>
      <c r="CYD46" s="120"/>
      <c r="CYE46" s="120"/>
      <c r="CYF46" s="120"/>
      <c r="CYG46" s="120"/>
      <c r="CYH46" s="120"/>
      <c r="CYI46" s="120"/>
      <c r="CYJ46" s="120"/>
      <c r="CYK46" s="120"/>
      <c r="CYL46" s="120"/>
      <c r="CYM46" s="120"/>
      <c r="CYN46" s="120"/>
      <c r="CYO46" s="120"/>
      <c r="CYP46" s="120"/>
      <c r="CYQ46" s="120"/>
      <c r="CYR46" s="120"/>
      <c r="CYS46" s="120"/>
      <c r="CYT46" s="120"/>
      <c r="CYU46" s="120"/>
      <c r="CYV46" s="120"/>
      <c r="CYW46" s="120"/>
      <c r="CYX46" s="120"/>
      <c r="CYY46" s="120"/>
      <c r="CYZ46" s="120"/>
      <c r="CZA46" s="120"/>
      <c r="CZB46" s="120"/>
      <c r="CZC46" s="120"/>
      <c r="CZD46" s="120"/>
      <c r="CZE46" s="120"/>
      <c r="CZF46" s="120"/>
      <c r="CZG46" s="120"/>
      <c r="CZH46" s="120"/>
      <c r="CZI46" s="120"/>
      <c r="CZJ46" s="120"/>
      <c r="CZK46" s="120"/>
      <c r="CZL46" s="120"/>
      <c r="CZM46" s="120"/>
      <c r="CZN46" s="120"/>
      <c r="CZO46" s="120"/>
      <c r="CZP46" s="120"/>
      <c r="CZQ46" s="120"/>
      <c r="CZR46" s="120"/>
      <c r="CZS46" s="120"/>
      <c r="CZT46" s="120"/>
      <c r="CZU46" s="120"/>
      <c r="CZV46" s="120"/>
      <c r="CZW46" s="120"/>
      <c r="CZX46" s="120"/>
      <c r="CZY46" s="120"/>
      <c r="CZZ46" s="120"/>
      <c r="DAA46" s="120"/>
      <c r="DAB46" s="120"/>
      <c r="DAC46" s="120"/>
      <c r="DAD46" s="120"/>
      <c r="DAE46" s="120"/>
      <c r="DAF46" s="120"/>
      <c r="DAG46" s="120"/>
      <c r="DAH46" s="120"/>
      <c r="DAI46" s="120"/>
      <c r="DAJ46" s="120"/>
      <c r="DAK46" s="120"/>
      <c r="DAL46" s="120"/>
      <c r="DAM46" s="120"/>
      <c r="DAN46" s="120"/>
      <c r="DAO46" s="120"/>
      <c r="DAP46" s="120"/>
      <c r="DAQ46" s="120"/>
      <c r="DAR46" s="120"/>
      <c r="DAS46" s="120"/>
      <c r="DAT46" s="120"/>
      <c r="DAU46" s="120"/>
      <c r="DAV46" s="120"/>
      <c r="DAW46" s="120"/>
      <c r="DAX46" s="120"/>
      <c r="DAY46" s="120"/>
      <c r="DAZ46" s="120"/>
      <c r="DBA46" s="120"/>
      <c r="DBB46" s="120"/>
      <c r="DBC46" s="120"/>
      <c r="DBD46" s="120"/>
      <c r="DBE46" s="120"/>
      <c r="DBF46" s="120"/>
      <c r="DBG46" s="120"/>
      <c r="DBH46" s="120"/>
      <c r="DBI46" s="120"/>
      <c r="DBJ46" s="120"/>
      <c r="DBK46" s="120"/>
      <c r="DBL46" s="120"/>
      <c r="DBM46" s="120"/>
      <c r="DBN46" s="120"/>
      <c r="DBO46" s="120"/>
      <c r="DBP46" s="120"/>
      <c r="DBQ46" s="120"/>
      <c r="DBR46" s="120"/>
      <c r="DBS46" s="120"/>
      <c r="DBT46" s="120"/>
      <c r="DBU46" s="120"/>
      <c r="DBV46" s="120"/>
      <c r="DBW46" s="120"/>
      <c r="DBX46" s="120"/>
      <c r="DBY46" s="120"/>
      <c r="DBZ46" s="120"/>
      <c r="DCA46" s="120"/>
      <c r="DCB46" s="120"/>
      <c r="DCC46" s="120"/>
      <c r="DCD46" s="120"/>
      <c r="DCE46" s="120"/>
      <c r="DCF46" s="120"/>
      <c r="DCG46" s="120"/>
      <c r="DCH46" s="120"/>
      <c r="DCI46" s="120"/>
      <c r="DCJ46" s="120"/>
      <c r="DCK46" s="120"/>
      <c r="DCL46" s="120"/>
      <c r="DCM46" s="120"/>
      <c r="DCN46" s="120"/>
      <c r="DCO46" s="120"/>
      <c r="DCP46" s="120"/>
      <c r="DCQ46" s="120"/>
      <c r="DCR46" s="120"/>
      <c r="DCS46" s="120"/>
      <c r="DCT46" s="120"/>
      <c r="DCU46" s="120"/>
      <c r="DCV46" s="120"/>
      <c r="DCW46" s="120"/>
      <c r="DCX46" s="120"/>
      <c r="DCY46" s="120"/>
      <c r="DCZ46" s="120"/>
      <c r="DDA46" s="120"/>
      <c r="DDB46" s="120"/>
      <c r="DDC46" s="120"/>
      <c r="DDD46" s="120"/>
      <c r="DDE46" s="120"/>
      <c r="DDF46" s="120"/>
      <c r="DDG46" s="120"/>
      <c r="DDH46" s="120"/>
      <c r="DDI46" s="120"/>
      <c r="DDJ46" s="120"/>
      <c r="DDK46" s="120"/>
      <c r="DDL46" s="120"/>
      <c r="DDM46" s="120"/>
      <c r="DDN46" s="120"/>
      <c r="DDO46" s="120"/>
      <c r="DDP46" s="120"/>
      <c r="DDQ46" s="120"/>
      <c r="DDR46" s="120"/>
      <c r="DDS46" s="120"/>
      <c r="DDT46" s="120"/>
      <c r="DDU46" s="120"/>
      <c r="DDV46" s="120"/>
      <c r="DDW46" s="120"/>
      <c r="DDX46" s="120"/>
      <c r="DDY46" s="120"/>
      <c r="DDZ46" s="120"/>
      <c r="DEA46" s="120"/>
      <c r="DEB46" s="120"/>
      <c r="DEC46" s="120"/>
      <c r="DED46" s="120"/>
      <c r="DEE46" s="120"/>
      <c r="DEF46" s="120"/>
      <c r="DEG46" s="120"/>
      <c r="DEH46" s="120"/>
      <c r="DEI46" s="120"/>
      <c r="DEJ46" s="120"/>
      <c r="DEK46" s="120"/>
      <c r="DEL46" s="120"/>
      <c r="DEM46" s="120"/>
      <c r="DEN46" s="120"/>
      <c r="DEO46" s="120"/>
      <c r="DEP46" s="120"/>
      <c r="DEQ46" s="120"/>
      <c r="DER46" s="120"/>
      <c r="DES46" s="120"/>
      <c r="DET46" s="120"/>
      <c r="DEU46" s="120"/>
      <c r="DEV46" s="120"/>
      <c r="DEW46" s="120"/>
      <c r="DEX46" s="120"/>
      <c r="DEY46" s="120"/>
      <c r="DEZ46" s="120"/>
      <c r="DFA46" s="120"/>
      <c r="DFB46" s="120"/>
      <c r="DFC46" s="120"/>
      <c r="DFD46" s="120"/>
      <c r="DFE46" s="120"/>
      <c r="DFF46" s="120"/>
      <c r="DFG46" s="120"/>
      <c r="DFH46" s="120"/>
      <c r="DFI46" s="120"/>
      <c r="DFJ46" s="120"/>
      <c r="DFK46" s="120"/>
      <c r="DFL46" s="120"/>
      <c r="DFM46" s="120"/>
      <c r="DFN46" s="120"/>
      <c r="DFO46" s="120"/>
      <c r="DFP46" s="120"/>
      <c r="DFQ46" s="120"/>
      <c r="DFR46" s="120"/>
      <c r="DFS46" s="120"/>
      <c r="DFT46" s="120"/>
      <c r="DFU46" s="120"/>
      <c r="DFV46" s="120"/>
      <c r="DFW46" s="120"/>
      <c r="DFX46" s="120"/>
      <c r="DFY46" s="120"/>
      <c r="DFZ46" s="120"/>
      <c r="DGA46" s="120"/>
      <c r="DGB46" s="120"/>
      <c r="DGC46" s="120"/>
      <c r="DGD46" s="120"/>
      <c r="DGE46" s="120"/>
      <c r="DGF46" s="120"/>
      <c r="DGG46" s="120"/>
      <c r="DGH46" s="120"/>
      <c r="DGI46" s="120"/>
      <c r="DGJ46" s="120"/>
      <c r="DGK46" s="120"/>
      <c r="DGL46" s="120"/>
      <c r="DGM46" s="120"/>
      <c r="DGN46" s="120"/>
      <c r="DGO46" s="120"/>
      <c r="DGP46" s="120"/>
      <c r="DGQ46" s="120"/>
      <c r="DGR46" s="120"/>
      <c r="DGS46" s="120"/>
      <c r="DGT46" s="120"/>
      <c r="DGU46" s="120"/>
      <c r="DGV46" s="120"/>
      <c r="DGW46" s="120"/>
      <c r="DGX46" s="120"/>
      <c r="DGY46" s="120"/>
      <c r="DGZ46" s="120"/>
      <c r="DHA46" s="120"/>
      <c r="DHB46" s="120"/>
      <c r="DHC46" s="120"/>
      <c r="DHD46" s="120"/>
      <c r="DHE46" s="120"/>
      <c r="DHF46" s="120"/>
      <c r="DHG46" s="120"/>
      <c r="DHH46" s="120"/>
      <c r="DHI46" s="120"/>
      <c r="DHJ46" s="120"/>
      <c r="DHK46" s="120"/>
      <c r="DHL46" s="120"/>
      <c r="DHM46" s="120"/>
      <c r="DHN46" s="120"/>
      <c r="DHO46" s="120"/>
      <c r="DHP46" s="120"/>
      <c r="DHQ46" s="120"/>
      <c r="DHR46" s="120"/>
      <c r="DHS46" s="120"/>
      <c r="DHT46" s="120"/>
      <c r="DHU46" s="120"/>
      <c r="DHV46" s="120"/>
      <c r="DHW46" s="120"/>
      <c r="DHX46" s="120"/>
      <c r="DHY46" s="120"/>
      <c r="DHZ46" s="120"/>
      <c r="DIA46" s="120"/>
      <c r="DIB46" s="120"/>
      <c r="DIC46" s="120"/>
      <c r="DID46" s="120"/>
      <c r="DIE46" s="120"/>
      <c r="DIF46" s="120"/>
      <c r="DIG46" s="120"/>
      <c r="DIH46" s="120"/>
      <c r="DII46" s="120"/>
      <c r="DIJ46" s="120"/>
      <c r="DIK46" s="120"/>
      <c r="DIL46" s="120"/>
      <c r="DIM46" s="120"/>
      <c r="DIN46" s="120"/>
      <c r="DIO46" s="120"/>
      <c r="DIP46" s="120"/>
      <c r="DIQ46" s="120"/>
      <c r="DIR46" s="120"/>
      <c r="DIS46" s="120"/>
      <c r="DIT46" s="120"/>
      <c r="DIU46" s="120"/>
      <c r="DIV46" s="120"/>
      <c r="DIW46" s="120"/>
      <c r="DIX46" s="120"/>
      <c r="DIY46" s="120"/>
      <c r="DIZ46" s="120"/>
      <c r="DJA46" s="120"/>
      <c r="DJB46" s="120"/>
      <c r="DJC46" s="120"/>
      <c r="DJD46" s="120"/>
      <c r="DJE46" s="120"/>
      <c r="DJF46" s="120"/>
      <c r="DJG46" s="120"/>
      <c r="DJH46" s="120"/>
      <c r="DJI46" s="120"/>
      <c r="DJJ46" s="120"/>
      <c r="DJK46" s="120"/>
      <c r="DJL46" s="120"/>
      <c r="DJM46" s="120"/>
      <c r="DJN46" s="120"/>
      <c r="DJO46" s="120"/>
      <c r="DJP46" s="120"/>
      <c r="DJQ46" s="120"/>
      <c r="DJR46" s="120"/>
      <c r="DJS46" s="120"/>
      <c r="DJT46" s="120"/>
      <c r="DJU46" s="120"/>
      <c r="DJV46" s="120"/>
      <c r="DJW46" s="120"/>
      <c r="DJX46" s="120"/>
      <c r="DJY46" s="120"/>
      <c r="DJZ46" s="120"/>
      <c r="DKA46" s="120"/>
      <c r="DKB46" s="120"/>
      <c r="DKC46" s="120"/>
      <c r="DKD46" s="120"/>
      <c r="DKE46" s="120"/>
      <c r="DKF46" s="120"/>
      <c r="DKG46" s="120"/>
      <c r="DKH46" s="120"/>
      <c r="DKI46" s="120"/>
      <c r="DKJ46" s="120"/>
      <c r="DKK46" s="120"/>
      <c r="DKL46" s="120"/>
      <c r="DKM46" s="120"/>
      <c r="DKN46" s="120"/>
      <c r="DKO46" s="120"/>
      <c r="DKP46" s="120"/>
      <c r="DKQ46" s="120"/>
      <c r="DKR46" s="120"/>
      <c r="DKS46" s="120"/>
      <c r="DKT46" s="120"/>
      <c r="DKU46" s="120"/>
      <c r="DKV46" s="120"/>
      <c r="DKW46" s="120"/>
      <c r="DKX46" s="120"/>
      <c r="DKY46" s="120"/>
      <c r="DKZ46" s="120"/>
      <c r="DLA46" s="120"/>
      <c r="DLB46" s="120"/>
      <c r="DLC46" s="120"/>
      <c r="DLD46" s="120"/>
      <c r="DLE46" s="120"/>
      <c r="DLF46" s="120"/>
      <c r="DLG46" s="120"/>
      <c r="DLH46" s="120"/>
      <c r="DLI46" s="120"/>
      <c r="DLJ46" s="120"/>
      <c r="DLK46" s="120"/>
      <c r="DLL46" s="120"/>
      <c r="DLM46" s="120"/>
      <c r="DLN46" s="120"/>
      <c r="DLO46" s="120"/>
      <c r="DLP46" s="120"/>
      <c r="DLQ46" s="120"/>
      <c r="DLR46" s="120"/>
      <c r="DLS46" s="120"/>
      <c r="DLT46" s="120"/>
      <c r="DLU46" s="120"/>
      <c r="DLV46" s="120"/>
      <c r="DLW46" s="120"/>
      <c r="DLX46" s="120"/>
      <c r="DLY46" s="120"/>
      <c r="DLZ46" s="120"/>
      <c r="DMA46" s="120"/>
      <c r="DMB46" s="120"/>
      <c r="DMC46" s="120"/>
      <c r="DMD46" s="120"/>
      <c r="DME46" s="120"/>
      <c r="DMF46" s="120"/>
      <c r="DMG46" s="120"/>
      <c r="DMH46" s="120"/>
      <c r="DMI46" s="120"/>
      <c r="DMJ46" s="120"/>
      <c r="DMK46" s="120"/>
      <c r="DML46" s="120"/>
      <c r="DMM46" s="120"/>
      <c r="DMN46" s="120"/>
      <c r="DMO46" s="120"/>
      <c r="DMP46" s="120"/>
      <c r="DMQ46" s="120"/>
      <c r="DMR46" s="120"/>
      <c r="DMS46" s="120"/>
      <c r="DMT46" s="120"/>
      <c r="DMU46" s="120"/>
      <c r="DMV46" s="120"/>
      <c r="DMW46" s="120"/>
      <c r="DMX46" s="120"/>
      <c r="DMY46" s="120"/>
      <c r="DMZ46" s="120"/>
      <c r="DNA46" s="120"/>
      <c r="DNB46" s="120"/>
      <c r="DNC46" s="120"/>
      <c r="DND46" s="120"/>
      <c r="DNE46" s="120"/>
      <c r="DNF46" s="120"/>
      <c r="DNG46" s="120"/>
      <c r="DNH46" s="120"/>
      <c r="DNI46" s="120"/>
      <c r="DNJ46" s="120"/>
      <c r="DNK46" s="120"/>
      <c r="DNL46" s="120"/>
      <c r="DNM46" s="120"/>
      <c r="DNN46" s="120"/>
      <c r="DNO46" s="120"/>
      <c r="DNP46" s="120"/>
      <c r="DNQ46" s="120"/>
      <c r="DNR46" s="120"/>
      <c r="DNS46" s="120"/>
      <c r="DNT46" s="120"/>
      <c r="DNU46" s="120"/>
      <c r="DNV46" s="120"/>
      <c r="DNW46" s="120"/>
      <c r="DNX46" s="120"/>
      <c r="DNY46" s="120"/>
      <c r="DNZ46" s="120"/>
      <c r="DOA46" s="120"/>
      <c r="DOB46" s="120"/>
      <c r="DOC46" s="120"/>
      <c r="DOD46" s="120"/>
      <c r="DOE46" s="120"/>
      <c r="DOF46" s="120"/>
      <c r="DOG46" s="120"/>
      <c r="DOH46" s="120"/>
      <c r="DOI46" s="120"/>
      <c r="DOJ46" s="120"/>
      <c r="DOK46" s="120"/>
      <c r="DOL46" s="120"/>
      <c r="DOM46" s="120"/>
      <c r="DON46" s="120"/>
      <c r="DOO46" s="120"/>
      <c r="DOP46" s="120"/>
      <c r="DOQ46" s="120"/>
      <c r="DOR46" s="120"/>
      <c r="DOS46" s="120"/>
      <c r="DOT46" s="120"/>
      <c r="DOU46" s="120"/>
      <c r="DOV46" s="120"/>
      <c r="DOW46" s="120"/>
      <c r="DOX46" s="120"/>
      <c r="DOY46" s="120"/>
      <c r="DOZ46" s="120"/>
      <c r="DPA46" s="120"/>
      <c r="DPB46" s="120"/>
      <c r="DPC46" s="120"/>
      <c r="DPD46" s="120"/>
      <c r="DPE46" s="120"/>
      <c r="DPF46" s="120"/>
      <c r="DPG46" s="120"/>
      <c r="DPH46" s="120"/>
      <c r="DPI46" s="120"/>
      <c r="DPJ46" s="120"/>
      <c r="DPK46" s="120"/>
      <c r="DPL46" s="120"/>
      <c r="DPM46" s="120"/>
      <c r="DPN46" s="120"/>
      <c r="DPO46" s="120"/>
      <c r="DPP46" s="120"/>
      <c r="DPQ46" s="120"/>
      <c r="DPR46" s="120"/>
      <c r="DPS46" s="120"/>
      <c r="DPT46" s="120"/>
      <c r="DPU46" s="120"/>
      <c r="DPV46" s="120"/>
      <c r="DPW46" s="120"/>
      <c r="DPX46" s="120"/>
      <c r="DPY46" s="120"/>
      <c r="DPZ46" s="120"/>
      <c r="DQA46" s="120"/>
      <c r="DQB46" s="120"/>
      <c r="DQC46" s="120"/>
      <c r="DQD46" s="120"/>
      <c r="DQE46" s="120"/>
      <c r="DQF46" s="120"/>
      <c r="DQG46" s="120"/>
      <c r="DQH46" s="120"/>
      <c r="DQI46" s="120"/>
      <c r="DQJ46" s="120"/>
      <c r="DQK46" s="120"/>
      <c r="DQL46" s="120"/>
      <c r="DQM46" s="120"/>
      <c r="DQN46" s="120"/>
      <c r="DQO46" s="120"/>
      <c r="DQP46" s="120"/>
      <c r="DQQ46" s="120"/>
      <c r="DQR46" s="120"/>
      <c r="DQS46" s="120"/>
      <c r="DQT46" s="120"/>
      <c r="DQU46" s="120"/>
      <c r="DQV46" s="120"/>
      <c r="DQW46" s="120"/>
      <c r="DQX46" s="120"/>
      <c r="DQY46" s="120"/>
      <c r="DQZ46" s="120"/>
      <c r="DRA46" s="120"/>
      <c r="DRB46" s="120"/>
      <c r="DRC46" s="120"/>
      <c r="DRD46" s="120"/>
      <c r="DRE46" s="120"/>
      <c r="DRF46" s="120"/>
      <c r="DRG46" s="120"/>
      <c r="DRH46" s="120"/>
      <c r="DRI46" s="120"/>
      <c r="DRJ46" s="120"/>
      <c r="DRK46" s="120"/>
      <c r="DRL46" s="120"/>
      <c r="DRM46" s="120"/>
      <c r="DRN46" s="120"/>
      <c r="DRO46" s="120"/>
      <c r="DRP46" s="120"/>
      <c r="DRQ46" s="120"/>
      <c r="DRR46" s="120"/>
      <c r="DRS46" s="120"/>
      <c r="DRT46" s="120"/>
      <c r="DRU46" s="120"/>
      <c r="DRV46" s="120"/>
      <c r="DRW46" s="120"/>
      <c r="DRX46" s="120"/>
      <c r="DRY46" s="120"/>
      <c r="DRZ46" s="120"/>
      <c r="DSA46" s="120"/>
      <c r="DSB46" s="120"/>
      <c r="DSC46" s="120"/>
      <c r="DSD46" s="120"/>
      <c r="DSE46" s="120"/>
      <c r="DSF46" s="120"/>
      <c r="DSG46" s="120"/>
      <c r="DSH46" s="120"/>
      <c r="DSI46" s="120"/>
      <c r="DSJ46" s="120"/>
      <c r="DSK46" s="120"/>
      <c r="DSL46" s="120"/>
      <c r="DSM46" s="120"/>
      <c r="DSN46" s="120"/>
      <c r="DSO46" s="120"/>
      <c r="DSP46" s="120"/>
      <c r="DSQ46" s="120"/>
      <c r="DSR46" s="120"/>
      <c r="DSS46" s="120"/>
      <c r="DST46" s="120"/>
      <c r="DSU46" s="120"/>
      <c r="DSV46" s="120"/>
      <c r="DSW46" s="120"/>
      <c r="DSX46" s="120"/>
      <c r="DSY46" s="120"/>
      <c r="DSZ46" s="120"/>
      <c r="DTA46" s="120"/>
      <c r="DTB46" s="120"/>
      <c r="DTC46" s="120"/>
      <c r="DTD46" s="120"/>
      <c r="DTE46" s="120"/>
      <c r="DTF46" s="120"/>
      <c r="DTG46" s="120"/>
      <c r="DTH46" s="120"/>
      <c r="DTI46" s="120"/>
      <c r="DTJ46" s="120"/>
      <c r="DTK46" s="120"/>
      <c r="DTL46" s="120"/>
      <c r="DTM46" s="120"/>
      <c r="DTN46" s="120"/>
      <c r="DTO46" s="120"/>
      <c r="DTP46" s="120"/>
      <c r="DTQ46" s="120"/>
      <c r="DTR46" s="120"/>
      <c r="DTS46" s="120"/>
      <c r="DTT46" s="120"/>
      <c r="DTU46" s="120"/>
      <c r="DTV46" s="120"/>
      <c r="DTW46" s="120"/>
      <c r="DTX46" s="120"/>
      <c r="DTY46" s="120"/>
      <c r="DTZ46" s="120"/>
      <c r="DUA46" s="120"/>
      <c r="DUB46" s="120"/>
      <c r="DUC46" s="120"/>
      <c r="DUD46" s="120"/>
      <c r="DUE46" s="120"/>
      <c r="DUF46" s="120"/>
      <c r="DUG46" s="120"/>
      <c r="DUH46" s="120"/>
      <c r="DUI46" s="120"/>
      <c r="DUJ46" s="120"/>
      <c r="DUK46" s="120"/>
      <c r="DUL46" s="120"/>
      <c r="DUM46" s="120"/>
      <c r="DUN46" s="120"/>
      <c r="DUO46" s="120"/>
      <c r="DUP46" s="120"/>
      <c r="DUQ46" s="120"/>
      <c r="DUR46" s="120"/>
      <c r="DUS46" s="120"/>
      <c r="DUT46" s="120"/>
      <c r="DUU46" s="120"/>
      <c r="DUV46" s="120"/>
      <c r="DUW46" s="120"/>
      <c r="DUX46" s="120"/>
      <c r="DUY46" s="120"/>
      <c r="DUZ46" s="120"/>
      <c r="DVA46" s="120"/>
      <c r="DVB46" s="120"/>
      <c r="DVC46" s="120"/>
      <c r="DVD46" s="120"/>
      <c r="DVE46" s="120"/>
      <c r="DVF46" s="120"/>
      <c r="DVG46" s="120"/>
      <c r="DVH46" s="120"/>
      <c r="DVI46" s="120"/>
      <c r="DVJ46" s="120"/>
      <c r="DVK46" s="120"/>
      <c r="DVL46" s="120"/>
      <c r="DVM46" s="120"/>
      <c r="DVN46" s="120"/>
      <c r="DVO46" s="120"/>
      <c r="DVP46" s="120"/>
      <c r="DVQ46" s="120"/>
      <c r="DVR46" s="120"/>
      <c r="DVS46" s="120"/>
      <c r="DVT46" s="120"/>
      <c r="DVU46" s="120"/>
      <c r="DVV46" s="120"/>
      <c r="DVW46" s="120"/>
      <c r="DVX46" s="120"/>
      <c r="DVY46" s="120"/>
      <c r="DVZ46" s="120"/>
      <c r="DWA46" s="120"/>
      <c r="DWB46" s="120"/>
      <c r="DWC46" s="120"/>
      <c r="DWD46" s="120"/>
      <c r="DWE46" s="120"/>
      <c r="DWF46" s="120"/>
      <c r="DWG46" s="120"/>
      <c r="DWH46" s="120"/>
      <c r="DWI46" s="120"/>
      <c r="DWJ46" s="120"/>
      <c r="DWK46" s="120"/>
      <c r="DWL46" s="120"/>
      <c r="DWM46" s="120"/>
      <c r="DWN46" s="120"/>
      <c r="DWO46" s="120"/>
      <c r="DWP46" s="120"/>
      <c r="DWQ46" s="120"/>
      <c r="DWR46" s="120"/>
      <c r="DWS46" s="120"/>
      <c r="DWT46" s="120"/>
      <c r="DWU46" s="120"/>
      <c r="DWV46" s="120"/>
      <c r="DWW46" s="120"/>
      <c r="DWX46" s="120"/>
      <c r="DWY46" s="120"/>
      <c r="DWZ46" s="120"/>
      <c r="DXA46" s="120"/>
      <c r="DXB46" s="120"/>
      <c r="DXC46" s="120"/>
      <c r="DXD46" s="120"/>
      <c r="DXE46" s="120"/>
      <c r="DXF46" s="120"/>
      <c r="DXG46" s="120"/>
      <c r="DXH46" s="120"/>
      <c r="DXI46" s="120"/>
      <c r="DXJ46" s="120"/>
      <c r="DXK46" s="120"/>
      <c r="DXL46" s="120"/>
      <c r="DXM46" s="120"/>
      <c r="DXN46" s="120"/>
      <c r="DXO46" s="120"/>
      <c r="DXP46" s="120"/>
      <c r="DXQ46" s="120"/>
      <c r="DXR46" s="120"/>
      <c r="DXS46" s="120"/>
      <c r="DXT46" s="120"/>
      <c r="DXU46" s="120"/>
      <c r="DXV46" s="120"/>
      <c r="DXW46" s="120"/>
      <c r="DXX46" s="120"/>
      <c r="DXY46" s="120"/>
      <c r="DXZ46" s="120"/>
      <c r="DYA46" s="120"/>
      <c r="DYB46" s="120"/>
      <c r="DYC46" s="120"/>
      <c r="DYD46" s="120"/>
      <c r="DYE46" s="120"/>
      <c r="DYF46" s="120"/>
      <c r="DYG46" s="120"/>
      <c r="DYH46" s="120"/>
      <c r="DYI46" s="120"/>
      <c r="DYJ46" s="120"/>
      <c r="DYK46" s="120"/>
      <c r="DYL46" s="120"/>
      <c r="DYM46" s="120"/>
      <c r="DYN46" s="120"/>
      <c r="DYO46" s="120"/>
      <c r="DYP46" s="120"/>
      <c r="DYQ46" s="120"/>
      <c r="DYR46" s="120"/>
      <c r="DYS46" s="120"/>
      <c r="DYT46" s="120"/>
      <c r="DYU46" s="120"/>
      <c r="DYV46" s="120"/>
      <c r="DYW46" s="120"/>
      <c r="DYX46" s="120"/>
      <c r="DYY46" s="120"/>
      <c r="DYZ46" s="120"/>
      <c r="DZA46" s="120"/>
      <c r="DZB46" s="120"/>
      <c r="DZC46" s="120"/>
      <c r="DZD46" s="120"/>
      <c r="DZE46" s="120"/>
      <c r="DZF46" s="120"/>
      <c r="DZG46" s="120"/>
      <c r="DZH46" s="120"/>
      <c r="DZI46" s="120"/>
      <c r="DZJ46" s="120"/>
      <c r="DZK46" s="120"/>
      <c r="DZL46" s="120"/>
      <c r="DZM46" s="120"/>
      <c r="DZN46" s="120"/>
      <c r="DZO46" s="120"/>
      <c r="DZP46" s="120"/>
      <c r="DZQ46" s="120"/>
      <c r="DZR46" s="120"/>
      <c r="DZS46" s="120"/>
      <c r="DZT46" s="120"/>
      <c r="DZU46" s="120"/>
      <c r="DZV46" s="120"/>
      <c r="DZW46" s="120"/>
      <c r="DZX46" s="120"/>
      <c r="DZY46" s="120"/>
      <c r="DZZ46" s="120"/>
      <c r="EAA46" s="120"/>
      <c r="EAB46" s="120"/>
      <c r="EAC46" s="120"/>
      <c r="EAD46" s="120"/>
      <c r="EAE46" s="120"/>
      <c r="EAF46" s="120"/>
      <c r="EAG46" s="120"/>
      <c r="EAH46" s="120"/>
      <c r="EAI46" s="120"/>
      <c r="EAJ46" s="120"/>
      <c r="EAK46" s="120"/>
      <c r="EAL46" s="120"/>
      <c r="EAM46" s="120"/>
      <c r="EAN46" s="120"/>
      <c r="EAO46" s="120"/>
      <c r="EAP46" s="120"/>
      <c r="EAQ46" s="120"/>
      <c r="EAR46" s="120"/>
      <c r="EAS46" s="120"/>
      <c r="EAT46" s="120"/>
      <c r="EAU46" s="120"/>
      <c r="EAV46" s="120"/>
      <c r="EAW46" s="120"/>
      <c r="EAX46" s="120"/>
      <c r="EAY46" s="120"/>
      <c r="EAZ46" s="120"/>
      <c r="EBA46" s="120"/>
      <c r="EBB46" s="120"/>
      <c r="EBC46" s="120"/>
      <c r="EBD46" s="120"/>
      <c r="EBE46" s="120"/>
      <c r="EBF46" s="120"/>
      <c r="EBG46" s="120"/>
      <c r="EBH46" s="120"/>
      <c r="EBI46" s="120"/>
      <c r="EBJ46" s="120"/>
      <c r="EBK46" s="120"/>
      <c r="EBL46" s="120"/>
      <c r="EBM46" s="120"/>
      <c r="EBN46" s="120"/>
      <c r="EBO46" s="120"/>
      <c r="EBP46" s="120"/>
      <c r="EBQ46" s="120"/>
      <c r="EBR46" s="120"/>
      <c r="EBS46" s="120"/>
      <c r="EBT46" s="120"/>
      <c r="EBU46" s="120"/>
      <c r="EBV46" s="120"/>
      <c r="EBW46" s="120"/>
      <c r="EBX46" s="120"/>
      <c r="EBY46" s="120"/>
      <c r="EBZ46" s="120"/>
      <c r="ECA46" s="120"/>
      <c r="ECB46" s="120"/>
      <c r="ECC46" s="120"/>
      <c r="ECD46" s="120"/>
      <c r="ECE46" s="120"/>
      <c r="ECF46" s="120"/>
      <c r="ECG46" s="120"/>
      <c r="ECH46" s="120"/>
      <c r="ECI46" s="120"/>
      <c r="ECJ46" s="120"/>
      <c r="ECK46" s="120"/>
      <c r="ECL46" s="120"/>
      <c r="ECM46" s="120"/>
      <c r="ECN46" s="120"/>
      <c r="ECO46" s="120"/>
      <c r="ECP46" s="120"/>
      <c r="ECQ46" s="120"/>
      <c r="ECR46" s="120"/>
      <c r="ECS46" s="120"/>
      <c r="ECT46" s="120"/>
      <c r="ECU46" s="120"/>
      <c r="ECV46" s="120"/>
      <c r="ECW46" s="120"/>
      <c r="ECX46" s="120"/>
      <c r="ECY46" s="120"/>
      <c r="ECZ46" s="120"/>
      <c r="EDA46" s="120"/>
      <c r="EDB46" s="120"/>
      <c r="EDC46" s="120"/>
      <c r="EDD46" s="120"/>
      <c r="EDE46" s="120"/>
      <c r="EDF46" s="120"/>
      <c r="EDG46" s="120"/>
      <c r="EDH46" s="120"/>
      <c r="EDI46" s="120"/>
      <c r="EDJ46" s="120"/>
      <c r="EDK46" s="120"/>
      <c r="EDL46" s="120"/>
      <c r="EDM46" s="120"/>
      <c r="EDN46" s="120"/>
      <c r="EDO46" s="120"/>
      <c r="EDP46" s="120"/>
      <c r="EDQ46" s="120"/>
      <c r="EDR46" s="120"/>
      <c r="EDS46" s="120"/>
      <c r="EDT46" s="120"/>
      <c r="EDU46" s="120"/>
      <c r="EDV46" s="120"/>
      <c r="EDW46" s="120"/>
      <c r="EDX46" s="120"/>
      <c r="EDY46" s="120"/>
      <c r="EDZ46" s="120"/>
      <c r="EEA46" s="120"/>
      <c r="EEB46" s="120"/>
      <c r="EEC46" s="120"/>
      <c r="EED46" s="120"/>
      <c r="EEE46" s="120"/>
      <c r="EEF46" s="120"/>
      <c r="EEG46" s="120"/>
      <c r="EEH46" s="120"/>
      <c r="EEI46" s="120"/>
      <c r="EEJ46" s="120"/>
      <c r="EEK46" s="120"/>
      <c r="EEL46" s="120"/>
      <c r="EEM46" s="120"/>
      <c r="EEN46" s="120"/>
      <c r="EEO46" s="120"/>
      <c r="EEP46" s="120"/>
      <c r="EEQ46" s="120"/>
      <c r="EER46" s="120"/>
      <c r="EES46" s="120"/>
      <c r="EET46" s="120"/>
      <c r="EEU46" s="120"/>
      <c r="EEV46" s="120"/>
      <c r="EEW46" s="120"/>
      <c r="EEX46" s="120"/>
      <c r="EEY46" s="120"/>
      <c r="EEZ46" s="120"/>
      <c r="EFA46" s="120"/>
      <c r="EFB46" s="120"/>
      <c r="EFC46" s="120"/>
      <c r="EFD46" s="120"/>
      <c r="EFE46" s="120"/>
      <c r="EFF46" s="120"/>
      <c r="EFG46" s="120"/>
      <c r="EFH46" s="120"/>
      <c r="EFI46" s="120"/>
      <c r="EFJ46" s="120"/>
      <c r="EFK46" s="120"/>
      <c r="EFL46" s="120"/>
      <c r="EFM46" s="120"/>
      <c r="EFN46" s="120"/>
      <c r="EFO46" s="120"/>
      <c r="EFP46" s="120"/>
      <c r="EFQ46" s="120"/>
      <c r="EFR46" s="120"/>
      <c r="EFS46" s="120"/>
      <c r="EFT46" s="120"/>
      <c r="EFU46" s="120"/>
      <c r="EFV46" s="120"/>
      <c r="EFW46" s="120"/>
      <c r="EFX46" s="120"/>
      <c r="EFY46" s="120"/>
      <c r="EFZ46" s="120"/>
      <c r="EGA46" s="120"/>
      <c r="EGB46" s="120"/>
      <c r="EGC46" s="120"/>
      <c r="EGD46" s="120"/>
      <c r="EGE46" s="120"/>
      <c r="EGF46" s="120"/>
      <c r="EGG46" s="120"/>
      <c r="EGH46" s="120"/>
      <c r="EGI46" s="120"/>
      <c r="EGJ46" s="120"/>
      <c r="EGK46" s="120"/>
      <c r="EGL46" s="120"/>
      <c r="EGM46" s="120"/>
      <c r="EGN46" s="120"/>
      <c r="EGO46" s="120"/>
      <c r="EGP46" s="120"/>
      <c r="EGQ46" s="120"/>
      <c r="EGR46" s="120"/>
      <c r="EGS46" s="120"/>
      <c r="EGT46" s="120"/>
      <c r="EGU46" s="120"/>
      <c r="EGV46" s="120"/>
      <c r="EGW46" s="120"/>
      <c r="EGX46" s="120"/>
      <c r="EGY46" s="120"/>
      <c r="EGZ46" s="120"/>
      <c r="EHA46" s="120"/>
      <c r="EHB46" s="120"/>
      <c r="EHC46" s="120"/>
      <c r="EHD46" s="120"/>
      <c r="EHE46" s="120"/>
      <c r="EHF46" s="120"/>
      <c r="EHG46" s="120"/>
      <c r="EHH46" s="120"/>
      <c r="EHI46" s="120"/>
      <c r="EHJ46" s="120"/>
      <c r="EHK46" s="120"/>
      <c r="EHL46" s="120"/>
      <c r="EHM46" s="120"/>
      <c r="EHN46" s="120"/>
      <c r="EHO46" s="120"/>
      <c r="EHP46" s="120"/>
      <c r="EHQ46" s="120"/>
      <c r="EHR46" s="120"/>
      <c r="EHS46" s="120"/>
      <c r="EHT46" s="120"/>
      <c r="EHU46" s="120"/>
      <c r="EHV46" s="120"/>
      <c r="EHW46" s="120"/>
      <c r="EHX46" s="120"/>
      <c r="EHY46" s="120"/>
      <c r="EHZ46" s="120"/>
      <c r="EIA46" s="120"/>
      <c r="EIB46" s="120"/>
      <c r="EIC46" s="120"/>
      <c r="EID46" s="120"/>
      <c r="EIE46" s="120"/>
      <c r="EIF46" s="120"/>
      <c r="EIG46" s="120"/>
      <c r="EIH46" s="120"/>
      <c r="EII46" s="120"/>
      <c r="EIJ46" s="120"/>
      <c r="EIK46" s="120"/>
      <c r="EIL46" s="120"/>
      <c r="EIM46" s="120"/>
      <c r="EIN46" s="120"/>
      <c r="EIO46" s="120"/>
      <c r="EIP46" s="120"/>
      <c r="EIQ46" s="120"/>
      <c r="EIR46" s="120"/>
      <c r="EIS46" s="120"/>
      <c r="EIT46" s="120"/>
      <c r="EIU46" s="120"/>
      <c r="EIV46" s="120"/>
      <c r="EIW46" s="120"/>
      <c r="EIX46" s="120"/>
      <c r="EIY46" s="120"/>
      <c r="EIZ46" s="120"/>
      <c r="EJA46" s="120"/>
      <c r="EJB46" s="120"/>
      <c r="EJC46" s="120"/>
      <c r="EJD46" s="120"/>
      <c r="EJE46" s="120"/>
      <c r="EJF46" s="120"/>
      <c r="EJG46" s="120"/>
      <c r="EJH46" s="120"/>
      <c r="EJI46" s="120"/>
      <c r="EJJ46" s="120"/>
      <c r="EJK46" s="120"/>
      <c r="EJL46" s="120"/>
      <c r="EJM46" s="120"/>
      <c r="EJN46" s="120"/>
      <c r="EJO46" s="120"/>
      <c r="EJP46" s="120"/>
      <c r="EJQ46" s="120"/>
      <c r="EJR46" s="120"/>
      <c r="EJS46" s="120"/>
      <c r="EJT46" s="120"/>
      <c r="EJU46" s="120"/>
      <c r="EJV46" s="120"/>
      <c r="EJW46" s="120"/>
      <c r="EJX46" s="120"/>
      <c r="EJY46" s="120"/>
      <c r="EJZ46" s="120"/>
      <c r="EKA46" s="120"/>
      <c r="EKB46" s="120"/>
      <c r="EKC46" s="120"/>
      <c r="EKD46" s="120"/>
      <c r="EKE46" s="120"/>
      <c r="EKF46" s="120"/>
      <c r="EKG46" s="120"/>
      <c r="EKH46" s="120"/>
      <c r="EKI46" s="120"/>
      <c r="EKJ46" s="120"/>
      <c r="EKK46" s="120"/>
      <c r="EKL46" s="120"/>
      <c r="EKM46" s="120"/>
      <c r="EKN46" s="120"/>
      <c r="EKO46" s="120"/>
      <c r="EKP46" s="120"/>
      <c r="EKQ46" s="120"/>
      <c r="EKR46" s="120"/>
      <c r="EKS46" s="120"/>
      <c r="EKT46" s="120"/>
      <c r="EKU46" s="120"/>
      <c r="EKV46" s="120"/>
      <c r="EKW46" s="120"/>
      <c r="EKX46" s="120"/>
      <c r="EKY46" s="120"/>
      <c r="EKZ46" s="120"/>
      <c r="ELA46" s="120"/>
      <c r="ELB46" s="120"/>
      <c r="ELC46" s="120"/>
      <c r="ELD46" s="120"/>
      <c r="ELE46" s="120"/>
      <c r="ELF46" s="120"/>
      <c r="ELG46" s="120"/>
      <c r="ELH46" s="120"/>
      <c r="ELI46" s="120"/>
      <c r="ELJ46" s="120"/>
      <c r="ELK46" s="120"/>
      <c r="ELL46" s="120"/>
      <c r="ELM46" s="120"/>
      <c r="ELN46" s="120"/>
      <c r="ELO46" s="120"/>
      <c r="ELP46" s="120"/>
      <c r="ELQ46" s="120"/>
      <c r="ELR46" s="120"/>
      <c r="ELS46" s="120"/>
      <c r="ELT46" s="120"/>
      <c r="ELU46" s="120"/>
      <c r="ELV46" s="120"/>
      <c r="ELW46" s="120"/>
      <c r="ELX46" s="120"/>
      <c r="ELY46" s="120"/>
      <c r="ELZ46" s="120"/>
      <c r="EMA46" s="120"/>
      <c r="EMB46" s="120"/>
      <c r="EMC46" s="120"/>
      <c r="EMD46" s="120"/>
      <c r="EME46" s="120"/>
      <c r="EMF46" s="120"/>
      <c r="EMG46" s="120"/>
      <c r="EMH46" s="120"/>
      <c r="EMI46" s="120"/>
      <c r="EMJ46" s="120"/>
      <c r="EMK46" s="120"/>
      <c r="EML46" s="120"/>
      <c r="EMM46" s="120"/>
      <c r="EMN46" s="120"/>
      <c r="EMO46" s="120"/>
      <c r="EMP46" s="120"/>
      <c r="EMQ46" s="120"/>
      <c r="EMR46" s="120"/>
      <c r="EMS46" s="120"/>
      <c r="EMT46" s="120"/>
      <c r="EMU46" s="120"/>
      <c r="EMV46" s="120"/>
      <c r="EMW46" s="120"/>
      <c r="EMX46" s="120"/>
      <c r="EMY46" s="120"/>
      <c r="EMZ46" s="120"/>
      <c r="ENA46" s="120"/>
      <c r="ENB46" s="120"/>
      <c r="ENC46" s="120"/>
      <c r="END46" s="120"/>
      <c r="ENE46" s="120"/>
      <c r="ENF46" s="120"/>
      <c r="ENG46" s="120"/>
      <c r="ENH46" s="120"/>
      <c r="ENI46" s="120"/>
      <c r="ENJ46" s="120"/>
      <c r="ENK46" s="120"/>
      <c r="ENL46" s="120"/>
      <c r="ENM46" s="120"/>
      <c r="ENN46" s="120"/>
      <c r="ENO46" s="120"/>
      <c r="ENP46" s="120"/>
      <c r="ENQ46" s="120"/>
      <c r="ENR46" s="120"/>
      <c r="ENS46" s="120"/>
      <c r="ENT46" s="120"/>
      <c r="ENU46" s="120"/>
      <c r="ENV46" s="120"/>
      <c r="ENW46" s="120"/>
      <c r="ENX46" s="120"/>
      <c r="ENY46" s="120"/>
      <c r="ENZ46" s="120"/>
      <c r="EOA46" s="120"/>
      <c r="EOB46" s="120"/>
      <c r="EOC46" s="120"/>
      <c r="EOD46" s="120"/>
      <c r="EOE46" s="120"/>
      <c r="EOF46" s="120"/>
      <c r="EOG46" s="120"/>
      <c r="EOH46" s="120"/>
      <c r="EOI46" s="120"/>
      <c r="EOJ46" s="120"/>
      <c r="EOK46" s="120"/>
      <c r="EOL46" s="120"/>
      <c r="EOM46" s="120"/>
      <c r="EON46" s="120"/>
      <c r="EOO46" s="120"/>
      <c r="EOP46" s="120"/>
      <c r="EOQ46" s="120"/>
      <c r="EOR46" s="120"/>
      <c r="EOS46" s="120"/>
      <c r="EOT46" s="120"/>
      <c r="EOU46" s="120"/>
      <c r="EOV46" s="120"/>
      <c r="EOW46" s="120"/>
      <c r="EOX46" s="120"/>
      <c r="EOY46" s="120"/>
      <c r="EOZ46" s="120"/>
      <c r="EPA46" s="120"/>
      <c r="EPB46" s="120"/>
      <c r="EPC46" s="120"/>
      <c r="EPD46" s="120"/>
      <c r="EPE46" s="120"/>
      <c r="EPF46" s="120"/>
      <c r="EPG46" s="120"/>
      <c r="EPH46" s="120"/>
      <c r="EPI46" s="120"/>
      <c r="EPJ46" s="120"/>
      <c r="EPK46" s="120"/>
      <c r="EPL46" s="120"/>
      <c r="EPM46" s="120"/>
      <c r="EPN46" s="120"/>
      <c r="EPO46" s="120"/>
      <c r="EPP46" s="120"/>
      <c r="EPQ46" s="120"/>
      <c r="EPR46" s="120"/>
      <c r="EPS46" s="120"/>
      <c r="EPT46" s="120"/>
      <c r="EPU46" s="120"/>
      <c r="EPV46" s="120"/>
      <c r="EPW46" s="120"/>
      <c r="EPX46" s="120"/>
      <c r="EPY46" s="120"/>
      <c r="EPZ46" s="120"/>
      <c r="EQA46" s="120"/>
      <c r="EQB46" s="120"/>
      <c r="EQC46" s="120"/>
      <c r="EQD46" s="120"/>
      <c r="EQE46" s="120"/>
      <c r="EQF46" s="120"/>
      <c r="EQG46" s="120"/>
      <c r="EQH46" s="120"/>
      <c r="EQI46" s="120"/>
      <c r="EQJ46" s="120"/>
      <c r="EQK46" s="120"/>
      <c r="EQL46" s="120"/>
      <c r="EQM46" s="120"/>
      <c r="EQN46" s="120"/>
      <c r="EQO46" s="120"/>
      <c r="EQP46" s="120"/>
      <c r="EQQ46" s="120"/>
      <c r="EQR46" s="120"/>
      <c r="EQS46" s="120"/>
      <c r="EQT46" s="120"/>
      <c r="EQU46" s="120"/>
      <c r="EQV46" s="120"/>
      <c r="EQW46" s="120"/>
      <c r="EQX46" s="120"/>
      <c r="EQY46" s="120"/>
      <c r="EQZ46" s="120"/>
      <c r="ERA46" s="120"/>
      <c r="ERB46" s="120"/>
      <c r="ERC46" s="120"/>
      <c r="ERD46" s="120"/>
      <c r="ERE46" s="120"/>
      <c r="ERF46" s="120"/>
      <c r="ERG46" s="120"/>
      <c r="ERH46" s="120"/>
      <c r="ERI46" s="120"/>
      <c r="ERJ46" s="120"/>
      <c r="ERK46" s="120"/>
      <c r="ERL46" s="120"/>
      <c r="ERM46" s="120"/>
      <c r="ERN46" s="120"/>
      <c r="ERO46" s="120"/>
      <c r="ERP46" s="120"/>
      <c r="ERQ46" s="120"/>
      <c r="ERR46" s="120"/>
      <c r="ERS46" s="120"/>
      <c r="ERT46" s="120"/>
      <c r="ERU46" s="120"/>
      <c r="ERV46" s="120"/>
      <c r="ERW46" s="120"/>
      <c r="ERX46" s="120"/>
      <c r="ERY46" s="120"/>
      <c r="ERZ46" s="120"/>
      <c r="ESA46" s="120"/>
      <c r="ESB46" s="120"/>
      <c r="ESC46" s="120"/>
      <c r="ESD46" s="120"/>
      <c r="ESE46" s="120"/>
      <c r="ESF46" s="120"/>
      <c r="ESG46" s="120"/>
      <c r="ESH46" s="120"/>
      <c r="ESI46" s="120"/>
      <c r="ESJ46" s="120"/>
      <c r="ESK46" s="120"/>
      <c r="ESL46" s="120"/>
      <c r="ESM46" s="120"/>
      <c r="ESN46" s="120"/>
      <c r="ESO46" s="120"/>
      <c r="ESP46" s="120"/>
      <c r="ESQ46" s="120"/>
      <c r="ESR46" s="120"/>
      <c r="ESS46" s="120"/>
      <c r="EST46" s="120"/>
      <c r="ESU46" s="120"/>
      <c r="ESV46" s="120"/>
      <c r="ESW46" s="120"/>
      <c r="ESX46" s="120"/>
      <c r="ESY46" s="120"/>
      <c r="ESZ46" s="120"/>
      <c r="ETA46" s="120"/>
      <c r="ETB46" s="120"/>
      <c r="ETC46" s="120"/>
      <c r="ETD46" s="120"/>
      <c r="ETE46" s="120"/>
      <c r="ETF46" s="120"/>
      <c r="ETG46" s="120"/>
      <c r="ETH46" s="120"/>
      <c r="ETI46" s="120"/>
      <c r="ETJ46" s="120"/>
      <c r="ETK46" s="120"/>
      <c r="ETL46" s="120"/>
      <c r="ETM46" s="120"/>
      <c r="ETN46" s="120"/>
      <c r="ETO46" s="120"/>
      <c r="ETP46" s="120"/>
      <c r="ETQ46" s="120"/>
      <c r="ETR46" s="120"/>
      <c r="ETS46" s="120"/>
      <c r="ETT46" s="120"/>
      <c r="ETU46" s="120"/>
      <c r="ETV46" s="120"/>
      <c r="ETW46" s="120"/>
      <c r="ETX46" s="120"/>
      <c r="ETY46" s="120"/>
      <c r="ETZ46" s="120"/>
      <c r="EUA46" s="120"/>
      <c r="EUB46" s="120"/>
      <c r="EUC46" s="120"/>
      <c r="EUD46" s="120"/>
      <c r="EUE46" s="120"/>
      <c r="EUF46" s="120"/>
      <c r="EUG46" s="120"/>
      <c r="EUH46" s="120"/>
      <c r="EUI46" s="120"/>
      <c r="EUJ46" s="120"/>
      <c r="EUK46" s="120"/>
      <c r="EUL46" s="120"/>
      <c r="EUM46" s="120"/>
      <c r="EUN46" s="120"/>
      <c r="EUO46" s="120"/>
      <c r="EUP46" s="120"/>
      <c r="EUQ46" s="120"/>
      <c r="EUR46" s="120"/>
      <c r="EUS46" s="120"/>
      <c r="EUT46" s="120"/>
      <c r="EUU46" s="120"/>
      <c r="EUV46" s="120"/>
      <c r="EUW46" s="120"/>
      <c r="EUX46" s="120"/>
      <c r="EUY46" s="120"/>
      <c r="EUZ46" s="120"/>
      <c r="EVA46" s="120"/>
      <c r="EVB46" s="120"/>
      <c r="EVC46" s="120"/>
      <c r="EVD46" s="120"/>
      <c r="EVE46" s="120"/>
      <c r="EVF46" s="120"/>
      <c r="EVG46" s="120"/>
      <c r="EVH46" s="120"/>
      <c r="EVI46" s="120"/>
      <c r="EVJ46" s="120"/>
      <c r="EVK46" s="120"/>
      <c r="EVL46" s="120"/>
      <c r="EVM46" s="120"/>
      <c r="EVN46" s="120"/>
      <c r="EVO46" s="120"/>
      <c r="EVP46" s="120"/>
      <c r="EVQ46" s="120"/>
      <c r="EVR46" s="120"/>
      <c r="EVS46" s="120"/>
      <c r="EVT46" s="120"/>
      <c r="EVU46" s="120"/>
      <c r="EVV46" s="120"/>
      <c r="EVW46" s="120"/>
      <c r="EVX46" s="120"/>
      <c r="EVY46" s="120"/>
      <c r="EVZ46" s="120"/>
      <c r="EWA46" s="120"/>
      <c r="EWB46" s="120"/>
      <c r="EWC46" s="120"/>
      <c r="EWD46" s="120"/>
      <c r="EWE46" s="120"/>
      <c r="EWF46" s="120"/>
      <c r="EWG46" s="120"/>
      <c r="EWH46" s="120"/>
      <c r="EWI46" s="120"/>
      <c r="EWJ46" s="120"/>
      <c r="EWK46" s="120"/>
      <c r="EWL46" s="120"/>
      <c r="EWM46" s="120"/>
      <c r="EWN46" s="120"/>
      <c r="EWO46" s="120"/>
      <c r="EWP46" s="120"/>
      <c r="EWQ46" s="120"/>
      <c r="EWR46" s="120"/>
      <c r="EWS46" s="120"/>
      <c r="EWT46" s="120"/>
      <c r="EWU46" s="120"/>
      <c r="EWV46" s="120"/>
      <c r="EWW46" s="120"/>
      <c r="EWX46" s="120"/>
      <c r="EWY46" s="120"/>
      <c r="EWZ46" s="120"/>
      <c r="EXA46" s="120"/>
      <c r="EXB46" s="120"/>
      <c r="EXC46" s="120"/>
      <c r="EXD46" s="120"/>
      <c r="EXE46" s="120"/>
      <c r="EXF46" s="120"/>
      <c r="EXG46" s="120"/>
      <c r="EXH46" s="120"/>
      <c r="EXI46" s="120"/>
      <c r="EXJ46" s="120"/>
      <c r="EXK46" s="120"/>
      <c r="EXL46" s="120"/>
      <c r="EXM46" s="120"/>
      <c r="EXN46" s="120"/>
      <c r="EXO46" s="120"/>
      <c r="EXP46" s="120"/>
      <c r="EXQ46" s="120"/>
      <c r="EXR46" s="120"/>
      <c r="EXS46" s="120"/>
      <c r="EXT46" s="120"/>
      <c r="EXU46" s="120"/>
      <c r="EXV46" s="120"/>
      <c r="EXW46" s="120"/>
      <c r="EXX46" s="120"/>
      <c r="EXY46" s="120"/>
      <c r="EXZ46" s="120"/>
      <c r="EYA46" s="120"/>
      <c r="EYB46" s="120"/>
      <c r="EYC46" s="120"/>
      <c r="EYD46" s="120"/>
      <c r="EYE46" s="120"/>
      <c r="EYF46" s="120"/>
      <c r="EYG46" s="120"/>
      <c r="EYH46" s="120"/>
      <c r="EYI46" s="120"/>
      <c r="EYJ46" s="120"/>
      <c r="EYK46" s="120"/>
      <c r="EYL46" s="120"/>
      <c r="EYM46" s="120"/>
      <c r="EYN46" s="120"/>
      <c r="EYO46" s="120"/>
      <c r="EYP46" s="120"/>
      <c r="EYQ46" s="120"/>
      <c r="EYR46" s="120"/>
      <c r="EYS46" s="120"/>
      <c r="EYT46" s="120"/>
      <c r="EYU46" s="120"/>
      <c r="EYV46" s="120"/>
      <c r="EYW46" s="120"/>
      <c r="EYX46" s="120"/>
      <c r="EYY46" s="120"/>
      <c r="EYZ46" s="120"/>
      <c r="EZA46" s="120"/>
      <c r="EZB46" s="120"/>
      <c r="EZC46" s="120"/>
      <c r="EZD46" s="120"/>
      <c r="EZE46" s="120"/>
      <c r="EZF46" s="120"/>
      <c r="EZG46" s="120"/>
      <c r="EZH46" s="120"/>
      <c r="EZI46" s="120"/>
      <c r="EZJ46" s="120"/>
      <c r="EZK46" s="120"/>
      <c r="EZL46" s="120"/>
      <c r="EZM46" s="120"/>
      <c r="EZN46" s="120"/>
      <c r="EZO46" s="120"/>
      <c r="EZP46" s="120"/>
      <c r="EZQ46" s="120"/>
      <c r="EZR46" s="120"/>
      <c r="EZS46" s="120"/>
      <c r="EZT46" s="120"/>
      <c r="EZU46" s="120"/>
      <c r="EZV46" s="120"/>
      <c r="EZW46" s="120"/>
      <c r="EZX46" s="120"/>
      <c r="EZY46" s="120"/>
      <c r="EZZ46" s="120"/>
      <c r="FAA46" s="120"/>
      <c r="FAB46" s="120"/>
      <c r="FAC46" s="120"/>
      <c r="FAD46" s="120"/>
      <c r="FAE46" s="120"/>
      <c r="FAF46" s="120"/>
      <c r="FAG46" s="120"/>
      <c r="FAH46" s="120"/>
      <c r="FAI46" s="120"/>
      <c r="FAJ46" s="120"/>
      <c r="FAK46" s="120"/>
      <c r="FAL46" s="120"/>
      <c r="FAM46" s="120"/>
      <c r="FAN46" s="120"/>
      <c r="FAO46" s="120"/>
      <c r="FAP46" s="120"/>
      <c r="FAQ46" s="120"/>
      <c r="FAR46" s="120"/>
      <c r="FAS46" s="120"/>
      <c r="FAT46" s="120"/>
      <c r="FAU46" s="120"/>
      <c r="FAV46" s="120"/>
      <c r="FAW46" s="120"/>
      <c r="FAX46" s="120"/>
      <c r="FAY46" s="120"/>
      <c r="FAZ46" s="120"/>
      <c r="FBA46" s="120"/>
      <c r="FBB46" s="120"/>
      <c r="FBC46" s="120"/>
      <c r="FBD46" s="120"/>
      <c r="FBE46" s="120"/>
      <c r="FBF46" s="120"/>
      <c r="FBG46" s="120"/>
      <c r="FBH46" s="120"/>
      <c r="FBI46" s="120"/>
      <c r="FBJ46" s="120"/>
      <c r="FBK46" s="120"/>
      <c r="FBL46" s="120"/>
      <c r="FBM46" s="120"/>
      <c r="FBN46" s="120"/>
      <c r="FBO46" s="120"/>
      <c r="FBP46" s="120"/>
      <c r="FBQ46" s="120"/>
      <c r="FBR46" s="120"/>
      <c r="FBS46" s="120"/>
      <c r="FBT46" s="120"/>
      <c r="FBU46" s="120"/>
      <c r="FBV46" s="120"/>
      <c r="FBW46" s="120"/>
      <c r="FBX46" s="120"/>
      <c r="FBY46" s="120"/>
      <c r="FBZ46" s="120"/>
      <c r="FCA46" s="120"/>
      <c r="FCB46" s="120"/>
      <c r="FCC46" s="120"/>
      <c r="FCD46" s="120"/>
      <c r="FCE46" s="120"/>
      <c r="FCF46" s="120"/>
      <c r="FCG46" s="120"/>
      <c r="FCH46" s="120"/>
      <c r="FCI46" s="120"/>
      <c r="FCJ46" s="120"/>
      <c r="FCK46" s="120"/>
      <c r="FCL46" s="120"/>
      <c r="FCM46" s="120"/>
      <c r="FCN46" s="120"/>
      <c r="FCO46" s="120"/>
      <c r="FCP46" s="120"/>
      <c r="FCQ46" s="120"/>
      <c r="FCR46" s="120"/>
      <c r="FCS46" s="120"/>
      <c r="FCT46" s="120"/>
      <c r="FCU46" s="120"/>
      <c r="FCV46" s="120"/>
      <c r="FCW46" s="120"/>
      <c r="FCX46" s="120"/>
      <c r="FCY46" s="120"/>
      <c r="FCZ46" s="120"/>
      <c r="FDA46" s="120"/>
      <c r="FDB46" s="120"/>
      <c r="FDC46" s="120"/>
      <c r="FDD46" s="120"/>
      <c r="FDE46" s="120"/>
      <c r="FDF46" s="120"/>
      <c r="FDG46" s="120"/>
      <c r="FDH46" s="120"/>
      <c r="FDI46" s="120"/>
      <c r="FDJ46" s="120"/>
      <c r="FDK46" s="120"/>
      <c r="FDL46" s="120"/>
      <c r="FDM46" s="120"/>
      <c r="FDN46" s="120"/>
      <c r="FDO46" s="120"/>
      <c r="FDP46" s="120"/>
      <c r="FDQ46" s="120"/>
      <c r="FDR46" s="120"/>
      <c r="FDS46" s="120"/>
      <c r="FDT46" s="120"/>
      <c r="FDU46" s="120"/>
      <c r="FDV46" s="120"/>
      <c r="FDW46" s="120"/>
      <c r="FDX46" s="120"/>
      <c r="FDY46" s="120"/>
      <c r="FDZ46" s="120"/>
      <c r="FEA46" s="120"/>
      <c r="FEB46" s="120"/>
      <c r="FEC46" s="120"/>
      <c r="FED46" s="120"/>
      <c r="FEE46" s="120"/>
      <c r="FEF46" s="120"/>
      <c r="FEG46" s="120"/>
      <c r="FEH46" s="120"/>
      <c r="FEI46" s="120"/>
      <c r="FEJ46" s="120"/>
      <c r="FEK46" s="120"/>
      <c r="FEL46" s="120"/>
      <c r="FEM46" s="120"/>
      <c r="FEN46" s="120"/>
      <c r="FEO46" s="120"/>
      <c r="FEP46" s="120"/>
      <c r="FEQ46" s="120"/>
      <c r="FER46" s="120"/>
      <c r="FES46" s="120"/>
      <c r="FET46" s="120"/>
      <c r="FEU46" s="120"/>
      <c r="FEV46" s="120"/>
      <c r="FEW46" s="120"/>
      <c r="FEX46" s="120"/>
      <c r="FEY46" s="120"/>
      <c r="FEZ46" s="120"/>
      <c r="FFA46" s="120"/>
      <c r="FFB46" s="120"/>
      <c r="FFC46" s="120"/>
      <c r="FFD46" s="120"/>
      <c r="FFE46" s="120"/>
      <c r="FFF46" s="120"/>
      <c r="FFG46" s="120"/>
      <c r="FFH46" s="120"/>
      <c r="FFI46" s="120"/>
      <c r="FFJ46" s="120"/>
      <c r="FFK46" s="120"/>
      <c r="FFL46" s="120"/>
      <c r="FFM46" s="120"/>
      <c r="FFN46" s="120"/>
      <c r="FFO46" s="120"/>
      <c r="FFP46" s="120"/>
      <c r="FFQ46" s="120"/>
      <c r="FFR46" s="120"/>
      <c r="FFS46" s="120"/>
      <c r="FFT46" s="120"/>
      <c r="FFU46" s="120"/>
      <c r="FFV46" s="120"/>
      <c r="FFW46" s="120"/>
      <c r="FFX46" s="120"/>
      <c r="FFY46" s="120"/>
      <c r="FFZ46" s="120"/>
      <c r="FGA46" s="120"/>
      <c r="FGB46" s="120"/>
      <c r="FGC46" s="120"/>
      <c r="FGD46" s="120"/>
      <c r="FGE46" s="120"/>
      <c r="FGF46" s="120"/>
      <c r="FGG46" s="120"/>
      <c r="FGH46" s="120"/>
      <c r="FGI46" s="120"/>
      <c r="FGJ46" s="120"/>
      <c r="FGK46" s="120"/>
      <c r="FGL46" s="120"/>
      <c r="FGM46" s="120"/>
      <c r="FGN46" s="120"/>
      <c r="FGO46" s="120"/>
      <c r="FGP46" s="120"/>
      <c r="FGQ46" s="120"/>
      <c r="FGR46" s="120"/>
      <c r="FGS46" s="120"/>
      <c r="FGT46" s="120"/>
      <c r="FGU46" s="120"/>
      <c r="FGV46" s="120"/>
      <c r="FGW46" s="120"/>
      <c r="FGX46" s="120"/>
      <c r="FGY46" s="120"/>
      <c r="FGZ46" s="120"/>
      <c r="FHA46" s="120"/>
      <c r="FHB46" s="120"/>
      <c r="FHC46" s="120"/>
      <c r="FHD46" s="120"/>
      <c r="FHE46" s="120"/>
      <c r="FHF46" s="120"/>
      <c r="FHG46" s="120"/>
      <c r="FHH46" s="120"/>
      <c r="FHI46" s="120"/>
      <c r="FHJ46" s="120"/>
      <c r="FHK46" s="120"/>
      <c r="FHL46" s="120"/>
      <c r="FHM46" s="120"/>
      <c r="FHN46" s="120"/>
      <c r="FHO46" s="120"/>
      <c r="FHP46" s="120"/>
      <c r="FHQ46" s="120"/>
      <c r="FHR46" s="120"/>
      <c r="FHS46" s="120"/>
      <c r="FHT46" s="120"/>
      <c r="FHU46" s="120"/>
      <c r="FHV46" s="120"/>
      <c r="FHW46" s="120"/>
      <c r="FHX46" s="120"/>
      <c r="FHY46" s="120"/>
      <c r="FHZ46" s="120"/>
      <c r="FIA46" s="120"/>
      <c r="FIB46" s="120"/>
      <c r="FIC46" s="120"/>
      <c r="FID46" s="120"/>
      <c r="FIE46" s="120"/>
      <c r="FIF46" s="120"/>
      <c r="FIG46" s="120"/>
      <c r="FIH46" s="120"/>
      <c r="FII46" s="120"/>
      <c r="FIJ46" s="120"/>
      <c r="FIK46" s="120"/>
      <c r="FIL46" s="120"/>
      <c r="FIM46" s="120"/>
      <c r="FIN46" s="120"/>
      <c r="FIO46" s="120"/>
      <c r="FIP46" s="120"/>
      <c r="FIQ46" s="120"/>
      <c r="FIR46" s="120"/>
      <c r="FIS46" s="120"/>
      <c r="FIT46" s="120"/>
      <c r="FIU46" s="120"/>
      <c r="FIV46" s="120"/>
      <c r="FIW46" s="120"/>
      <c r="FIX46" s="120"/>
      <c r="FIY46" s="120"/>
      <c r="FIZ46" s="120"/>
      <c r="FJA46" s="120"/>
      <c r="FJB46" s="120"/>
      <c r="FJC46" s="120"/>
      <c r="FJD46" s="120"/>
      <c r="FJE46" s="120"/>
      <c r="FJF46" s="120"/>
      <c r="FJG46" s="120"/>
      <c r="FJH46" s="120"/>
      <c r="FJI46" s="120"/>
      <c r="FJJ46" s="120"/>
      <c r="FJK46" s="120"/>
      <c r="FJL46" s="120"/>
      <c r="FJM46" s="120"/>
      <c r="FJN46" s="120"/>
      <c r="FJO46" s="120"/>
      <c r="FJP46" s="120"/>
      <c r="FJQ46" s="120"/>
      <c r="FJR46" s="120"/>
      <c r="FJS46" s="120"/>
      <c r="FJT46" s="120"/>
      <c r="FJU46" s="120"/>
      <c r="FJV46" s="120"/>
      <c r="FJW46" s="120"/>
      <c r="FJX46" s="120"/>
      <c r="FJY46" s="120"/>
      <c r="FJZ46" s="120"/>
      <c r="FKA46" s="120"/>
      <c r="FKB46" s="120"/>
      <c r="FKC46" s="120"/>
      <c r="FKD46" s="120"/>
      <c r="FKE46" s="120"/>
      <c r="FKF46" s="120"/>
      <c r="FKG46" s="120"/>
      <c r="FKH46" s="120"/>
      <c r="FKI46" s="120"/>
      <c r="FKJ46" s="120"/>
      <c r="FKK46" s="120"/>
      <c r="FKL46" s="120"/>
      <c r="FKM46" s="120"/>
      <c r="FKN46" s="120"/>
      <c r="FKO46" s="120"/>
      <c r="FKP46" s="120"/>
      <c r="FKQ46" s="120"/>
      <c r="FKR46" s="120"/>
      <c r="FKS46" s="120"/>
      <c r="FKT46" s="120"/>
      <c r="FKU46" s="120"/>
      <c r="FKV46" s="120"/>
      <c r="FKW46" s="120"/>
      <c r="FKX46" s="120"/>
      <c r="FKY46" s="120"/>
      <c r="FKZ46" s="120"/>
      <c r="FLA46" s="120"/>
      <c r="FLB46" s="120"/>
      <c r="FLC46" s="120"/>
      <c r="FLD46" s="120"/>
      <c r="FLE46" s="120"/>
      <c r="FLF46" s="120"/>
      <c r="FLG46" s="120"/>
      <c r="FLH46" s="120"/>
      <c r="FLI46" s="120"/>
      <c r="FLJ46" s="120"/>
      <c r="FLK46" s="120"/>
      <c r="FLL46" s="120"/>
      <c r="FLM46" s="120"/>
      <c r="FLN46" s="120"/>
      <c r="FLO46" s="120"/>
      <c r="FLP46" s="120"/>
      <c r="FLQ46" s="120"/>
      <c r="FLR46" s="120"/>
      <c r="FLS46" s="120"/>
      <c r="FLT46" s="120"/>
      <c r="FLU46" s="120"/>
      <c r="FLV46" s="120"/>
      <c r="FLW46" s="120"/>
      <c r="FLX46" s="120"/>
      <c r="FLY46" s="120"/>
      <c r="FLZ46" s="120"/>
      <c r="FMA46" s="120"/>
      <c r="FMB46" s="120"/>
      <c r="FMC46" s="120"/>
      <c r="FMD46" s="120"/>
      <c r="FME46" s="120"/>
      <c r="FMF46" s="120"/>
      <c r="FMG46" s="120"/>
      <c r="FMH46" s="120"/>
      <c r="FMI46" s="120"/>
      <c r="FMJ46" s="120"/>
      <c r="FMK46" s="120"/>
      <c r="FML46" s="120"/>
      <c r="FMM46" s="120"/>
      <c r="FMN46" s="120"/>
      <c r="FMO46" s="120"/>
      <c r="FMP46" s="120"/>
      <c r="FMQ46" s="120"/>
      <c r="FMR46" s="120"/>
      <c r="FMS46" s="120"/>
      <c r="FMT46" s="120"/>
      <c r="FMU46" s="120"/>
      <c r="FMV46" s="120"/>
      <c r="FMW46" s="120"/>
      <c r="FMX46" s="120"/>
      <c r="FMY46" s="120"/>
      <c r="FMZ46" s="120"/>
      <c r="FNA46" s="120"/>
      <c r="FNB46" s="120"/>
      <c r="FNC46" s="120"/>
      <c r="FND46" s="120"/>
      <c r="FNE46" s="120"/>
      <c r="FNF46" s="120"/>
      <c r="FNG46" s="120"/>
      <c r="FNH46" s="120"/>
      <c r="FNI46" s="120"/>
      <c r="FNJ46" s="120"/>
      <c r="FNK46" s="120"/>
      <c r="FNL46" s="120"/>
      <c r="FNM46" s="120"/>
      <c r="FNN46" s="120"/>
      <c r="FNO46" s="120"/>
      <c r="FNP46" s="120"/>
      <c r="FNQ46" s="120"/>
      <c r="FNR46" s="120"/>
      <c r="FNS46" s="120"/>
      <c r="FNT46" s="120"/>
      <c r="FNU46" s="120"/>
      <c r="FNV46" s="120"/>
      <c r="FNW46" s="120"/>
      <c r="FNX46" s="120"/>
      <c r="FNY46" s="120"/>
      <c r="FNZ46" s="120"/>
      <c r="FOA46" s="120"/>
      <c r="FOB46" s="120"/>
      <c r="FOC46" s="120"/>
      <c r="FOD46" s="120"/>
      <c r="FOE46" s="120"/>
      <c r="FOF46" s="120"/>
      <c r="FOG46" s="120"/>
      <c r="FOH46" s="120"/>
      <c r="FOI46" s="120"/>
      <c r="FOJ46" s="120"/>
      <c r="FOK46" s="120"/>
      <c r="FOL46" s="120"/>
      <c r="FOM46" s="120"/>
      <c r="FON46" s="120"/>
      <c r="FOO46" s="120"/>
      <c r="FOP46" s="120"/>
      <c r="FOQ46" s="120"/>
      <c r="FOR46" s="120"/>
      <c r="FOS46" s="120"/>
      <c r="FOT46" s="120"/>
      <c r="FOU46" s="120"/>
      <c r="FOV46" s="120"/>
      <c r="FOW46" s="120"/>
      <c r="FOX46" s="120"/>
      <c r="FOY46" s="120"/>
      <c r="FOZ46" s="120"/>
      <c r="FPA46" s="120"/>
      <c r="FPB46" s="120"/>
      <c r="FPC46" s="120"/>
      <c r="FPD46" s="120"/>
      <c r="FPE46" s="120"/>
      <c r="FPF46" s="120"/>
      <c r="FPG46" s="120"/>
      <c r="FPH46" s="120"/>
      <c r="FPI46" s="120"/>
      <c r="FPJ46" s="120"/>
      <c r="FPK46" s="120"/>
      <c r="FPL46" s="120"/>
      <c r="FPM46" s="120"/>
      <c r="FPN46" s="120"/>
      <c r="FPO46" s="120"/>
      <c r="FPP46" s="120"/>
      <c r="FPQ46" s="120"/>
      <c r="FPR46" s="120"/>
      <c r="FPS46" s="120"/>
      <c r="FPT46" s="120"/>
      <c r="FPU46" s="120"/>
      <c r="FPV46" s="120"/>
      <c r="FPW46" s="120"/>
      <c r="FPX46" s="120"/>
      <c r="FPY46" s="120"/>
      <c r="FPZ46" s="120"/>
      <c r="FQA46" s="120"/>
      <c r="FQB46" s="120"/>
      <c r="FQC46" s="120"/>
      <c r="FQD46" s="120"/>
      <c r="FQE46" s="120"/>
      <c r="FQF46" s="120"/>
      <c r="FQG46" s="120"/>
      <c r="FQH46" s="120"/>
      <c r="FQI46" s="120"/>
      <c r="FQJ46" s="120"/>
      <c r="FQK46" s="120"/>
      <c r="FQL46" s="120"/>
      <c r="FQM46" s="120"/>
      <c r="FQN46" s="120"/>
      <c r="FQO46" s="120"/>
      <c r="FQP46" s="120"/>
      <c r="FQQ46" s="120"/>
      <c r="FQR46" s="120"/>
      <c r="FQS46" s="120"/>
      <c r="FQT46" s="120"/>
      <c r="FQU46" s="120"/>
      <c r="FQV46" s="120"/>
      <c r="FQW46" s="120"/>
      <c r="FQX46" s="120"/>
      <c r="FQY46" s="120"/>
      <c r="FQZ46" s="120"/>
      <c r="FRA46" s="120"/>
      <c r="FRB46" s="120"/>
      <c r="FRC46" s="120"/>
      <c r="FRD46" s="120"/>
      <c r="FRE46" s="120"/>
      <c r="FRF46" s="120"/>
      <c r="FRG46" s="120"/>
      <c r="FRH46" s="120"/>
      <c r="FRI46" s="120"/>
      <c r="FRJ46" s="120"/>
      <c r="FRK46" s="120"/>
      <c r="FRL46" s="120"/>
      <c r="FRM46" s="120"/>
      <c r="FRN46" s="120"/>
      <c r="FRO46" s="120"/>
      <c r="FRP46" s="120"/>
      <c r="FRQ46" s="120"/>
      <c r="FRR46" s="120"/>
      <c r="FRS46" s="120"/>
      <c r="FRT46" s="120"/>
      <c r="FRU46" s="120"/>
      <c r="FRV46" s="120"/>
      <c r="FRW46" s="120"/>
      <c r="FRX46" s="120"/>
      <c r="FRY46" s="120"/>
      <c r="FRZ46" s="120"/>
      <c r="FSA46" s="120"/>
      <c r="FSB46" s="120"/>
      <c r="FSC46" s="120"/>
      <c r="FSD46" s="120"/>
      <c r="FSE46" s="120"/>
      <c r="FSF46" s="120"/>
      <c r="FSG46" s="120"/>
      <c r="FSH46" s="120"/>
      <c r="FSI46" s="120"/>
      <c r="FSJ46" s="120"/>
      <c r="FSK46" s="120"/>
      <c r="FSL46" s="120"/>
      <c r="FSM46" s="120"/>
      <c r="FSN46" s="120"/>
      <c r="FSO46" s="120"/>
      <c r="FSP46" s="120"/>
      <c r="FSQ46" s="120"/>
      <c r="FSR46" s="120"/>
      <c r="FSS46" s="120"/>
      <c r="FST46" s="120"/>
      <c r="FSU46" s="120"/>
      <c r="FSV46" s="120"/>
      <c r="FSW46" s="120"/>
      <c r="FSX46" s="120"/>
      <c r="FSY46" s="120"/>
      <c r="FSZ46" s="120"/>
      <c r="FTA46" s="120"/>
      <c r="FTB46" s="120"/>
      <c r="FTC46" s="120"/>
      <c r="FTD46" s="120"/>
      <c r="FTE46" s="120"/>
      <c r="FTF46" s="120"/>
      <c r="FTG46" s="120"/>
      <c r="FTH46" s="120"/>
      <c r="FTI46" s="120"/>
      <c r="FTJ46" s="120"/>
      <c r="FTK46" s="120"/>
      <c r="FTL46" s="120"/>
      <c r="FTM46" s="120"/>
      <c r="FTN46" s="120"/>
      <c r="FTO46" s="120"/>
      <c r="FTP46" s="120"/>
      <c r="FTQ46" s="120"/>
      <c r="FTR46" s="120"/>
      <c r="FTS46" s="120"/>
      <c r="FTT46" s="120"/>
      <c r="FTU46" s="120"/>
      <c r="FTV46" s="120"/>
      <c r="FTW46" s="120"/>
      <c r="FTX46" s="120"/>
      <c r="FTY46" s="120"/>
      <c r="FTZ46" s="120"/>
      <c r="FUA46" s="120"/>
      <c r="FUB46" s="120"/>
      <c r="FUC46" s="120"/>
      <c r="FUD46" s="120"/>
      <c r="FUE46" s="120"/>
      <c r="FUF46" s="120"/>
      <c r="FUG46" s="120"/>
      <c r="FUH46" s="120"/>
      <c r="FUI46" s="120"/>
      <c r="FUJ46" s="120"/>
      <c r="FUK46" s="120"/>
      <c r="FUL46" s="120"/>
      <c r="FUM46" s="120"/>
      <c r="FUN46" s="120"/>
      <c r="FUO46" s="120"/>
      <c r="FUP46" s="120"/>
      <c r="FUQ46" s="120"/>
      <c r="FUR46" s="120"/>
      <c r="FUS46" s="120"/>
      <c r="FUT46" s="120"/>
      <c r="FUU46" s="120"/>
      <c r="FUV46" s="120"/>
      <c r="FUW46" s="120"/>
      <c r="FUX46" s="120"/>
      <c r="FUY46" s="120"/>
      <c r="FUZ46" s="120"/>
      <c r="FVA46" s="120"/>
      <c r="FVB46" s="120"/>
      <c r="FVC46" s="120"/>
      <c r="FVD46" s="120"/>
      <c r="FVE46" s="120"/>
      <c r="FVF46" s="120"/>
      <c r="FVG46" s="120"/>
      <c r="FVH46" s="120"/>
      <c r="FVI46" s="120"/>
      <c r="FVJ46" s="120"/>
      <c r="FVK46" s="120"/>
      <c r="FVL46" s="120"/>
      <c r="FVM46" s="120"/>
      <c r="FVN46" s="120"/>
      <c r="FVO46" s="120"/>
      <c r="FVP46" s="120"/>
      <c r="FVQ46" s="120"/>
      <c r="FVR46" s="120"/>
      <c r="FVS46" s="120"/>
      <c r="FVT46" s="120"/>
      <c r="FVU46" s="120"/>
      <c r="FVV46" s="120"/>
      <c r="FVW46" s="120"/>
      <c r="FVX46" s="120"/>
      <c r="FVY46" s="120"/>
      <c r="FVZ46" s="120"/>
      <c r="FWA46" s="120"/>
      <c r="FWB46" s="120"/>
      <c r="FWC46" s="120"/>
      <c r="FWD46" s="120"/>
      <c r="FWE46" s="120"/>
      <c r="FWF46" s="120"/>
      <c r="FWG46" s="120"/>
      <c r="FWH46" s="120"/>
      <c r="FWI46" s="120"/>
      <c r="FWJ46" s="120"/>
      <c r="FWK46" s="120"/>
      <c r="FWL46" s="120"/>
      <c r="FWM46" s="120"/>
      <c r="FWN46" s="120"/>
      <c r="FWO46" s="120"/>
      <c r="FWP46" s="120"/>
      <c r="FWQ46" s="120"/>
      <c r="FWR46" s="120"/>
      <c r="FWS46" s="120"/>
      <c r="FWT46" s="120"/>
      <c r="FWU46" s="120"/>
      <c r="FWV46" s="120"/>
      <c r="FWW46" s="120"/>
      <c r="FWX46" s="120"/>
      <c r="FWY46" s="120"/>
      <c r="FWZ46" s="120"/>
      <c r="FXA46" s="120"/>
      <c r="FXB46" s="120"/>
      <c r="FXC46" s="120"/>
      <c r="FXD46" s="120"/>
      <c r="FXE46" s="120"/>
      <c r="FXF46" s="120"/>
      <c r="FXG46" s="120"/>
      <c r="FXH46" s="120"/>
      <c r="FXI46" s="120"/>
      <c r="FXJ46" s="120"/>
      <c r="FXK46" s="120"/>
      <c r="FXL46" s="120"/>
      <c r="FXM46" s="120"/>
      <c r="FXN46" s="120"/>
      <c r="FXO46" s="120"/>
      <c r="FXP46" s="120"/>
      <c r="FXQ46" s="120"/>
      <c r="FXR46" s="120"/>
      <c r="FXS46" s="120"/>
      <c r="FXT46" s="120"/>
      <c r="FXU46" s="120"/>
      <c r="FXV46" s="120"/>
      <c r="FXW46" s="120"/>
      <c r="FXX46" s="120"/>
      <c r="FXY46" s="120"/>
      <c r="FXZ46" s="120"/>
      <c r="FYA46" s="120"/>
      <c r="FYB46" s="120"/>
      <c r="FYC46" s="120"/>
      <c r="FYD46" s="120"/>
      <c r="FYE46" s="120"/>
      <c r="FYF46" s="120"/>
      <c r="FYG46" s="120"/>
      <c r="FYH46" s="120"/>
      <c r="FYI46" s="120"/>
      <c r="FYJ46" s="120"/>
      <c r="FYK46" s="120"/>
      <c r="FYL46" s="120"/>
      <c r="FYM46" s="120"/>
      <c r="FYN46" s="120"/>
      <c r="FYO46" s="120"/>
      <c r="FYP46" s="120"/>
      <c r="FYQ46" s="120"/>
      <c r="FYR46" s="120"/>
      <c r="FYS46" s="120"/>
      <c r="FYT46" s="120"/>
      <c r="FYU46" s="120"/>
      <c r="FYV46" s="120"/>
      <c r="FYW46" s="120"/>
      <c r="FYX46" s="120"/>
      <c r="FYY46" s="120"/>
      <c r="FYZ46" s="120"/>
      <c r="FZA46" s="120"/>
      <c r="FZB46" s="120"/>
      <c r="FZC46" s="120"/>
      <c r="FZD46" s="120"/>
      <c r="FZE46" s="120"/>
      <c r="FZF46" s="120"/>
      <c r="FZG46" s="120"/>
      <c r="FZH46" s="120"/>
      <c r="FZI46" s="120"/>
      <c r="FZJ46" s="120"/>
      <c r="FZK46" s="120"/>
      <c r="FZL46" s="120"/>
      <c r="FZM46" s="120"/>
      <c r="FZN46" s="120"/>
      <c r="FZO46" s="120"/>
      <c r="FZP46" s="120"/>
      <c r="FZQ46" s="120"/>
      <c r="FZR46" s="120"/>
      <c r="FZS46" s="120"/>
      <c r="FZT46" s="120"/>
      <c r="FZU46" s="120"/>
      <c r="FZV46" s="120"/>
      <c r="FZW46" s="120"/>
      <c r="FZX46" s="120"/>
      <c r="FZY46" s="120"/>
      <c r="FZZ46" s="120"/>
      <c r="GAA46" s="120"/>
      <c r="GAB46" s="120"/>
      <c r="GAC46" s="120"/>
      <c r="GAD46" s="120"/>
      <c r="GAE46" s="120"/>
      <c r="GAF46" s="120"/>
      <c r="GAG46" s="120"/>
      <c r="GAH46" s="120"/>
      <c r="GAI46" s="120"/>
      <c r="GAJ46" s="120"/>
      <c r="GAK46" s="120"/>
      <c r="GAL46" s="120"/>
      <c r="GAM46" s="120"/>
      <c r="GAN46" s="120"/>
      <c r="GAO46" s="120"/>
      <c r="GAP46" s="120"/>
      <c r="GAQ46" s="120"/>
      <c r="GAR46" s="120"/>
      <c r="GAS46" s="120"/>
      <c r="GAT46" s="120"/>
      <c r="GAU46" s="120"/>
      <c r="GAV46" s="120"/>
      <c r="GAW46" s="120"/>
      <c r="GAX46" s="120"/>
      <c r="GAY46" s="120"/>
      <c r="GAZ46" s="120"/>
      <c r="GBA46" s="120"/>
      <c r="GBB46" s="120"/>
      <c r="GBC46" s="120"/>
      <c r="GBD46" s="120"/>
      <c r="GBE46" s="120"/>
      <c r="GBF46" s="120"/>
      <c r="GBG46" s="120"/>
      <c r="GBH46" s="120"/>
      <c r="GBI46" s="120"/>
      <c r="GBJ46" s="120"/>
      <c r="GBK46" s="120"/>
      <c r="GBL46" s="120"/>
      <c r="GBM46" s="120"/>
      <c r="GBN46" s="120"/>
      <c r="GBO46" s="120"/>
      <c r="GBP46" s="120"/>
      <c r="GBQ46" s="120"/>
      <c r="GBR46" s="120"/>
      <c r="GBS46" s="120"/>
      <c r="GBT46" s="120"/>
      <c r="GBU46" s="120"/>
      <c r="GBV46" s="120"/>
      <c r="GBW46" s="120"/>
      <c r="GBX46" s="120"/>
      <c r="GBY46" s="120"/>
      <c r="GBZ46" s="120"/>
      <c r="GCA46" s="120"/>
      <c r="GCB46" s="120"/>
      <c r="GCC46" s="120"/>
      <c r="GCD46" s="120"/>
      <c r="GCE46" s="120"/>
      <c r="GCF46" s="120"/>
      <c r="GCG46" s="120"/>
      <c r="GCH46" s="120"/>
      <c r="GCI46" s="120"/>
      <c r="GCJ46" s="120"/>
      <c r="GCK46" s="120"/>
      <c r="GCL46" s="120"/>
      <c r="GCM46" s="120"/>
      <c r="GCN46" s="120"/>
      <c r="GCO46" s="120"/>
      <c r="GCP46" s="120"/>
      <c r="GCQ46" s="120"/>
      <c r="GCR46" s="120"/>
      <c r="GCS46" s="120"/>
      <c r="GCT46" s="120"/>
      <c r="GCU46" s="120"/>
      <c r="GCV46" s="120"/>
      <c r="GCW46" s="120"/>
      <c r="GCX46" s="120"/>
      <c r="GCY46" s="120"/>
      <c r="GCZ46" s="120"/>
      <c r="GDA46" s="120"/>
      <c r="GDB46" s="120"/>
      <c r="GDC46" s="120"/>
      <c r="GDD46" s="120"/>
      <c r="GDE46" s="120"/>
      <c r="GDF46" s="120"/>
      <c r="GDG46" s="120"/>
      <c r="GDH46" s="120"/>
      <c r="GDI46" s="120"/>
      <c r="GDJ46" s="120"/>
      <c r="GDK46" s="120"/>
      <c r="GDL46" s="120"/>
      <c r="GDM46" s="120"/>
      <c r="GDN46" s="120"/>
      <c r="GDO46" s="120"/>
      <c r="GDP46" s="120"/>
      <c r="GDQ46" s="120"/>
      <c r="GDR46" s="120"/>
      <c r="GDS46" s="120"/>
      <c r="GDT46" s="120"/>
      <c r="GDU46" s="120"/>
      <c r="GDV46" s="120"/>
      <c r="GDW46" s="120"/>
      <c r="GDX46" s="120"/>
      <c r="GDY46" s="120"/>
      <c r="GDZ46" s="120"/>
      <c r="GEA46" s="120"/>
      <c r="GEB46" s="120"/>
      <c r="GEC46" s="120"/>
      <c r="GED46" s="120"/>
      <c r="GEE46" s="120"/>
      <c r="GEF46" s="120"/>
      <c r="GEG46" s="120"/>
      <c r="GEH46" s="120"/>
      <c r="GEI46" s="120"/>
      <c r="GEJ46" s="120"/>
      <c r="GEK46" s="120"/>
      <c r="GEL46" s="120"/>
      <c r="GEM46" s="120"/>
      <c r="GEN46" s="120"/>
      <c r="GEO46" s="120"/>
      <c r="GEP46" s="120"/>
      <c r="GEQ46" s="120"/>
      <c r="GER46" s="120"/>
      <c r="GES46" s="120"/>
      <c r="GET46" s="120"/>
      <c r="GEU46" s="120"/>
      <c r="GEV46" s="120"/>
      <c r="GEW46" s="120"/>
      <c r="GEX46" s="120"/>
      <c r="GEY46" s="120"/>
      <c r="GEZ46" s="120"/>
      <c r="GFA46" s="120"/>
      <c r="GFB46" s="120"/>
      <c r="GFC46" s="120"/>
      <c r="GFD46" s="120"/>
      <c r="GFE46" s="120"/>
      <c r="GFF46" s="120"/>
      <c r="GFG46" s="120"/>
      <c r="GFH46" s="120"/>
      <c r="GFI46" s="120"/>
      <c r="GFJ46" s="120"/>
      <c r="GFK46" s="120"/>
      <c r="GFL46" s="120"/>
      <c r="GFM46" s="120"/>
      <c r="GFN46" s="120"/>
      <c r="GFO46" s="120"/>
      <c r="GFP46" s="120"/>
      <c r="GFQ46" s="120"/>
      <c r="GFR46" s="120"/>
      <c r="GFS46" s="120"/>
      <c r="GFT46" s="120"/>
      <c r="GFU46" s="120"/>
      <c r="GFV46" s="120"/>
      <c r="GFW46" s="120"/>
      <c r="GFX46" s="120"/>
      <c r="GFY46" s="120"/>
      <c r="GFZ46" s="120"/>
      <c r="GGA46" s="120"/>
      <c r="GGB46" s="120"/>
      <c r="GGC46" s="120"/>
      <c r="GGD46" s="120"/>
      <c r="GGE46" s="120"/>
      <c r="GGF46" s="120"/>
      <c r="GGG46" s="120"/>
      <c r="GGH46" s="120"/>
      <c r="GGI46" s="120"/>
      <c r="GGJ46" s="120"/>
      <c r="GGK46" s="120"/>
      <c r="GGL46" s="120"/>
      <c r="GGM46" s="120"/>
      <c r="GGN46" s="120"/>
      <c r="GGO46" s="120"/>
      <c r="GGP46" s="120"/>
      <c r="GGQ46" s="120"/>
      <c r="GGR46" s="120"/>
      <c r="GGS46" s="120"/>
      <c r="GGT46" s="120"/>
      <c r="GGU46" s="120"/>
      <c r="GGV46" s="120"/>
      <c r="GGW46" s="120"/>
      <c r="GGX46" s="120"/>
      <c r="GGY46" s="120"/>
      <c r="GGZ46" s="120"/>
      <c r="GHA46" s="120"/>
      <c r="GHB46" s="120"/>
      <c r="GHC46" s="120"/>
      <c r="GHD46" s="120"/>
      <c r="GHE46" s="120"/>
      <c r="GHF46" s="120"/>
      <c r="GHG46" s="120"/>
      <c r="GHH46" s="120"/>
      <c r="GHI46" s="120"/>
      <c r="GHJ46" s="120"/>
      <c r="GHK46" s="120"/>
      <c r="GHL46" s="120"/>
      <c r="GHM46" s="120"/>
      <c r="GHN46" s="120"/>
      <c r="GHO46" s="120"/>
      <c r="GHP46" s="120"/>
      <c r="GHQ46" s="120"/>
      <c r="GHR46" s="120"/>
      <c r="GHS46" s="120"/>
      <c r="GHT46" s="120"/>
      <c r="GHU46" s="120"/>
      <c r="GHV46" s="120"/>
      <c r="GHW46" s="120"/>
      <c r="GHX46" s="120"/>
      <c r="GHY46" s="120"/>
      <c r="GHZ46" s="120"/>
      <c r="GIA46" s="120"/>
      <c r="GIB46" s="120"/>
      <c r="GIC46" s="120"/>
      <c r="GID46" s="120"/>
      <c r="GIE46" s="120"/>
      <c r="GIF46" s="120"/>
      <c r="GIG46" s="120"/>
      <c r="GIH46" s="120"/>
      <c r="GII46" s="120"/>
      <c r="GIJ46" s="120"/>
      <c r="GIK46" s="120"/>
      <c r="GIL46" s="120"/>
      <c r="GIM46" s="120"/>
      <c r="GIN46" s="120"/>
      <c r="GIO46" s="120"/>
      <c r="GIP46" s="120"/>
      <c r="GIQ46" s="120"/>
      <c r="GIR46" s="120"/>
      <c r="GIS46" s="120"/>
      <c r="GIT46" s="120"/>
      <c r="GIU46" s="120"/>
      <c r="GIV46" s="120"/>
      <c r="GIW46" s="120"/>
      <c r="GIX46" s="120"/>
      <c r="GIY46" s="120"/>
      <c r="GIZ46" s="120"/>
      <c r="GJA46" s="120"/>
      <c r="GJB46" s="120"/>
      <c r="GJC46" s="120"/>
      <c r="GJD46" s="120"/>
      <c r="GJE46" s="120"/>
      <c r="GJF46" s="120"/>
      <c r="GJG46" s="120"/>
      <c r="GJH46" s="120"/>
      <c r="GJI46" s="120"/>
      <c r="GJJ46" s="120"/>
      <c r="GJK46" s="120"/>
      <c r="GJL46" s="120"/>
      <c r="GJM46" s="120"/>
      <c r="GJN46" s="120"/>
      <c r="GJO46" s="120"/>
      <c r="GJP46" s="120"/>
      <c r="GJQ46" s="120"/>
      <c r="GJR46" s="120"/>
      <c r="GJS46" s="120"/>
      <c r="GJT46" s="120"/>
      <c r="GJU46" s="120"/>
      <c r="GJV46" s="120"/>
      <c r="GJW46" s="120"/>
      <c r="GJX46" s="120"/>
      <c r="GJY46" s="120"/>
      <c r="GJZ46" s="120"/>
      <c r="GKA46" s="120"/>
      <c r="GKB46" s="120"/>
      <c r="GKC46" s="120"/>
      <c r="GKD46" s="120"/>
      <c r="GKE46" s="120"/>
      <c r="GKF46" s="120"/>
      <c r="GKG46" s="120"/>
      <c r="GKH46" s="120"/>
      <c r="GKI46" s="120"/>
      <c r="GKJ46" s="120"/>
      <c r="GKK46" s="120"/>
      <c r="GKL46" s="120"/>
      <c r="GKM46" s="120"/>
      <c r="GKN46" s="120"/>
      <c r="GKO46" s="120"/>
      <c r="GKP46" s="120"/>
      <c r="GKQ46" s="120"/>
      <c r="GKR46" s="120"/>
      <c r="GKS46" s="120"/>
      <c r="GKT46" s="120"/>
      <c r="GKU46" s="120"/>
      <c r="GKV46" s="120"/>
      <c r="GKW46" s="120"/>
      <c r="GKX46" s="120"/>
      <c r="GKY46" s="120"/>
      <c r="GKZ46" s="120"/>
      <c r="GLA46" s="120"/>
      <c r="GLB46" s="120"/>
      <c r="GLC46" s="120"/>
      <c r="GLD46" s="120"/>
      <c r="GLE46" s="120"/>
      <c r="GLF46" s="120"/>
      <c r="GLG46" s="120"/>
      <c r="GLH46" s="120"/>
      <c r="GLI46" s="120"/>
      <c r="GLJ46" s="120"/>
      <c r="GLK46" s="120"/>
      <c r="GLL46" s="120"/>
      <c r="GLM46" s="120"/>
      <c r="GLN46" s="120"/>
      <c r="GLO46" s="120"/>
      <c r="GLP46" s="120"/>
      <c r="GLQ46" s="120"/>
      <c r="GLR46" s="120"/>
      <c r="GLS46" s="120"/>
      <c r="GLT46" s="120"/>
      <c r="GLU46" s="120"/>
      <c r="GLV46" s="120"/>
      <c r="GLW46" s="120"/>
      <c r="GLX46" s="120"/>
      <c r="GLY46" s="120"/>
      <c r="GLZ46" s="120"/>
      <c r="GMA46" s="120"/>
      <c r="GMB46" s="120"/>
      <c r="GMC46" s="120"/>
      <c r="GMD46" s="120"/>
      <c r="GME46" s="120"/>
      <c r="GMF46" s="120"/>
      <c r="GMG46" s="120"/>
      <c r="GMH46" s="120"/>
      <c r="GMI46" s="120"/>
      <c r="GMJ46" s="120"/>
      <c r="GMK46" s="120"/>
      <c r="GML46" s="120"/>
      <c r="GMM46" s="120"/>
      <c r="GMN46" s="120"/>
      <c r="GMO46" s="120"/>
      <c r="GMP46" s="120"/>
      <c r="GMQ46" s="120"/>
      <c r="GMR46" s="120"/>
      <c r="GMS46" s="120"/>
      <c r="GMT46" s="120"/>
      <c r="GMU46" s="120"/>
      <c r="GMV46" s="120"/>
      <c r="GMW46" s="120"/>
      <c r="GMX46" s="120"/>
      <c r="GMY46" s="120"/>
      <c r="GMZ46" s="120"/>
      <c r="GNA46" s="120"/>
      <c r="GNB46" s="120"/>
      <c r="GNC46" s="120"/>
      <c r="GND46" s="120"/>
      <c r="GNE46" s="120"/>
      <c r="GNF46" s="120"/>
      <c r="GNG46" s="120"/>
      <c r="GNH46" s="120"/>
      <c r="GNI46" s="120"/>
      <c r="GNJ46" s="120"/>
      <c r="GNK46" s="120"/>
      <c r="GNL46" s="120"/>
      <c r="GNM46" s="120"/>
      <c r="GNN46" s="120"/>
      <c r="GNO46" s="120"/>
      <c r="GNP46" s="120"/>
      <c r="GNQ46" s="120"/>
      <c r="GNR46" s="120"/>
      <c r="GNS46" s="120"/>
      <c r="GNT46" s="120"/>
      <c r="GNU46" s="120"/>
      <c r="GNV46" s="120"/>
      <c r="GNW46" s="120"/>
      <c r="GNX46" s="120"/>
      <c r="GNY46" s="120"/>
      <c r="GNZ46" s="120"/>
      <c r="GOA46" s="120"/>
      <c r="GOB46" s="120"/>
      <c r="GOC46" s="120"/>
      <c r="GOD46" s="120"/>
      <c r="GOE46" s="120"/>
      <c r="GOF46" s="120"/>
      <c r="GOG46" s="120"/>
      <c r="GOH46" s="120"/>
      <c r="GOI46" s="120"/>
      <c r="GOJ46" s="120"/>
      <c r="GOK46" s="120"/>
      <c r="GOL46" s="120"/>
      <c r="GOM46" s="120"/>
      <c r="GON46" s="120"/>
      <c r="GOO46" s="120"/>
      <c r="GOP46" s="120"/>
      <c r="GOQ46" s="120"/>
      <c r="GOR46" s="120"/>
      <c r="GOS46" s="120"/>
      <c r="GOT46" s="120"/>
      <c r="GOU46" s="120"/>
      <c r="GOV46" s="120"/>
      <c r="GOW46" s="120"/>
      <c r="GOX46" s="120"/>
      <c r="GOY46" s="120"/>
      <c r="GOZ46" s="120"/>
      <c r="GPA46" s="120"/>
      <c r="GPB46" s="120"/>
      <c r="GPC46" s="120"/>
      <c r="GPD46" s="120"/>
      <c r="GPE46" s="120"/>
      <c r="GPF46" s="120"/>
      <c r="GPG46" s="120"/>
      <c r="GPH46" s="120"/>
      <c r="GPI46" s="120"/>
      <c r="GPJ46" s="120"/>
      <c r="GPK46" s="120"/>
      <c r="GPL46" s="120"/>
      <c r="GPM46" s="120"/>
      <c r="GPN46" s="120"/>
      <c r="GPO46" s="120"/>
      <c r="GPP46" s="120"/>
      <c r="GPQ46" s="120"/>
      <c r="GPR46" s="120"/>
      <c r="GPS46" s="120"/>
      <c r="GPT46" s="120"/>
      <c r="GPU46" s="120"/>
      <c r="GPV46" s="120"/>
      <c r="GPW46" s="120"/>
      <c r="GPX46" s="120"/>
      <c r="GPY46" s="120"/>
      <c r="GPZ46" s="120"/>
      <c r="GQA46" s="120"/>
      <c r="GQB46" s="120"/>
      <c r="GQC46" s="120"/>
      <c r="GQD46" s="120"/>
      <c r="GQE46" s="120"/>
      <c r="GQF46" s="120"/>
      <c r="GQG46" s="120"/>
      <c r="GQH46" s="120"/>
      <c r="GQI46" s="120"/>
      <c r="GQJ46" s="120"/>
      <c r="GQK46" s="120"/>
      <c r="GQL46" s="120"/>
      <c r="GQM46" s="120"/>
      <c r="GQN46" s="120"/>
      <c r="GQO46" s="120"/>
      <c r="GQP46" s="120"/>
      <c r="GQQ46" s="120"/>
      <c r="GQR46" s="120"/>
      <c r="GQS46" s="120"/>
      <c r="GQT46" s="120"/>
      <c r="GQU46" s="120"/>
      <c r="GQV46" s="120"/>
      <c r="GQW46" s="120"/>
      <c r="GQX46" s="120"/>
      <c r="GQY46" s="120"/>
      <c r="GQZ46" s="120"/>
      <c r="GRA46" s="120"/>
      <c r="GRB46" s="120"/>
      <c r="GRC46" s="120"/>
      <c r="GRD46" s="120"/>
      <c r="GRE46" s="120"/>
      <c r="GRF46" s="120"/>
      <c r="GRG46" s="120"/>
      <c r="GRH46" s="120"/>
      <c r="GRI46" s="120"/>
      <c r="GRJ46" s="120"/>
      <c r="GRK46" s="120"/>
      <c r="GRL46" s="120"/>
      <c r="GRM46" s="120"/>
      <c r="GRN46" s="120"/>
      <c r="GRO46" s="120"/>
      <c r="GRP46" s="120"/>
      <c r="GRQ46" s="120"/>
      <c r="GRR46" s="120"/>
      <c r="GRS46" s="120"/>
      <c r="GRT46" s="120"/>
      <c r="GRU46" s="120"/>
      <c r="GRV46" s="120"/>
      <c r="GRW46" s="120"/>
      <c r="GRX46" s="120"/>
      <c r="GRY46" s="120"/>
      <c r="GRZ46" s="120"/>
      <c r="GSA46" s="120"/>
      <c r="GSB46" s="120"/>
      <c r="GSC46" s="120"/>
      <c r="GSD46" s="120"/>
      <c r="GSE46" s="120"/>
      <c r="GSF46" s="120"/>
      <c r="GSG46" s="120"/>
      <c r="GSH46" s="120"/>
      <c r="GSI46" s="120"/>
      <c r="GSJ46" s="120"/>
      <c r="GSK46" s="120"/>
      <c r="GSL46" s="120"/>
      <c r="GSM46" s="120"/>
      <c r="GSN46" s="120"/>
      <c r="GSO46" s="120"/>
      <c r="GSP46" s="120"/>
      <c r="GSQ46" s="120"/>
      <c r="GSR46" s="120"/>
      <c r="GSS46" s="120"/>
      <c r="GST46" s="120"/>
      <c r="GSU46" s="120"/>
      <c r="GSV46" s="120"/>
      <c r="GSW46" s="120"/>
      <c r="GSX46" s="120"/>
      <c r="GSY46" s="120"/>
      <c r="GSZ46" s="120"/>
      <c r="GTA46" s="120"/>
      <c r="GTB46" s="120"/>
      <c r="GTC46" s="120"/>
      <c r="GTD46" s="120"/>
      <c r="GTE46" s="120"/>
      <c r="GTF46" s="120"/>
      <c r="GTG46" s="120"/>
      <c r="GTH46" s="120"/>
      <c r="GTI46" s="120"/>
      <c r="GTJ46" s="120"/>
      <c r="GTK46" s="120"/>
      <c r="GTL46" s="120"/>
      <c r="GTM46" s="120"/>
      <c r="GTN46" s="120"/>
      <c r="GTO46" s="120"/>
      <c r="GTP46" s="120"/>
      <c r="GTQ46" s="120"/>
      <c r="GTR46" s="120"/>
      <c r="GTS46" s="120"/>
      <c r="GTT46" s="120"/>
      <c r="GTU46" s="120"/>
      <c r="GTV46" s="120"/>
      <c r="GTW46" s="120"/>
      <c r="GTX46" s="120"/>
      <c r="GTY46" s="120"/>
      <c r="GTZ46" s="120"/>
      <c r="GUA46" s="120"/>
      <c r="GUB46" s="120"/>
      <c r="GUC46" s="120"/>
      <c r="GUD46" s="120"/>
      <c r="GUE46" s="120"/>
      <c r="GUF46" s="120"/>
      <c r="GUG46" s="120"/>
      <c r="GUH46" s="120"/>
      <c r="GUI46" s="120"/>
      <c r="GUJ46" s="120"/>
      <c r="GUK46" s="120"/>
      <c r="GUL46" s="120"/>
      <c r="GUM46" s="120"/>
      <c r="GUN46" s="120"/>
      <c r="GUO46" s="120"/>
      <c r="GUP46" s="120"/>
      <c r="GUQ46" s="120"/>
      <c r="GUR46" s="120"/>
      <c r="GUS46" s="120"/>
      <c r="GUT46" s="120"/>
      <c r="GUU46" s="120"/>
      <c r="GUV46" s="120"/>
      <c r="GUW46" s="120"/>
      <c r="GUX46" s="120"/>
      <c r="GUY46" s="120"/>
      <c r="GUZ46" s="120"/>
      <c r="GVA46" s="120"/>
      <c r="GVB46" s="120"/>
      <c r="GVC46" s="120"/>
      <c r="GVD46" s="120"/>
      <c r="GVE46" s="120"/>
      <c r="GVF46" s="120"/>
      <c r="GVG46" s="120"/>
      <c r="GVH46" s="120"/>
      <c r="GVI46" s="120"/>
      <c r="GVJ46" s="120"/>
      <c r="GVK46" s="120"/>
      <c r="GVL46" s="120"/>
      <c r="GVM46" s="120"/>
      <c r="GVN46" s="120"/>
      <c r="GVO46" s="120"/>
      <c r="GVP46" s="120"/>
      <c r="GVQ46" s="120"/>
      <c r="GVR46" s="120"/>
      <c r="GVS46" s="120"/>
      <c r="GVT46" s="120"/>
      <c r="GVU46" s="120"/>
      <c r="GVV46" s="120"/>
      <c r="GVW46" s="120"/>
      <c r="GVX46" s="120"/>
      <c r="GVY46" s="120"/>
      <c r="GVZ46" s="120"/>
      <c r="GWA46" s="120"/>
      <c r="GWB46" s="120"/>
      <c r="GWC46" s="120"/>
      <c r="GWD46" s="120"/>
      <c r="GWE46" s="120"/>
      <c r="GWF46" s="120"/>
      <c r="GWG46" s="120"/>
      <c r="GWH46" s="120"/>
      <c r="GWI46" s="120"/>
      <c r="GWJ46" s="120"/>
      <c r="GWK46" s="120"/>
      <c r="GWL46" s="120"/>
      <c r="GWM46" s="120"/>
      <c r="GWN46" s="120"/>
      <c r="GWO46" s="120"/>
      <c r="GWP46" s="120"/>
      <c r="GWQ46" s="120"/>
      <c r="GWR46" s="120"/>
      <c r="GWS46" s="120"/>
      <c r="GWT46" s="120"/>
      <c r="GWU46" s="120"/>
      <c r="GWV46" s="120"/>
      <c r="GWW46" s="120"/>
      <c r="GWX46" s="120"/>
      <c r="GWY46" s="120"/>
      <c r="GWZ46" s="120"/>
      <c r="GXA46" s="120"/>
      <c r="GXB46" s="120"/>
      <c r="GXC46" s="120"/>
      <c r="GXD46" s="120"/>
      <c r="GXE46" s="120"/>
      <c r="GXF46" s="120"/>
      <c r="GXG46" s="120"/>
      <c r="GXH46" s="120"/>
      <c r="GXI46" s="120"/>
      <c r="GXJ46" s="120"/>
      <c r="GXK46" s="120"/>
      <c r="GXL46" s="120"/>
      <c r="GXM46" s="120"/>
      <c r="GXN46" s="120"/>
      <c r="GXO46" s="120"/>
      <c r="GXP46" s="120"/>
      <c r="GXQ46" s="120"/>
      <c r="GXR46" s="120"/>
      <c r="GXS46" s="120"/>
      <c r="GXT46" s="120"/>
      <c r="GXU46" s="120"/>
      <c r="GXV46" s="120"/>
      <c r="GXW46" s="120"/>
      <c r="GXX46" s="120"/>
      <c r="GXY46" s="120"/>
      <c r="GXZ46" s="120"/>
      <c r="GYA46" s="120"/>
      <c r="GYB46" s="120"/>
      <c r="GYC46" s="120"/>
      <c r="GYD46" s="120"/>
      <c r="GYE46" s="120"/>
      <c r="GYF46" s="120"/>
      <c r="GYG46" s="120"/>
      <c r="GYH46" s="120"/>
      <c r="GYI46" s="120"/>
      <c r="GYJ46" s="120"/>
      <c r="GYK46" s="120"/>
      <c r="GYL46" s="120"/>
      <c r="GYM46" s="120"/>
      <c r="GYN46" s="120"/>
      <c r="GYO46" s="120"/>
      <c r="GYP46" s="120"/>
      <c r="GYQ46" s="120"/>
      <c r="GYR46" s="120"/>
      <c r="GYS46" s="120"/>
      <c r="GYT46" s="120"/>
      <c r="GYU46" s="120"/>
      <c r="GYV46" s="120"/>
      <c r="GYW46" s="120"/>
      <c r="GYX46" s="120"/>
      <c r="GYY46" s="120"/>
      <c r="GYZ46" s="120"/>
      <c r="GZA46" s="120"/>
      <c r="GZB46" s="120"/>
      <c r="GZC46" s="120"/>
      <c r="GZD46" s="120"/>
      <c r="GZE46" s="120"/>
      <c r="GZF46" s="120"/>
      <c r="GZG46" s="120"/>
      <c r="GZH46" s="120"/>
      <c r="GZI46" s="120"/>
      <c r="GZJ46" s="120"/>
      <c r="GZK46" s="120"/>
      <c r="GZL46" s="120"/>
      <c r="GZM46" s="120"/>
      <c r="GZN46" s="120"/>
      <c r="GZO46" s="120"/>
      <c r="GZP46" s="120"/>
      <c r="GZQ46" s="120"/>
      <c r="GZR46" s="120"/>
      <c r="GZS46" s="120"/>
      <c r="GZT46" s="120"/>
      <c r="GZU46" s="120"/>
      <c r="GZV46" s="120"/>
      <c r="GZW46" s="120"/>
      <c r="GZX46" s="120"/>
      <c r="GZY46" s="120"/>
      <c r="GZZ46" s="120"/>
      <c r="HAA46" s="120"/>
      <c r="HAB46" s="120"/>
      <c r="HAC46" s="120"/>
      <c r="HAD46" s="120"/>
      <c r="HAE46" s="120"/>
      <c r="HAF46" s="120"/>
      <c r="HAG46" s="120"/>
      <c r="HAH46" s="120"/>
      <c r="HAI46" s="120"/>
      <c r="HAJ46" s="120"/>
      <c r="HAK46" s="120"/>
      <c r="HAL46" s="120"/>
      <c r="HAM46" s="120"/>
      <c r="HAN46" s="120"/>
      <c r="HAO46" s="120"/>
      <c r="HAP46" s="120"/>
      <c r="HAQ46" s="120"/>
      <c r="HAR46" s="120"/>
      <c r="HAS46" s="120"/>
      <c r="HAT46" s="120"/>
      <c r="HAU46" s="120"/>
      <c r="HAV46" s="120"/>
      <c r="HAW46" s="120"/>
      <c r="HAX46" s="120"/>
      <c r="HAY46" s="120"/>
      <c r="HAZ46" s="120"/>
      <c r="HBA46" s="120"/>
      <c r="HBB46" s="120"/>
      <c r="HBC46" s="120"/>
      <c r="HBD46" s="120"/>
      <c r="HBE46" s="120"/>
      <c r="HBF46" s="120"/>
      <c r="HBG46" s="120"/>
      <c r="HBH46" s="120"/>
      <c r="HBI46" s="120"/>
      <c r="HBJ46" s="120"/>
      <c r="HBK46" s="120"/>
      <c r="HBL46" s="120"/>
      <c r="HBM46" s="120"/>
      <c r="HBN46" s="120"/>
      <c r="HBO46" s="120"/>
      <c r="HBP46" s="120"/>
      <c r="HBQ46" s="120"/>
      <c r="HBR46" s="120"/>
      <c r="HBS46" s="120"/>
      <c r="HBT46" s="120"/>
      <c r="HBU46" s="120"/>
      <c r="HBV46" s="120"/>
      <c r="HBW46" s="120"/>
      <c r="HBX46" s="120"/>
      <c r="HBY46" s="120"/>
      <c r="HBZ46" s="120"/>
      <c r="HCA46" s="120"/>
      <c r="HCB46" s="120"/>
      <c r="HCC46" s="120"/>
      <c r="HCD46" s="120"/>
      <c r="HCE46" s="120"/>
      <c r="HCF46" s="120"/>
      <c r="HCG46" s="120"/>
      <c r="HCH46" s="120"/>
      <c r="HCI46" s="120"/>
      <c r="HCJ46" s="120"/>
      <c r="HCK46" s="120"/>
      <c r="HCL46" s="120"/>
      <c r="HCM46" s="120"/>
      <c r="HCN46" s="120"/>
      <c r="HCO46" s="120"/>
      <c r="HCP46" s="120"/>
      <c r="HCQ46" s="120"/>
      <c r="HCR46" s="120"/>
      <c r="HCS46" s="120"/>
      <c r="HCT46" s="120"/>
      <c r="HCU46" s="120"/>
      <c r="HCV46" s="120"/>
      <c r="HCW46" s="120"/>
      <c r="HCX46" s="120"/>
      <c r="HCY46" s="120"/>
      <c r="HCZ46" s="120"/>
      <c r="HDA46" s="120"/>
      <c r="HDB46" s="120"/>
      <c r="HDC46" s="120"/>
      <c r="HDD46" s="120"/>
      <c r="HDE46" s="120"/>
      <c r="HDF46" s="120"/>
      <c r="HDG46" s="120"/>
      <c r="HDH46" s="120"/>
      <c r="HDI46" s="120"/>
      <c r="HDJ46" s="120"/>
      <c r="HDK46" s="120"/>
      <c r="HDL46" s="120"/>
      <c r="HDM46" s="120"/>
      <c r="HDN46" s="120"/>
      <c r="HDO46" s="120"/>
      <c r="HDP46" s="120"/>
      <c r="HDQ46" s="120"/>
      <c r="HDR46" s="120"/>
      <c r="HDS46" s="120"/>
      <c r="HDT46" s="120"/>
      <c r="HDU46" s="120"/>
      <c r="HDV46" s="120"/>
      <c r="HDW46" s="120"/>
      <c r="HDX46" s="120"/>
      <c r="HDY46" s="120"/>
      <c r="HDZ46" s="120"/>
      <c r="HEA46" s="120"/>
      <c r="HEB46" s="120"/>
      <c r="HEC46" s="120"/>
      <c r="HED46" s="120"/>
      <c r="HEE46" s="120"/>
      <c r="HEF46" s="120"/>
      <c r="HEG46" s="120"/>
      <c r="HEH46" s="120"/>
      <c r="HEI46" s="120"/>
      <c r="HEJ46" s="120"/>
      <c r="HEK46" s="120"/>
      <c r="HEL46" s="120"/>
      <c r="HEM46" s="120"/>
      <c r="HEN46" s="120"/>
      <c r="HEO46" s="120"/>
      <c r="HEP46" s="120"/>
      <c r="HEQ46" s="120"/>
      <c r="HER46" s="120"/>
      <c r="HES46" s="120"/>
      <c r="HET46" s="120"/>
      <c r="HEU46" s="120"/>
      <c r="HEV46" s="120"/>
      <c r="HEW46" s="120"/>
      <c r="HEX46" s="120"/>
      <c r="HEY46" s="120"/>
      <c r="HEZ46" s="120"/>
      <c r="HFA46" s="120"/>
      <c r="HFB46" s="120"/>
      <c r="HFC46" s="120"/>
      <c r="HFD46" s="120"/>
      <c r="HFE46" s="120"/>
      <c r="HFF46" s="120"/>
      <c r="HFG46" s="120"/>
      <c r="HFH46" s="120"/>
      <c r="HFI46" s="120"/>
      <c r="HFJ46" s="120"/>
      <c r="HFK46" s="120"/>
      <c r="HFL46" s="120"/>
      <c r="HFM46" s="120"/>
      <c r="HFN46" s="120"/>
      <c r="HFO46" s="120"/>
      <c r="HFP46" s="120"/>
      <c r="HFQ46" s="120"/>
      <c r="HFR46" s="120"/>
      <c r="HFS46" s="120"/>
      <c r="HFT46" s="120"/>
      <c r="HFU46" s="120"/>
      <c r="HFV46" s="120"/>
      <c r="HFW46" s="120"/>
      <c r="HFX46" s="120"/>
      <c r="HFY46" s="120"/>
      <c r="HFZ46" s="120"/>
      <c r="HGA46" s="120"/>
      <c r="HGB46" s="120"/>
      <c r="HGC46" s="120"/>
      <c r="HGD46" s="120"/>
      <c r="HGE46" s="120"/>
      <c r="HGF46" s="120"/>
      <c r="HGG46" s="120"/>
      <c r="HGH46" s="120"/>
      <c r="HGI46" s="120"/>
      <c r="HGJ46" s="120"/>
      <c r="HGK46" s="120"/>
      <c r="HGL46" s="120"/>
      <c r="HGM46" s="120"/>
      <c r="HGN46" s="120"/>
      <c r="HGO46" s="120"/>
      <c r="HGP46" s="120"/>
      <c r="HGQ46" s="120"/>
      <c r="HGR46" s="120"/>
      <c r="HGS46" s="120"/>
      <c r="HGT46" s="120"/>
      <c r="HGU46" s="120"/>
      <c r="HGV46" s="120"/>
      <c r="HGW46" s="120"/>
      <c r="HGX46" s="120"/>
      <c r="HGY46" s="120"/>
      <c r="HGZ46" s="120"/>
      <c r="HHA46" s="120"/>
      <c r="HHB46" s="120"/>
      <c r="HHC46" s="120"/>
      <c r="HHD46" s="120"/>
      <c r="HHE46" s="120"/>
      <c r="HHF46" s="120"/>
      <c r="HHG46" s="120"/>
      <c r="HHH46" s="120"/>
      <c r="HHI46" s="120"/>
      <c r="HHJ46" s="120"/>
      <c r="HHK46" s="120"/>
      <c r="HHL46" s="120"/>
      <c r="HHM46" s="120"/>
      <c r="HHN46" s="120"/>
      <c r="HHO46" s="120"/>
      <c r="HHP46" s="120"/>
      <c r="HHQ46" s="120"/>
      <c r="HHR46" s="120"/>
      <c r="HHS46" s="120"/>
      <c r="HHT46" s="120"/>
      <c r="HHU46" s="120"/>
      <c r="HHV46" s="120"/>
      <c r="HHW46" s="120"/>
      <c r="HHX46" s="120"/>
      <c r="HHY46" s="120"/>
      <c r="HHZ46" s="120"/>
      <c r="HIA46" s="120"/>
      <c r="HIB46" s="120"/>
      <c r="HIC46" s="120"/>
      <c r="HID46" s="120"/>
      <c r="HIE46" s="120"/>
      <c r="HIF46" s="120"/>
      <c r="HIG46" s="120"/>
      <c r="HIH46" s="120"/>
      <c r="HII46" s="120"/>
      <c r="HIJ46" s="120"/>
      <c r="HIK46" s="120"/>
      <c r="HIL46" s="120"/>
      <c r="HIM46" s="120"/>
      <c r="HIN46" s="120"/>
      <c r="HIO46" s="120"/>
      <c r="HIP46" s="120"/>
      <c r="HIQ46" s="120"/>
      <c r="HIR46" s="120"/>
      <c r="HIS46" s="120"/>
      <c r="HIT46" s="120"/>
      <c r="HIU46" s="120"/>
      <c r="HIV46" s="120"/>
      <c r="HIW46" s="120"/>
      <c r="HIX46" s="120"/>
      <c r="HIY46" s="120"/>
      <c r="HIZ46" s="120"/>
      <c r="HJA46" s="120"/>
      <c r="HJB46" s="120"/>
      <c r="HJC46" s="120"/>
      <c r="HJD46" s="120"/>
      <c r="HJE46" s="120"/>
      <c r="HJF46" s="120"/>
      <c r="HJG46" s="120"/>
      <c r="HJH46" s="120"/>
      <c r="HJI46" s="120"/>
      <c r="HJJ46" s="120"/>
      <c r="HJK46" s="120"/>
      <c r="HJL46" s="120"/>
      <c r="HJM46" s="120"/>
      <c r="HJN46" s="120"/>
      <c r="HJO46" s="120"/>
      <c r="HJP46" s="120"/>
      <c r="HJQ46" s="120"/>
      <c r="HJR46" s="120"/>
      <c r="HJS46" s="120"/>
      <c r="HJT46" s="120"/>
      <c r="HJU46" s="120"/>
      <c r="HJV46" s="120"/>
      <c r="HJW46" s="120"/>
      <c r="HJX46" s="120"/>
      <c r="HJY46" s="120"/>
      <c r="HJZ46" s="120"/>
      <c r="HKA46" s="120"/>
      <c r="HKB46" s="120"/>
      <c r="HKC46" s="120"/>
      <c r="HKD46" s="120"/>
      <c r="HKE46" s="120"/>
      <c r="HKF46" s="120"/>
      <c r="HKG46" s="120"/>
      <c r="HKH46" s="120"/>
      <c r="HKI46" s="120"/>
      <c r="HKJ46" s="120"/>
      <c r="HKK46" s="120"/>
      <c r="HKL46" s="120"/>
      <c r="HKM46" s="120"/>
      <c r="HKN46" s="120"/>
      <c r="HKO46" s="120"/>
      <c r="HKP46" s="120"/>
      <c r="HKQ46" s="120"/>
      <c r="HKR46" s="120"/>
      <c r="HKS46" s="120"/>
      <c r="HKT46" s="120"/>
      <c r="HKU46" s="120"/>
      <c r="HKV46" s="120"/>
      <c r="HKW46" s="120"/>
      <c r="HKX46" s="120"/>
      <c r="HKY46" s="120"/>
      <c r="HKZ46" s="120"/>
      <c r="HLA46" s="120"/>
      <c r="HLB46" s="120"/>
      <c r="HLC46" s="120"/>
      <c r="HLD46" s="120"/>
      <c r="HLE46" s="120"/>
      <c r="HLF46" s="120"/>
      <c r="HLG46" s="120"/>
      <c r="HLH46" s="120"/>
      <c r="HLI46" s="120"/>
      <c r="HLJ46" s="120"/>
      <c r="HLK46" s="120"/>
      <c r="HLL46" s="120"/>
      <c r="HLM46" s="120"/>
      <c r="HLN46" s="120"/>
      <c r="HLO46" s="120"/>
      <c r="HLP46" s="120"/>
      <c r="HLQ46" s="120"/>
      <c r="HLR46" s="120"/>
      <c r="HLS46" s="120"/>
      <c r="HLT46" s="120"/>
      <c r="HLU46" s="120"/>
      <c r="HLV46" s="120"/>
      <c r="HLW46" s="120"/>
      <c r="HLX46" s="120"/>
      <c r="HLY46" s="120"/>
      <c r="HLZ46" s="120"/>
      <c r="HMA46" s="120"/>
      <c r="HMB46" s="120"/>
      <c r="HMC46" s="120"/>
      <c r="HMD46" s="120"/>
      <c r="HME46" s="120"/>
      <c r="HMF46" s="120"/>
      <c r="HMG46" s="120"/>
      <c r="HMH46" s="120"/>
      <c r="HMI46" s="120"/>
      <c r="HMJ46" s="120"/>
      <c r="HMK46" s="120"/>
      <c r="HML46" s="120"/>
      <c r="HMM46" s="120"/>
      <c r="HMN46" s="120"/>
      <c r="HMO46" s="120"/>
      <c r="HMP46" s="120"/>
      <c r="HMQ46" s="120"/>
      <c r="HMR46" s="120"/>
      <c r="HMS46" s="120"/>
      <c r="HMT46" s="120"/>
      <c r="HMU46" s="120"/>
      <c r="HMV46" s="120"/>
      <c r="HMW46" s="120"/>
      <c r="HMX46" s="120"/>
      <c r="HMY46" s="120"/>
      <c r="HMZ46" s="120"/>
      <c r="HNA46" s="120"/>
      <c r="HNB46" s="120"/>
      <c r="HNC46" s="120"/>
      <c r="HND46" s="120"/>
      <c r="HNE46" s="120"/>
      <c r="HNF46" s="120"/>
      <c r="HNG46" s="120"/>
      <c r="HNH46" s="120"/>
      <c r="HNI46" s="120"/>
      <c r="HNJ46" s="120"/>
      <c r="HNK46" s="120"/>
      <c r="HNL46" s="120"/>
      <c r="HNM46" s="120"/>
      <c r="HNN46" s="120"/>
      <c r="HNO46" s="120"/>
      <c r="HNP46" s="120"/>
      <c r="HNQ46" s="120"/>
      <c r="HNR46" s="120"/>
      <c r="HNS46" s="120"/>
      <c r="HNT46" s="120"/>
      <c r="HNU46" s="120"/>
      <c r="HNV46" s="120"/>
      <c r="HNW46" s="120"/>
      <c r="HNX46" s="120"/>
      <c r="HNY46" s="120"/>
      <c r="HNZ46" s="120"/>
      <c r="HOA46" s="120"/>
      <c r="HOB46" s="120"/>
      <c r="HOC46" s="120"/>
      <c r="HOD46" s="120"/>
      <c r="HOE46" s="120"/>
      <c r="HOF46" s="120"/>
      <c r="HOG46" s="120"/>
      <c r="HOH46" s="120"/>
      <c r="HOI46" s="120"/>
      <c r="HOJ46" s="120"/>
      <c r="HOK46" s="120"/>
      <c r="HOL46" s="120"/>
      <c r="HOM46" s="120"/>
      <c r="HON46" s="120"/>
      <c r="HOO46" s="120"/>
      <c r="HOP46" s="120"/>
      <c r="HOQ46" s="120"/>
      <c r="HOR46" s="120"/>
      <c r="HOS46" s="120"/>
      <c r="HOT46" s="120"/>
      <c r="HOU46" s="120"/>
      <c r="HOV46" s="120"/>
      <c r="HOW46" s="120"/>
      <c r="HOX46" s="120"/>
      <c r="HOY46" s="120"/>
      <c r="HOZ46" s="120"/>
      <c r="HPA46" s="120"/>
      <c r="HPB46" s="120"/>
      <c r="HPC46" s="120"/>
      <c r="HPD46" s="120"/>
      <c r="HPE46" s="120"/>
      <c r="HPF46" s="120"/>
      <c r="HPG46" s="120"/>
      <c r="HPH46" s="120"/>
      <c r="HPI46" s="120"/>
      <c r="HPJ46" s="120"/>
      <c r="HPK46" s="120"/>
      <c r="HPL46" s="120"/>
      <c r="HPM46" s="120"/>
      <c r="HPN46" s="120"/>
      <c r="HPO46" s="120"/>
      <c r="HPP46" s="120"/>
      <c r="HPQ46" s="120"/>
      <c r="HPR46" s="120"/>
      <c r="HPS46" s="120"/>
      <c r="HPT46" s="120"/>
      <c r="HPU46" s="120"/>
      <c r="HPV46" s="120"/>
      <c r="HPW46" s="120"/>
      <c r="HPX46" s="120"/>
      <c r="HPY46" s="120"/>
      <c r="HPZ46" s="120"/>
      <c r="HQA46" s="120"/>
      <c r="HQB46" s="120"/>
      <c r="HQC46" s="120"/>
      <c r="HQD46" s="120"/>
      <c r="HQE46" s="120"/>
      <c r="HQF46" s="120"/>
      <c r="HQG46" s="120"/>
      <c r="HQH46" s="120"/>
      <c r="HQI46" s="120"/>
      <c r="HQJ46" s="120"/>
      <c r="HQK46" s="120"/>
      <c r="HQL46" s="120"/>
      <c r="HQM46" s="120"/>
      <c r="HQN46" s="120"/>
      <c r="HQO46" s="120"/>
      <c r="HQP46" s="120"/>
      <c r="HQQ46" s="120"/>
      <c r="HQR46" s="120"/>
      <c r="HQS46" s="120"/>
      <c r="HQT46" s="120"/>
      <c r="HQU46" s="120"/>
      <c r="HQV46" s="120"/>
      <c r="HQW46" s="120"/>
      <c r="HQX46" s="120"/>
      <c r="HQY46" s="120"/>
      <c r="HQZ46" s="120"/>
      <c r="HRA46" s="120"/>
      <c r="HRB46" s="120"/>
      <c r="HRC46" s="120"/>
      <c r="HRD46" s="120"/>
      <c r="HRE46" s="120"/>
      <c r="HRF46" s="120"/>
      <c r="HRG46" s="120"/>
      <c r="HRH46" s="120"/>
      <c r="HRI46" s="120"/>
      <c r="HRJ46" s="120"/>
      <c r="HRK46" s="120"/>
      <c r="HRL46" s="120"/>
      <c r="HRM46" s="120"/>
      <c r="HRN46" s="120"/>
      <c r="HRO46" s="120"/>
      <c r="HRP46" s="120"/>
      <c r="HRQ46" s="120"/>
      <c r="HRR46" s="120"/>
      <c r="HRS46" s="120"/>
      <c r="HRT46" s="120"/>
      <c r="HRU46" s="120"/>
      <c r="HRV46" s="120"/>
      <c r="HRW46" s="120"/>
      <c r="HRX46" s="120"/>
      <c r="HRY46" s="120"/>
      <c r="HRZ46" s="120"/>
      <c r="HSA46" s="120"/>
      <c r="HSB46" s="120"/>
      <c r="HSC46" s="120"/>
      <c r="HSD46" s="120"/>
      <c r="HSE46" s="120"/>
      <c r="HSF46" s="120"/>
      <c r="HSG46" s="120"/>
      <c r="HSH46" s="120"/>
      <c r="HSI46" s="120"/>
      <c r="HSJ46" s="120"/>
      <c r="HSK46" s="120"/>
      <c r="HSL46" s="120"/>
      <c r="HSM46" s="120"/>
      <c r="HSN46" s="120"/>
      <c r="HSO46" s="120"/>
      <c r="HSP46" s="120"/>
      <c r="HSQ46" s="120"/>
      <c r="HSR46" s="120"/>
      <c r="HSS46" s="120"/>
      <c r="HST46" s="120"/>
      <c r="HSU46" s="120"/>
      <c r="HSV46" s="120"/>
      <c r="HSW46" s="120"/>
      <c r="HSX46" s="120"/>
      <c r="HSY46" s="120"/>
      <c r="HSZ46" s="120"/>
      <c r="HTA46" s="120"/>
      <c r="HTB46" s="120"/>
      <c r="HTC46" s="120"/>
      <c r="HTD46" s="120"/>
      <c r="HTE46" s="120"/>
      <c r="HTF46" s="120"/>
      <c r="HTG46" s="120"/>
      <c r="HTH46" s="120"/>
      <c r="HTI46" s="120"/>
      <c r="HTJ46" s="120"/>
      <c r="HTK46" s="120"/>
      <c r="HTL46" s="120"/>
      <c r="HTM46" s="120"/>
      <c r="HTN46" s="120"/>
      <c r="HTO46" s="120"/>
      <c r="HTP46" s="120"/>
      <c r="HTQ46" s="120"/>
      <c r="HTR46" s="120"/>
      <c r="HTS46" s="120"/>
      <c r="HTT46" s="120"/>
      <c r="HTU46" s="120"/>
      <c r="HTV46" s="120"/>
      <c r="HTW46" s="120"/>
      <c r="HTX46" s="120"/>
      <c r="HTY46" s="120"/>
      <c r="HTZ46" s="120"/>
      <c r="HUA46" s="120"/>
      <c r="HUB46" s="120"/>
      <c r="HUC46" s="120"/>
      <c r="HUD46" s="120"/>
      <c r="HUE46" s="120"/>
      <c r="HUF46" s="120"/>
      <c r="HUG46" s="120"/>
      <c r="HUH46" s="120"/>
      <c r="HUI46" s="120"/>
      <c r="HUJ46" s="120"/>
      <c r="HUK46" s="120"/>
      <c r="HUL46" s="120"/>
      <c r="HUM46" s="120"/>
      <c r="HUN46" s="120"/>
      <c r="HUO46" s="120"/>
      <c r="HUP46" s="120"/>
      <c r="HUQ46" s="120"/>
      <c r="HUR46" s="120"/>
      <c r="HUS46" s="120"/>
      <c r="HUT46" s="120"/>
      <c r="HUU46" s="120"/>
      <c r="HUV46" s="120"/>
      <c r="HUW46" s="120"/>
      <c r="HUX46" s="120"/>
      <c r="HUY46" s="120"/>
      <c r="HUZ46" s="120"/>
      <c r="HVA46" s="120"/>
      <c r="HVB46" s="120"/>
      <c r="HVC46" s="120"/>
      <c r="HVD46" s="120"/>
      <c r="HVE46" s="120"/>
      <c r="HVF46" s="120"/>
      <c r="HVG46" s="120"/>
      <c r="HVH46" s="120"/>
      <c r="HVI46" s="120"/>
      <c r="HVJ46" s="120"/>
      <c r="HVK46" s="120"/>
      <c r="HVL46" s="120"/>
      <c r="HVM46" s="120"/>
      <c r="HVN46" s="120"/>
      <c r="HVO46" s="120"/>
      <c r="HVP46" s="120"/>
      <c r="HVQ46" s="120"/>
      <c r="HVR46" s="120"/>
      <c r="HVS46" s="120"/>
      <c r="HVT46" s="120"/>
      <c r="HVU46" s="120"/>
      <c r="HVV46" s="120"/>
      <c r="HVW46" s="120"/>
      <c r="HVX46" s="120"/>
      <c r="HVY46" s="120"/>
      <c r="HVZ46" s="120"/>
      <c r="HWA46" s="120"/>
      <c r="HWB46" s="120"/>
      <c r="HWC46" s="120"/>
      <c r="HWD46" s="120"/>
      <c r="HWE46" s="120"/>
      <c r="HWF46" s="120"/>
      <c r="HWG46" s="120"/>
      <c r="HWH46" s="120"/>
      <c r="HWI46" s="120"/>
      <c r="HWJ46" s="120"/>
      <c r="HWK46" s="120"/>
      <c r="HWL46" s="120"/>
      <c r="HWM46" s="120"/>
      <c r="HWN46" s="120"/>
      <c r="HWO46" s="120"/>
      <c r="HWP46" s="120"/>
      <c r="HWQ46" s="120"/>
      <c r="HWR46" s="120"/>
      <c r="HWS46" s="120"/>
      <c r="HWT46" s="120"/>
      <c r="HWU46" s="120"/>
      <c r="HWV46" s="120"/>
      <c r="HWW46" s="120"/>
      <c r="HWX46" s="120"/>
      <c r="HWY46" s="120"/>
      <c r="HWZ46" s="120"/>
      <c r="HXA46" s="120"/>
      <c r="HXB46" s="120"/>
      <c r="HXC46" s="120"/>
      <c r="HXD46" s="120"/>
      <c r="HXE46" s="120"/>
      <c r="HXF46" s="120"/>
      <c r="HXG46" s="120"/>
      <c r="HXH46" s="120"/>
      <c r="HXI46" s="120"/>
      <c r="HXJ46" s="120"/>
      <c r="HXK46" s="120"/>
      <c r="HXL46" s="120"/>
      <c r="HXM46" s="120"/>
      <c r="HXN46" s="120"/>
      <c r="HXO46" s="120"/>
      <c r="HXP46" s="120"/>
      <c r="HXQ46" s="120"/>
      <c r="HXR46" s="120"/>
      <c r="HXS46" s="120"/>
      <c r="HXT46" s="120"/>
      <c r="HXU46" s="120"/>
      <c r="HXV46" s="120"/>
      <c r="HXW46" s="120"/>
      <c r="HXX46" s="120"/>
      <c r="HXY46" s="120"/>
      <c r="HXZ46" s="120"/>
      <c r="HYA46" s="120"/>
      <c r="HYB46" s="120"/>
      <c r="HYC46" s="120"/>
      <c r="HYD46" s="120"/>
      <c r="HYE46" s="120"/>
      <c r="HYF46" s="120"/>
      <c r="HYG46" s="120"/>
      <c r="HYH46" s="120"/>
      <c r="HYI46" s="120"/>
      <c r="HYJ46" s="120"/>
      <c r="HYK46" s="120"/>
      <c r="HYL46" s="120"/>
      <c r="HYM46" s="120"/>
      <c r="HYN46" s="120"/>
      <c r="HYO46" s="120"/>
      <c r="HYP46" s="120"/>
      <c r="HYQ46" s="120"/>
      <c r="HYR46" s="120"/>
      <c r="HYS46" s="120"/>
      <c r="HYT46" s="120"/>
      <c r="HYU46" s="120"/>
      <c r="HYV46" s="120"/>
      <c r="HYW46" s="120"/>
      <c r="HYX46" s="120"/>
      <c r="HYY46" s="120"/>
      <c r="HYZ46" s="120"/>
      <c r="HZA46" s="120"/>
      <c r="HZB46" s="120"/>
      <c r="HZC46" s="120"/>
      <c r="HZD46" s="120"/>
      <c r="HZE46" s="120"/>
      <c r="HZF46" s="120"/>
      <c r="HZG46" s="120"/>
      <c r="HZH46" s="120"/>
      <c r="HZI46" s="120"/>
      <c r="HZJ46" s="120"/>
      <c r="HZK46" s="120"/>
      <c r="HZL46" s="120"/>
      <c r="HZM46" s="120"/>
      <c r="HZN46" s="120"/>
      <c r="HZO46" s="120"/>
      <c r="HZP46" s="120"/>
      <c r="HZQ46" s="120"/>
      <c r="HZR46" s="120"/>
      <c r="HZS46" s="120"/>
      <c r="HZT46" s="120"/>
      <c r="HZU46" s="120"/>
      <c r="HZV46" s="120"/>
      <c r="HZW46" s="120"/>
      <c r="HZX46" s="120"/>
      <c r="HZY46" s="120"/>
      <c r="HZZ46" s="120"/>
      <c r="IAA46" s="120"/>
      <c r="IAB46" s="120"/>
      <c r="IAC46" s="120"/>
      <c r="IAD46" s="120"/>
      <c r="IAE46" s="120"/>
      <c r="IAF46" s="120"/>
      <c r="IAG46" s="120"/>
      <c r="IAH46" s="120"/>
      <c r="IAI46" s="120"/>
      <c r="IAJ46" s="120"/>
      <c r="IAK46" s="120"/>
      <c r="IAL46" s="120"/>
      <c r="IAM46" s="120"/>
      <c r="IAN46" s="120"/>
      <c r="IAO46" s="120"/>
      <c r="IAP46" s="120"/>
      <c r="IAQ46" s="120"/>
      <c r="IAR46" s="120"/>
      <c r="IAS46" s="120"/>
      <c r="IAT46" s="120"/>
      <c r="IAU46" s="120"/>
      <c r="IAV46" s="120"/>
      <c r="IAW46" s="120"/>
      <c r="IAX46" s="120"/>
      <c r="IAY46" s="120"/>
      <c r="IAZ46" s="120"/>
      <c r="IBA46" s="120"/>
      <c r="IBB46" s="120"/>
      <c r="IBC46" s="120"/>
      <c r="IBD46" s="120"/>
      <c r="IBE46" s="120"/>
      <c r="IBF46" s="120"/>
      <c r="IBG46" s="120"/>
      <c r="IBH46" s="120"/>
      <c r="IBI46" s="120"/>
      <c r="IBJ46" s="120"/>
      <c r="IBK46" s="120"/>
      <c r="IBL46" s="120"/>
      <c r="IBM46" s="120"/>
      <c r="IBN46" s="120"/>
      <c r="IBO46" s="120"/>
      <c r="IBP46" s="120"/>
      <c r="IBQ46" s="120"/>
      <c r="IBR46" s="120"/>
      <c r="IBS46" s="120"/>
      <c r="IBT46" s="120"/>
      <c r="IBU46" s="120"/>
      <c r="IBV46" s="120"/>
      <c r="IBW46" s="120"/>
      <c r="IBX46" s="120"/>
      <c r="IBY46" s="120"/>
      <c r="IBZ46" s="120"/>
      <c r="ICA46" s="120"/>
      <c r="ICB46" s="120"/>
      <c r="ICC46" s="120"/>
      <c r="ICD46" s="120"/>
      <c r="ICE46" s="120"/>
      <c r="ICF46" s="120"/>
      <c r="ICG46" s="120"/>
      <c r="ICH46" s="120"/>
      <c r="ICI46" s="120"/>
      <c r="ICJ46" s="120"/>
      <c r="ICK46" s="120"/>
      <c r="ICL46" s="120"/>
      <c r="ICM46" s="120"/>
      <c r="ICN46" s="120"/>
      <c r="ICO46" s="120"/>
      <c r="ICP46" s="120"/>
      <c r="ICQ46" s="120"/>
      <c r="ICR46" s="120"/>
      <c r="ICS46" s="120"/>
      <c r="ICT46" s="120"/>
      <c r="ICU46" s="120"/>
      <c r="ICV46" s="120"/>
      <c r="ICW46" s="120"/>
      <c r="ICX46" s="120"/>
      <c r="ICY46" s="120"/>
      <c r="ICZ46" s="120"/>
      <c r="IDA46" s="120"/>
      <c r="IDB46" s="120"/>
      <c r="IDC46" s="120"/>
      <c r="IDD46" s="120"/>
      <c r="IDE46" s="120"/>
      <c r="IDF46" s="120"/>
      <c r="IDG46" s="120"/>
      <c r="IDH46" s="120"/>
      <c r="IDI46" s="120"/>
      <c r="IDJ46" s="120"/>
      <c r="IDK46" s="120"/>
      <c r="IDL46" s="120"/>
      <c r="IDM46" s="120"/>
      <c r="IDN46" s="120"/>
      <c r="IDO46" s="120"/>
      <c r="IDP46" s="120"/>
      <c r="IDQ46" s="120"/>
      <c r="IDR46" s="120"/>
      <c r="IDS46" s="120"/>
      <c r="IDT46" s="120"/>
      <c r="IDU46" s="120"/>
      <c r="IDV46" s="120"/>
      <c r="IDW46" s="120"/>
      <c r="IDX46" s="120"/>
      <c r="IDY46" s="120"/>
      <c r="IDZ46" s="120"/>
      <c r="IEA46" s="120"/>
      <c r="IEB46" s="120"/>
      <c r="IEC46" s="120"/>
      <c r="IED46" s="120"/>
      <c r="IEE46" s="120"/>
      <c r="IEF46" s="120"/>
      <c r="IEG46" s="120"/>
      <c r="IEH46" s="120"/>
      <c r="IEI46" s="120"/>
      <c r="IEJ46" s="120"/>
      <c r="IEK46" s="120"/>
      <c r="IEL46" s="120"/>
      <c r="IEM46" s="120"/>
      <c r="IEN46" s="120"/>
      <c r="IEO46" s="120"/>
      <c r="IEP46" s="120"/>
      <c r="IEQ46" s="120"/>
      <c r="IER46" s="120"/>
      <c r="IES46" s="120"/>
      <c r="IET46" s="120"/>
      <c r="IEU46" s="120"/>
      <c r="IEV46" s="120"/>
      <c r="IEW46" s="120"/>
      <c r="IEX46" s="120"/>
      <c r="IEY46" s="120"/>
      <c r="IEZ46" s="120"/>
      <c r="IFA46" s="120"/>
      <c r="IFB46" s="120"/>
      <c r="IFC46" s="120"/>
      <c r="IFD46" s="120"/>
      <c r="IFE46" s="120"/>
      <c r="IFF46" s="120"/>
      <c r="IFG46" s="120"/>
      <c r="IFH46" s="120"/>
      <c r="IFI46" s="120"/>
      <c r="IFJ46" s="120"/>
      <c r="IFK46" s="120"/>
      <c r="IFL46" s="120"/>
      <c r="IFM46" s="120"/>
      <c r="IFN46" s="120"/>
      <c r="IFO46" s="120"/>
      <c r="IFP46" s="120"/>
      <c r="IFQ46" s="120"/>
      <c r="IFR46" s="120"/>
      <c r="IFS46" s="120"/>
      <c r="IFT46" s="120"/>
      <c r="IFU46" s="120"/>
      <c r="IFV46" s="120"/>
      <c r="IFW46" s="120"/>
      <c r="IFX46" s="120"/>
      <c r="IFY46" s="120"/>
      <c r="IFZ46" s="120"/>
      <c r="IGA46" s="120"/>
      <c r="IGB46" s="120"/>
      <c r="IGC46" s="120"/>
      <c r="IGD46" s="120"/>
      <c r="IGE46" s="120"/>
      <c r="IGF46" s="120"/>
      <c r="IGG46" s="120"/>
      <c r="IGH46" s="120"/>
      <c r="IGI46" s="120"/>
      <c r="IGJ46" s="120"/>
      <c r="IGK46" s="120"/>
      <c r="IGL46" s="120"/>
      <c r="IGM46" s="120"/>
      <c r="IGN46" s="120"/>
      <c r="IGO46" s="120"/>
      <c r="IGP46" s="120"/>
      <c r="IGQ46" s="120"/>
      <c r="IGR46" s="120"/>
      <c r="IGS46" s="120"/>
      <c r="IGT46" s="120"/>
      <c r="IGU46" s="120"/>
      <c r="IGV46" s="120"/>
      <c r="IGW46" s="120"/>
      <c r="IGX46" s="120"/>
      <c r="IGY46" s="120"/>
      <c r="IGZ46" s="120"/>
      <c r="IHA46" s="120"/>
      <c r="IHB46" s="120"/>
      <c r="IHC46" s="120"/>
      <c r="IHD46" s="120"/>
      <c r="IHE46" s="120"/>
      <c r="IHF46" s="120"/>
      <c r="IHG46" s="120"/>
      <c r="IHH46" s="120"/>
      <c r="IHI46" s="120"/>
      <c r="IHJ46" s="120"/>
      <c r="IHK46" s="120"/>
      <c r="IHL46" s="120"/>
      <c r="IHM46" s="120"/>
      <c r="IHN46" s="120"/>
      <c r="IHO46" s="120"/>
      <c r="IHP46" s="120"/>
      <c r="IHQ46" s="120"/>
      <c r="IHR46" s="120"/>
      <c r="IHS46" s="120"/>
      <c r="IHT46" s="120"/>
      <c r="IHU46" s="120"/>
      <c r="IHV46" s="120"/>
      <c r="IHW46" s="120"/>
      <c r="IHX46" s="120"/>
      <c r="IHY46" s="120"/>
      <c r="IHZ46" s="120"/>
      <c r="IIA46" s="120"/>
      <c r="IIB46" s="120"/>
      <c r="IIC46" s="120"/>
      <c r="IID46" s="120"/>
      <c r="IIE46" s="120"/>
      <c r="IIF46" s="120"/>
      <c r="IIG46" s="120"/>
      <c r="IIH46" s="120"/>
      <c r="III46" s="120"/>
      <c r="IIJ46" s="120"/>
      <c r="IIK46" s="120"/>
      <c r="IIL46" s="120"/>
      <c r="IIM46" s="120"/>
      <c r="IIN46" s="120"/>
      <c r="IIO46" s="120"/>
      <c r="IIP46" s="120"/>
      <c r="IIQ46" s="120"/>
      <c r="IIR46" s="120"/>
      <c r="IIS46" s="120"/>
      <c r="IIT46" s="120"/>
      <c r="IIU46" s="120"/>
      <c r="IIV46" s="120"/>
      <c r="IIW46" s="120"/>
      <c r="IIX46" s="120"/>
      <c r="IIY46" s="120"/>
      <c r="IIZ46" s="120"/>
      <c r="IJA46" s="120"/>
      <c r="IJB46" s="120"/>
      <c r="IJC46" s="120"/>
      <c r="IJD46" s="120"/>
      <c r="IJE46" s="120"/>
      <c r="IJF46" s="120"/>
      <c r="IJG46" s="120"/>
      <c r="IJH46" s="120"/>
      <c r="IJI46" s="120"/>
      <c r="IJJ46" s="120"/>
      <c r="IJK46" s="120"/>
      <c r="IJL46" s="120"/>
      <c r="IJM46" s="120"/>
      <c r="IJN46" s="120"/>
      <c r="IJO46" s="120"/>
      <c r="IJP46" s="120"/>
      <c r="IJQ46" s="120"/>
      <c r="IJR46" s="120"/>
      <c r="IJS46" s="120"/>
      <c r="IJT46" s="120"/>
      <c r="IJU46" s="120"/>
      <c r="IJV46" s="120"/>
      <c r="IJW46" s="120"/>
      <c r="IJX46" s="120"/>
      <c r="IJY46" s="120"/>
      <c r="IJZ46" s="120"/>
      <c r="IKA46" s="120"/>
      <c r="IKB46" s="120"/>
      <c r="IKC46" s="120"/>
      <c r="IKD46" s="120"/>
      <c r="IKE46" s="120"/>
      <c r="IKF46" s="120"/>
      <c r="IKG46" s="120"/>
      <c r="IKH46" s="120"/>
      <c r="IKI46" s="120"/>
      <c r="IKJ46" s="120"/>
      <c r="IKK46" s="120"/>
      <c r="IKL46" s="120"/>
      <c r="IKM46" s="120"/>
      <c r="IKN46" s="120"/>
      <c r="IKO46" s="120"/>
      <c r="IKP46" s="120"/>
      <c r="IKQ46" s="120"/>
      <c r="IKR46" s="120"/>
      <c r="IKS46" s="120"/>
      <c r="IKT46" s="120"/>
      <c r="IKU46" s="120"/>
      <c r="IKV46" s="120"/>
      <c r="IKW46" s="120"/>
      <c r="IKX46" s="120"/>
      <c r="IKY46" s="120"/>
      <c r="IKZ46" s="120"/>
      <c r="ILA46" s="120"/>
      <c r="ILB46" s="120"/>
      <c r="ILC46" s="120"/>
      <c r="ILD46" s="120"/>
      <c r="ILE46" s="120"/>
      <c r="ILF46" s="120"/>
      <c r="ILG46" s="120"/>
      <c r="ILH46" s="120"/>
      <c r="ILI46" s="120"/>
      <c r="ILJ46" s="120"/>
      <c r="ILK46" s="120"/>
      <c r="ILL46" s="120"/>
      <c r="ILM46" s="120"/>
      <c r="ILN46" s="120"/>
      <c r="ILO46" s="120"/>
      <c r="ILP46" s="120"/>
      <c r="ILQ46" s="120"/>
      <c r="ILR46" s="120"/>
      <c r="ILS46" s="120"/>
      <c r="ILT46" s="120"/>
      <c r="ILU46" s="120"/>
      <c r="ILV46" s="120"/>
      <c r="ILW46" s="120"/>
      <c r="ILX46" s="120"/>
      <c r="ILY46" s="120"/>
      <c r="ILZ46" s="120"/>
      <c r="IMA46" s="120"/>
      <c r="IMB46" s="120"/>
      <c r="IMC46" s="120"/>
      <c r="IMD46" s="120"/>
      <c r="IME46" s="120"/>
      <c r="IMF46" s="120"/>
      <c r="IMG46" s="120"/>
      <c r="IMH46" s="120"/>
      <c r="IMI46" s="120"/>
      <c r="IMJ46" s="120"/>
      <c r="IMK46" s="120"/>
      <c r="IML46" s="120"/>
      <c r="IMM46" s="120"/>
      <c r="IMN46" s="120"/>
      <c r="IMO46" s="120"/>
      <c r="IMP46" s="120"/>
      <c r="IMQ46" s="120"/>
      <c r="IMR46" s="120"/>
      <c r="IMS46" s="120"/>
      <c r="IMT46" s="120"/>
      <c r="IMU46" s="120"/>
      <c r="IMV46" s="120"/>
      <c r="IMW46" s="120"/>
      <c r="IMX46" s="120"/>
      <c r="IMY46" s="120"/>
      <c r="IMZ46" s="120"/>
      <c r="INA46" s="120"/>
      <c r="INB46" s="120"/>
      <c r="INC46" s="120"/>
      <c r="IND46" s="120"/>
      <c r="INE46" s="120"/>
      <c r="INF46" s="120"/>
      <c r="ING46" s="120"/>
      <c r="INH46" s="120"/>
      <c r="INI46" s="120"/>
      <c r="INJ46" s="120"/>
      <c r="INK46" s="120"/>
      <c r="INL46" s="120"/>
      <c r="INM46" s="120"/>
      <c r="INN46" s="120"/>
      <c r="INO46" s="120"/>
      <c r="INP46" s="120"/>
      <c r="INQ46" s="120"/>
      <c r="INR46" s="120"/>
      <c r="INS46" s="120"/>
      <c r="INT46" s="120"/>
      <c r="INU46" s="120"/>
      <c r="INV46" s="120"/>
      <c r="INW46" s="120"/>
      <c r="INX46" s="120"/>
      <c r="INY46" s="120"/>
      <c r="INZ46" s="120"/>
      <c r="IOA46" s="120"/>
      <c r="IOB46" s="120"/>
      <c r="IOC46" s="120"/>
      <c r="IOD46" s="120"/>
      <c r="IOE46" s="120"/>
      <c r="IOF46" s="120"/>
      <c r="IOG46" s="120"/>
      <c r="IOH46" s="120"/>
      <c r="IOI46" s="120"/>
      <c r="IOJ46" s="120"/>
      <c r="IOK46" s="120"/>
      <c r="IOL46" s="120"/>
      <c r="IOM46" s="120"/>
      <c r="ION46" s="120"/>
      <c r="IOO46" s="120"/>
      <c r="IOP46" s="120"/>
      <c r="IOQ46" s="120"/>
      <c r="IOR46" s="120"/>
      <c r="IOS46" s="120"/>
      <c r="IOT46" s="120"/>
      <c r="IOU46" s="120"/>
      <c r="IOV46" s="120"/>
      <c r="IOW46" s="120"/>
      <c r="IOX46" s="120"/>
      <c r="IOY46" s="120"/>
      <c r="IOZ46" s="120"/>
      <c r="IPA46" s="120"/>
      <c r="IPB46" s="120"/>
      <c r="IPC46" s="120"/>
      <c r="IPD46" s="120"/>
      <c r="IPE46" s="120"/>
      <c r="IPF46" s="120"/>
      <c r="IPG46" s="120"/>
      <c r="IPH46" s="120"/>
      <c r="IPI46" s="120"/>
      <c r="IPJ46" s="120"/>
      <c r="IPK46" s="120"/>
      <c r="IPL46" s="120"/>
      <c r="IPM46" s="120"/>
      <c r="IPN46" s="120"/>
      <c r="IPO46" s="120"/>
      <c r="IPP46" s="120"/>
      <c r="IPQ46" s="120"/>
      <c r="IPR46" s="120"/>
      <c r="IPS46" s="120"/>
      <c r="IPT46" s="120"/>
      <c r="IPU46" s="120"/>
      <c r="IPV46" s="120"/>
      <c r="IPW46" s="120"/>
      <c r="IPX46" s="120"/>
      <c r="IPY46" s="120"/>
      <c r="IPZ46" s="120"/>
      <c r="IQA46" s="120"/>
      <c r="IQB46" s="120"/>
      <c r="IQC46" s="120"/>
      <c r="IQD46" s="120"/>
      <c r="IQE46" s="120"/>
      <c r="IQF46" s="120"/>
      <c r="IQG46" s="120"/>
      <c r="IQH46" s="120"/>
      <c r="IQI46" s="120"/>
      <c r="IQJ46" s="120"/>
      <c r="IQK46" s="120"/>
      <c r="IQL46" s="120"/>
      <c r="IQM46" s="120"/>
      <c r="IQN46" s="120"/>
      <c r="IQO46" s="120"/>
      <c r="IQP46" s="120"/>
      <c r="IQQ46" s="120"/>
      <c r="IQR46" s="120"/>
      <c r="IQS46" s="120"/>
      <c r="IQT46" s="120"/>
      <c r="IQU46" s="120"/>
      <c r="IQV46" s="120"/>
      <c r="IQW46" s="120"/>
      <c r="IQX46" s="120"/>
      <c r="IQY46" s="120"/>
      <c r="IQZ46" s="120"/>
      <c r="IRA46" s="120"/>
      <c r="IRB46" s="120"/>
      <c r="IRC46" s="120"/>
      <c r="IRD46" s="120"/>
      <c r="IRE46" s="120"/>
      <c r="IRF46" s="120"/>
      <c r="IRG46" s="120"/>
      <c r="IRH46" s="120"/>
      <c r="IRI46" s="120"/>
      <c r="IRJ46" s="120"/>
      <c r="IRK46" s="120"/>
      <c r="IRL46" s="120"/>
      <c r="IRM46" s="120"/>
      <c r="IRN46" s="120"/>
      <c r="IRO46" s="120"/>
      <c r="IRP46" s="120"/>
      <c r="IRQ46" s="120"/>
      <c r="IRR46" s="120"/>
      <c r="IRS46" s="120"/>
      <c r="IRT46" s="120"/>
      <c r="IRU46" s="120"/>
      <c r="IRV46" s="120"/>
      <c r="IRW46" s="120"/>
      <c r="IRX46" s="120"/>
      <c r="IRY46" s="120"/>
      <c r="IRZ46" s="120"/>
      <c r="ISA46" s="120"/>
      <c r="ISB46" s="120"/>
      <c r="ISC46" s="120"/>
      <c r="ISD46" s="120"/>
      <c r="ISE46" s="120"/>
      <c r="ISF46" s="120"/>
      <c r="ISG46" s="120"/>
      <c r="ISH46" s="120"/>
      <c r="ISI46" s="120"/>
      <c r="ISJ46" s="120"/>
      <c r="ISK46" s="120"/>
      <c r="ISL46" s="120"/>
      <c r="ISM46" s="120"/>
      <c r="ISN46" s="120"/>
      <c r="ISO46" s="120"/>
      <c r="ISP46" s="120"/>
      <c r="ISQ46" s="120"/>
      <c r="ISR46" s="120"/>
      <c r="ISS46" s="120"/>
      <c r="IST46" s="120"/>
      <c r="ISU46" s="120"/>
      <c r="ISV46" s="120"/>
      <c r="ISW46" s="120"/>
      <c r="ISX46" s="120"/>
      <c r="ISY46" s="120"/>
      <c r="ISZ46" s="120"/>
      <c r="ITA46" s="120"/>
      <c r="ITB46" s="120"/>
      <c r="ITC46" s="120"/>
      <c r="ITD46" s="120"/>
      <c r="ITE46" s="120"/>
      <c r="ITF46" s="120"/>
      <c r="ITG46" s="120"/>
      <c r="ITH46" s="120"/>
      <c r="ITI46" s="120"/>
      <c r="ITJ46" s="120"/>
      <c r="ITK46" s="120"/>
      <c r="ITL46" s="120"/>
      <c r="ITM46" s="120"/>
      <c r="ITN46" s="120"/>
      <c r="ITO46" s="120"/>
      <c r="ITP46" s="120"/>
      <c r="ITQ46" s="120"/>
      <c r="ITR46" s="120"/>
      <c r="ITS46" s="120"/>
      <c r="ITT46" s="120"/>
      <c r="ITU46" s="120"/>
      <c r="ITV46" s="120"/>
      <c r="ITW46" s="120"/>
      <c r="ITX46" s="120"/>
      <c r="ITY46" s="120"/>
      <c r="ITZ46" s="120"/>
      <c r="IUA46" s="120"/>
      <c r="IUB46" s="120"/>
      <c r="IUC46" s="120"/>
      <c r="IUD46" s="120"/>
      <c r="IUE46" s="120"/>
      <c r="IUF46" s="120"/>
      <c r="IUG46" s="120"/>
      <c r="IUH46" s="120"/>
      <c r="IUI46" s="120"/>
      <c r="IUJ46" s="120"/>
      <c r="IUK46" s="120"/>
      <c r="IUL46" s="120"/>
      <c r="IUM46" s="120"/>
      <c r="IUN46" s="120"/>
      <c r="IUO46" s="120"/>
      <c r="IUP46" s="120"/>
      <c r="IUQ46" s="120"/>
      <c r="IUR46" s="120"/>
      <c r="IUS46" s="120"/>
      <c r="IUT46" s="120"/>
      <c r="IUU46" s="120"/>
      <c r="IUV46" s="120"/>
      <c r="IUW46" s="120"/>
      <c r="IUX46" s="120"/>
      <c r="IUY46" s="120"/>
      <c r="IUZ46" s="120"/>
      <c r="IVA46" s="120"/>
      <c r="IVB46" s="120"/>
      <c r="IVC46" s="120"/>
      <c r="IVD46" s="120"/>
      <c r="IVE46" s="120"/>
      <c r="IVF46" s="120"/>
      <c r="IVG46" s="120"/>
      <c r="IVH46" s="120"/>
      <c r="IVI46" s="120"/>
      <c r="IVJ46" s="120"/>
      <c r="IVK46" s="120"/>
      <c r="IVL46" s="120"/>
      <c r="IVM46" s="120"/>
      <c r="IVN46" s="120"/>
      <c r="IVO46" s="120"/>
      <c r="IVP46" s="120"/>
      <c r="IVQ46" s="120"/>
      <c r="IVR46" s="120"/>
      <c r="IVS46" s="120"/>
      <c r="IVT46" s="120"/>
      <c r="IVU46" s="120"/>
      <c r="IVV46" s="120"/>
      <c r="IVW46" s="120"/>
      <c r="IVX46" s="120"/>
      <c r="IVY46" s="120"/>
      <c r="IVZ46" s="120"/>
      <c r="IWA46" s="120"/>
      <c r="IWB46" s="120"/>
      <c r="IWC46" s="120"/>
      <c r="IWD46" s="120"/>
      <c r="IWE46" s="120"/>
      <c r="IWF46" s="120"/>
      <c r="IWG46" s="120"/>
      <c r="IWH46" s="120"/>
      <c r="IWI46" s="120"/>
      <c r="IWJ46" s="120"/>
      <c r="IWK46" s="120"/>
      <c r="IWL46" s="120"/>
      <c r="IWM46" s="120"/>
      <c r="IWN46" s="120"/>
      <c r="IWO46" s="120"/>
      <c r="IWP46" s="120"/>
      <c r="IWQ46" s="120"/>
      <c r="IWR46" s="120"/>
      <c r="IWS46" s="120"/>
      <c r="IWT46" s="120"/>
      <c r="IWU46" s="120"/>
      <c r="IWV46" s="120"/>
      <c r="IWW46" s="120"/>
      <c r="IWX46" s="120"/>
      <c r="IWY46" s="120"/>
      <c r="IWZ46" s="120"/>
      <c r="IXA46" s="120"/>
      <c r="IXB46" s="120"/>
      <c r="IXC46" s="120"/>
      <c r="IXD46" s="120"/>
      <c r="IXE46" s="120"/>
      <c r="IXF46" s="120"/>
      <c r="IXG46" s="120"/>
      <c r="IXH46" s="120"/>
      <c r="IXI46" s="120"/>
      <c r="IXJ46" s="120"/>
      <c r="IXK46" s="120"/>
      <c r="IXL46" s="120"/>
      <c r="IXM46" s="120"/>
      <c r="IXN46" s="120"/>
      <c r="IXO46" s="120"/>
      <c r="IXP46" s="120"/>
      <c r="IXQ46" s="120"/>
      <c r="IXR46" s="120"/>
      <c r="IXS46" s="120"/>
      <c r="IXT46" s="120"/>
      <c r="IXU46" s="120"/>
      <c r="IXV46" s="120"/>
      <c r="IXW46" s="120"/>
      <c r="IXX46" s="120"/>
      <c r="IXY46" s="120"/>
      <c r="IXZ46" s="120"/>
      <c r="IYA46" s="120"/>
      <c r="IYB46" s="120"/>
      <c r="IYC46" s="120"/>
      <c r="IYD46" s="120"/>
      <c r="IYE46" s="120"/>
      <c r="IYF46" s="120"/>
      <c r="IYG46" s="120"/>
      <c r="IYH46" s="120"/>
      <c r="IYI46" s="120"/>
      <c r="IYJ46" s="120"/>
      <c r="IYK46" s="120"/>
      <c r="IYL46" s="120"/>
      <c r="IYM46" s="120"/>
      <c r="IYN46" s="120"/>
      <c r="IYO46" s="120"/>
      <c r="IYP46" s="120"/>
      <c r="IYQ46" s="120"/>
      <c r="IYR46" s="120"/>
      <c r="IYS46" s="120"/>
      <c r="IYT46" s="120"/>
      <c r="IYU46" s="120"/>
      <c r="IYV46" s="120"/>
      <c r="IYW46" s="120"/>
      <c r="IYX46" s="120"/>
      <c r="IYY46" s="120"/>
      <c r="IYZ46" s="120"/>
      <c r="IZA46" s="120"/>
      <c r="IZB46" s="120"/>
      <c r="IZC46" s="120"/>
      <c r="IZD46" s="120"/>
      <c r="IZE46" s="120"/>
      <c r="IZF46" s="120"/>
      <c r="IZG46" s="120"/>
      <c r="IZH46" s="120"/>
      <c r="IZI46" s="120"/>
      <c r="IZJ46" s="120"/>
      <c r="IZK46" s="120"/>
      <c r="IZL46" s="120"/>
      <c r="IZM46" s="120"/>
      <c r="IZN46" s="120"/>
      <c r="IZO46" s="120"/>
      <c r="IZP46" s="120"/>
      <c r="IZQ46" s="120"/>
      <c r="IZR46" s="120"/>
      <c r="IZS46" s="120"/>
      <c r="IZT46" s="120"/>
      <c r="IZU46" s="120"/>
      <c r="IZV46" s="120"/>
      <c r="IZW46" s="120"/>
      <c r="IZX46" s="120"/>
      <c r="IZY46" s="120"/>
      <c r="IZZ46" s="120"/>
      <c r="JAA46" s="120"/>
      <c r="JAB46" s="120"/>
      <c r="JAC46" s="120"/>
      <c r="JAD46" s="120"/>
      <c r="JAE46" s="120"/>
      <c r="JAF46" s="120"/>
      <c r="JAG46" s="120"/>
      <c r="JAH46" s="120"/>
      <c r="JAI46" s="120"/>
      <c r="JAJ46" s="120"/>
      <c r="JAK46" s="120"/>
      <c r="JAL46" s="120"/>
      <c r="JAM46" s="120"/>
      <c r="JAN46" s="120"/>
      <c r="JAO46" s="120"/>
      <c r="JAP46" s="120"/>
      <c r="JAQ46" s="120"/>
      <c r="JAR46" s="120"/>
      <c r="JAS46" s="120"/>
      <c r="JAT46" s="120"/>
      <c r="JAU46" s="120"/>
      <c r="JAV46" s="120"/>
      <c r="JAW46" s="120"/>
      <c r="JAX46" s="120"/>
      <c r="JAY46" s="120"/>
      <c r="JAZ46" s="120"/>
      <c r="JBA46" s="120"/>
      <c r="JBB46" s="120"/>
      <c r="JBC46" s="120"/>
      <c r="JBD46" s="120"/>
      <c r="JBE46" s="120"/>
      <c r="JBF46" s="120"/>
      <c r="JBG46" s="120"/>
      <c r="JBH46" s="120"/>
      <c r="JBI46" s="120"/>
      <c r="JBJ46" s="120"/>
      <c r="JBK46" s="120"/>
      <c r="JBL46" s="120"/>
      <c r="JBM46" s="120"/>
      <c r="JBN46" s="120"/>
      <c r="JBO46" s="120"/>
      <c r="JBP46" s="120"/>
      <c r="JBQ46" s="120"/>
      <c r="JBR46" s="120"/>
      <c r="JBS46" s="120"/>
      <c r="JBT46" s="120"/>
      <c r="JBU46" s="120"/>
      <c r="JBV46" s="120"/>
      <c r="JBW46" s="120"/>
      <c r="JBX46" s="120"/>
      <c r="JBY46" s="120"/>
      <c r="JBZ46" s="120"/>
      <c r="JCA46" s="120"/>
      <c r="JCB46" s="120"/>
      <c r="JCC46" s="120"/>
      <c r="JCD46" s="120"/>
      <c r="JCE46" s="120"/>
      <c r="JCF46" s="120"/>
      <c r="JCG46" s="120"/>
      <c r="JCH46" s="120"/>
      <c r="JCI46" s="120"/>
      <c r="JCJ46" s="120"/>
      <c r="JCK46" s="120"/>
      <c r="JCL46" s="120"/>
      <c r="JCM46" s="120"/>
      <c r="JCN46" s="120"/>
      <c r="JCO46" s="120"/>
      <c r="JCP46" s="120"/>
      <c r="JCQ46" s="120"/>
      <c r="JCR46" s="120"/>
      <c r="JCS46" s="120"/>
      <c r="JCT46" s="120"/>
      <c r="JCU46" s="120"/>
      <c r="JCV46" s="120"/>
      <c r="JCW46" s="120"/>
      <c r="JCX46" s="120"/>
      <c r="JCY46" s="120"/>
      <c r="JCZ46" s="120"/>
      <c r="JDA46" s="120"/>
      <c r="JDB46" s="120"/>
      <c r="JDC46" s="120"/>
      <c r="JDD46" s="120"/>
      <c r="JDE46" s="120"/>
      <c r="JDF46" s="120"/>
      <c r="JDG46" s="120"/>
      <c r="JDH46" s="120"/>
      <c r="JDI46" s="120"/>
      <c r="JDJ46" s="120"/>
      <c r="JDK46" s="120"/>
      <c r="JDL46" s="120"/>
      <c r="JDM46" s="120"/>
      <c r="JDN46" s="120"/>
      <c r="JDO46" s="120"/>
      <c r="JDP46" s="120"/>
      <c r="JDQ46" s="120"/>
      <c r="JDR46" s="120"/>
      <c r="JDS46" s="120"/>
      <c r="JDT46" s="120"/>
      <c r="JDU46" s="120"/>
      <c r="JDV46" s="120"/>
      <c r="JDW46" s="120"/>
      <c r="JDX46" s="120"/>
      <c r="JDY46" s="120"/>
      <c r="JDZ46" s="120"/>
      <c r="JEA46" s="120"/>
      <c r="JEB46" s="120"/>
      <c r="JEC46" s="120"/>
      <c r="JED46" s="120"/>
      <c r="JEE46" s="120"/>
      <c r="JEF46" s="120"/>
      <c r="JEG46" s="120"/>
      <c r="JEH46" s="120"/>
      <c r="JEI46" s="120"/>
      <c r="JEJ46" s="120"/>
      <c r="JEK46" s="120"/>
      <c r="JEL46" s="120"/>
      <c r="JEM46" s="120"/>
      <c r="JEN46" s="120"/>
      <c r="JEO46" s="120"/>
      <c r="JEP46" s="120"/>
      <c r="JEQ46" s="120"/>
      <c r="JER46" s="120"/>
      <c r="JES46" s="120"/>
      <c r="JET46" s="120"/>
      <c r="JEU46" s="120"/>
      <c r="JEV46" s="120"/>
      <c r="JEW46" s="120"/>
      <c r="JEX46" s="120"/>
      <c r="JEY46" s="120"/>
      <c r="JEZ46" s="120"/>
      <c r="JFA46" s="120"/>
      <c r="JFB46" s="120"/>
      <c r="JFC46" s="120"/>
      <c r="JFD46" s="120"/>
      <c r="JFE46" s="120"/>
      <c r="JFF46" s="120"/>
      <c r="JFG46" s="120"/>
      <c r="JFH46" s="120"/>
      <c r="JFI46" s="120"/>
      <c r="JFJ46" s="120"/>
      <c r="JFK46" s="120"/>
      <c r="JFL46" s="120"/>
      <c r="JFM46" s="120"/>
      <c r="JFN46" s="120"/>
      <c r="JFO46" s="120"/>
      <c r="JFP46" s="120"/>
      <c r="JFQ46" s="120"/>
      <c r="JFR46" s="120"/>
      <c r="JFS46" s="120"/>
      <c r="JFT46" s="120"/>
      <c r="JFU46" s="120"/>
      <c r="JFV46" s="120"/>
      <c r="JFW46" s="120"/>
      <c r="JFX46" s="120"/>
      <c r="JFY46" s="120"/>
      <c r="JFZ46" s="120"/>
      <c r="JGA46" s="120"/>
      <c r="JGB46" s="120"/>
      <c r="JGC46" s="120"/>
      <c r="JGD46" s="120"/>
      <c r="JGE46" s="120"/>
      <c r="JGF46" s="120"/>
      <c r="JGG46" s="120"/>
      <c r="JGH46" s="120"/>
      <c r="JGI46" s="120"/>
      <c r="JGJ46" s="120"/>
      <c r="JGK46" s="120"/>
      <c r="JGL46" s="120"/>
      <c r="JGM46" s="120"/>
      <c r="JGN46" s="120"/>
      <c r="JGO46" s="120"/>
      <c r="JGP46" s="120"/>
      <c r="JGQ46" s="120"/>
      <c r="JGR46" s="120"/>
      <c r="JGS46" s="120"/>
      <c r="JGT46" s="120"/>
      <c r="JGU46" s="120"/>
      <c r="JGV46" s="120"/>
      <c r="JGW46" s="120"/>
      <c r="JGX46" s="120"/>
      <c r="JGY46" s="120"/>
      <c r="JGZ46" s="120"/>
      <c r="JHA46" s="120"/>
      <c r="JHB46" s="120"/>
      <c r="JHC46" s="120"/>
      <c r="JHD46" s="120"/>
      <c r="JHE46" s="120"/>
      <c r="JHF46" s="120"/>
      <c r="JHG46" s="120"/>
      <c r="JHH46" s="120"/>
      <c r="JHI46" s="120"/>
      <c r="JHJ46" s="120"/>
      <c r="JHK46" s="120"/>
      <c r="JHL46" s="120"/>
      <c r="JHM46" s="120"/>
      <c r="JHN46" s="120"/>
      <c r="JHO46" s="120"/>
      <c r="JHP46" s="120"/>
      <c r="JHQ46" s="120"/>
      <c r="JHR46" s="120"/>
      <c r="JHS46" s="120"/>
      <c r="JHT46" s="120"/>
      <c r="JHU46" s="120"/>
      <c r="JHV46" s="120"/>
      <c r="JHW46" s="120"/>
      <c r="JHX46" s="120"/>
      <c r="JHY46" s="120"/>
      <c r="JHZ46" s="120"/>
      <c r="JIA46" s="120"/>
      <c r="JIB46" s="120"/>
      <c r="JIC46" s="120"/>
      <c r="JID46" s="120"/>
      <c r="JIE46" s="120"/>
      <c r="JIF46" s="120"/>
      <c r="JIG46" s="120"/>
      <c r="JIH46" s="120"/>
      <c r="JII46" s="120"/>
      <c r="JIJ46" s="120"/>
      <c r="JIK46" s="120"/>
      <c r="JIL46" s="120"/>
      <c r="JIM46" s="120"/>
      <c r="JIN46" s="120"/>
      <c r="JIO46" s="120"/>
      <c r="JIP46" s="120"/>
      <c r="JIQ46" s="120"/>
      <c r="JIR46" s="120"/>
      <c r="JIS46" s="120"/>
      <c r="JIT46" s="120"/>
      <c r="JIU46" s="120"/>
      <c r="JIV46" s="120"/>
      <c r="JIW46" s="120"/>
      <c r="JIX46" s="120"/>
      <c r="JIY46" s="120"/>
      <c r="JIZ46" s="120"/>
      <c r="JJA46" s="120"/>
      <c r="JJB46" s="120"/>
      <c r="JJC46" s="120"/>
      <c r="JJD46" s="120"/>
      <c r="JJE46" s="120"/>
      <c r="JJF46" s="120"/>
      <c r="JJG46" s="120"/>
      <c r="JJH46" s="120"/>
      <c r="JJI46" s="120"/>
      <c r="JJJ46" s="120"/>
      <c r="JJK46" s="120"/>
      <c r="JJL46" s="120"/>
      <c r="JJM46" s="120"/>
      <c r="JJN46" s="120"/>
      <c r="JJO46" s="120"/>
      <c r="JJP46" s="120"/>
      <c r="JJQ46" s="120"/>
      <c r="JJR46" s="120"/>
      <c r="JJS46" s="120"/>
      <c r="JJT46" s="120"/>
      <c r="JJU46" s="120"/>
      <c r="JJV46" s="120"/>
      <c r="JJW46" s="120"/>
      <c r="JJX46" s="120"/>
      <c r="JJY46" s="120"/>
      <c r="JJZ46" s="120"/>
      <c r="JKA46" s="120"/>
      <c r="JKB46" s="120"/>
      <c r="JKC46" s="120"/>
      <c r="JKD46" s="120"/>
      <c r="JKE46" s="120"/>
      <c r="JKF46" s="120"/>
      <c r="JKG46" s="120"/>
      <c r="JKH46" s="120"/>
      <c r="JKI46" s="120"/>
      <c r="JKJ46" s="120"/>
      <c r="JKK46" s="120"/>
      <c r="JKL46" s="120"/>
      <c r="JKM46" s="120"/>
      <c r="JKN46" s="120"/>
      <c r="JKO46" s="120"/>
      <c r="JKP46" s="120"/>
      <c r="JKQ46" s="120"/>
      <c r="JKR46" s="120"/>
      <c r="JKS46" s="120"/>
      <c r="JKT46" s="120"/>
      <c r="JKU46" s="120"/>
      <c r="JKV46" s="120"/>
      <c r="JKW46" s="120"/>
      <c r="JKX46" s="120"/>
      <c r="JKY46" s="120"/>
      <c r="JKZ46" s="120"/>
      <c r="JLA46" s="120"/>
      <c r="JLB46" s="120"/>
      <c r="JLC46" s="120"/>
      <c r="JLD46" s="120"/>
      <c r="JLE46" s="120"/>
      <c r="JLF46" s="120"/>
      <c r="JLG46" s="120"/>
      <c r="JLH46" s="120"/>
      <c r="JLI46" s="120"/>
      <c r="JLJ46" s="120"/>
      <c r="JLK46" s="120"/>
      <c r="JLL46" s="120"/>
      <c r="JLM46" s="120"/>
      <c r="JLN46" s="120"/>
      <c r="JLO46" s="120"/>
      <c r="JLP46" s="120"/>
      <c r="JLQ46" s="120"/>
      <c r="JLR46" s="120"/>
      <c r="JLS46" s="120"/>
      <c r="JLT46" s="120"/>
      <c r="JLU46" s="120"/>
      <c r="JLV46" s="120"/>
      <c r="JLW46" s="120"/>
      <c r="JLX46" s="120"/>
      <c r="JLY46" s="120"/>
      <c r="JLZ46" s="120"/>
      <c r="JMA46" s="120"/>
      <c r="JMB46" s="120"/>
      <c r="JMC46" s="120"/>
      <c r="JMD46" s="120"/>
      <c r="JME46" s="120"/>
      <c r="JMF46" s="120"/>
      <c r="JMG46" s="120"/>
      <c r="JMH46" s="120"/>
      <c r="JMI46" s="120"/>
      <c r="JMJ46" s="120"/>
      <c r="JMK46" s="120"/>
      <c r="JML46" s="120"/>
      <c r="JMM46" s="120"/>
      <c r="JMN46" s="120"/>
      <c r="JMO46" s="120"/>
      <c r="JMP46" s="120"/>
      <c r="JMQ46" s="120"/>
      <c r="JMR46" s="120"/>
      <c r="JMS46" s="120"/>
      <c r="JMT46" s="120"/>
      <c r="JMU46" s="120"/>
      <c r="JMV46" s="120"/>
      <c r="JMW46" s="120"/>
      <c r="JMX46" s="120"/>
      <c r="JMY46" s="120"/>
      <c r="JMZ46" s="120"/>
      <c r="JNA46" s="120"/>
      <c r="JNB46" s="120"/>
      <c r="JNC46" s="120"/>
      <c r="JND46" s="120"/>
      <c r="JNE46" s="120"/>
      <c r="JNF46" s="120"/>
      <c r="JNG46" s="120"/>
      <c r="JNH46" s="120"/>
      <c r="JNI46" s="120"/>
      <c r="JNJ46" s="120"/>
      <c r="JNK46" s="120"/>
      <c r="JNL46" s="120"/>
      <c r="JNM46" s="120"/>
      <c r="JNN46" s="120"/>
      <c r="JNO46" s="120"/>
      <c r="JNP46" s="120"/>
      <c r="JNQ46" s="120"/>
      <c r="JNR46" s="120"/>
      <c r="JNS46" s="120"/>
      <c r="JNT46" s="120"/>
      <c r="JNU46" s="120"/>
      <c r="JNV46" s="120"/>
      <c r="JNW46" s="120"/>
      <c r="JNX46" s="120"/>
      <c r="JNY46" s="120"/>
      <c r="JNZ46" s="120"/>
      <c r="JOA46" s="120"/>
      <c r="JOB46" s="120"/>
      <c r="JOC46" s="120"/>
      <c r="JOD46" s="120"/>
      <c r="JOE46" s="120"/>
      <c r="JOF46" s="120"/>
      <c r="JOG46" s="120"/>
      <c r="JOH46" s="120"/>
      <c r="JOI46" s="120"/>
      <c r="JOJ46" s="120"/>
      <c r="JOK46" s="120"/>
      <c r="JOL46" s="120"/>
      <c r="JOM46" s="120"/>
      <c r="JON46" s="120"/>
      <c r="JOO46" s="120"/>
      <c r="JOP46" s="120"/>
      <c r="JOQ46" s="120"/>
      <c r="JOR46" s="120"/>
      <c r="JOS46" s="120"/>
      <c r="JOT46" s="120"/>
      <c r="JOU46" s="120"/>
      <c r="JOV46" s="120"/>
      <c r="JOW46" s="120"/>
      <c r="JOX46" s="120"/>
      <c r="JOY46" s="120"/>
      <c r="JOZ46" s="120"/>
      <c r="JPA46" s="120"/>
      <c r="JPB46" s="120"/>
      <c r="JPC46" s="120"/>
      <c r="JPD46" s="120"/>
      <c r="JPE46" s="120"/>
      <c r="JPF46" s="120"/>
      <c r="JPG46" s="120"/>
      <c r="JPH46" s="120"/>
      <c r="JPI46" s="120"/>
      <c r="JPJ46" s="120"/>
      <c r="JPK46" s="120"/>
      <c r="JPL46" s="120"/>
      <c r="JPM46" s="120"/>
      <c r="JPN46" s="120"/>
      <c r="JPO46" s="120"/>
      <c r="JPP46" s="120"/>
      <c r="JPQ46" s="120"/>
      <c r="JPR46" s="120"/>
      <c r="JPS46" s="120"/>
      <c r="JPT46" s="120"/>
      <c r="JPU46" s="120"/>
      <c r="JPV46" s="120"/>
      <c r="JPW46" s="120"/>
      <c r="JPX46" s="120"/>
      <c r="JPY46" s="120"/>
      <c r="JPZ46" s="120"/>
      <c r="JQA46" s="120"/>
      <c r="JQB46" s="120"/>
      <c r="JQC46" s="120"/>
      <c r="JQD46" s="120"/>
      <c r="JQE46" s="120"/>
      <c r="JQF46" s="120"/>
      <c r="JQG46" s="120"/>
      <c r="JQH46" s="120"/>
      <c r="JQI46" s="120"/>
      <c r="JQJ46" s="120"/>
      <c r="JQK46" s="120"/>
      <c r="JQL46" s="120"/>
      <c r="JQM46" s="120"/>
      <c r="JQN46" s="120"/>
      <c r="JQO46" s="120"/>
      <c r="JQP46" s="120"/>
      <c r="JQQ46" s="120"/>
      <c r="JQR46" s="120"/>
      <c r="JQS46" s="120"/>
      <c r="JQT46" s="120"/>
      <c r="JQU46" s="120"/>
      <c r="JQV46" s="120"/>
      <c r="JQW46" s="120"/>
      <c r="JQX46" s="120"/>
      <c r="JQY46" s="120"/>
      <c r="JQZ46" s="120"/>
      <c r="JRA46" s="120"/>
      <c r="JRB46" s="120"/>
      <c r="JRC46" s="120"/>
      <c r="JRD46" s="120"/>
      <c r="JRE46" s="120"/>
      <c r="JRF46" s="120"/>
      <c r="JRG46" s="120"/>
      <c r="JRH46" s="120"/>
      <c r="JRI46" s="120"/>
      <c r="JRJ46" s="120"/>
      <c r="JRK46" s="120"/>
      <c r="JRL46" s="120"/>
      <c r="JRM46" s="120"/>
      <c r="JRN46" s="120"/>
      <c r="JRO46" s="120"/>
      <c r="JRP46" s="120"/>
      <c r="JRQ46" s="120"/>
      <c r="JRR46" s="120"/>
      <c r="JRS46" s="120"/>
      <c r="JRT46" s="120"/>
      <c r="JRU46" s="120"/>
      <c r="JRV46" s="120"/>
      <c r="JRW46" s="120"/>
      <c r="JRX46" s="120"/>
      <c r="JRY46" s="120"/>
      <c r="JRZ46" s="120"/>
      <c r="JSA46" s="120"/>
      <c r="JSB46" s="120"/>
      <c r="JSC46" s="120"/>
      <c r="JSD46" s="120"/>
      <c r="JSE46" s="120"/>
      <c r="JSF46" s="120"/>
      <c r="JSG46" s="120"/>
      <c r="JSH46" s="120"/>
      <c r="JSI46" s="120"/>
      <c r="JSJ46" s="120"/>
      <c r="JSK46" s="120"/>
      <c r="JSL46" s="120"/>
      <c r="JSM46" s="120"/>
      <c r="JSN46" s="120"/>
      <c r="JSO46" s="120"/>
      <c r="JSP46" s="120"/>
      <c r="JSQ46" s="120"/>
      <c r="JSR46" s="120"/>
      <c r="JSS46" s="120"/>
      <c r="JST46" s="120"/>
      <c r="JSU46" s="120"/>
      <c r="JSV46" s="120"/>
      <c r="JSW46" s="120"/>
      <c r="JSX46" s="120"/>
      <c r="JSY46" s="120"/>
      <c r="JSZ46" s="120"/>
      <c r="JTA46" s="120"/>
      <c r="JTB46" s="120"/>
      <c r="JTC46" s="120"/>
      <c r="JTD46" s="120"/>
      <c r="JTE46" s="120"/>
      <c r="JTF46" s="120"/>
      <c r="JTG46" s="120"/>
      <c r="JTH46" s="120"/>
      <c r="JTI46" s="120"/>
      <c r="JTJ46" s="120"/>
      <c r="JTK46" s="120"/>
      <c r="JTL46" s="120"/>
      <c r="JTM46" s="120"/>
      <c r="JTN46" s="120"/>
      <c r="JTO46" s="120"/>
      <c r="JTP46" s="120"/>
      <c r="JTQ46" s="120"/>
      <c r="JTR46" s="120"/>
      <c r="JTS46" s="120"/>
      <c r="JTT46" s="120"/>
      <c r="JTU46" s="120"/>
      <c r="JTV46" s="120"/>
      <c r="JTW46" s="120"/>
      <c r="JTX46" s="120"/>
      <c r="JTY46" s="120"/>
      <c r="JTZ46" s="120"/>
      <c r="JUA46" s="120"/>
      <c r="JUB46" s="120"/>
      <c r="JUC46" s="120"/>
      <c r="JUD46" s="120"/>
      <c r="JUE46" s="120"/>
      <c r="JUF46" s="120"/>
      <c r="JUG46" s="120"/>
      <c r="JUH46" s="120"/>
      <c r="JUI46" s="120"/>
      <c r="JUJ46" s="120"/>
      <c r="JUK46" s="120"/>
      <c r="JUL46" s="120"/>
      <c r="JUM46" s="120"/>
      <c r="JUN46" s="120"/>
      <c r="JUO46" s="120"/>
      <c r="JUP46" s="120"/>
      <c r="JUQ46" s="120"/>
      <c r="JUR46" s="120"/>
      <c r="JUS46" s="120"/>
      <c r="JUT46" s="120"/>
      <c r="JUU46" s="120"/>
      <c r="JUV46" s="120"/>
      <c r="JUW46" s="120"/>
      <c r="JUX46" s="120"/>
      <c r="JUY46" s="120"/>
      <c r="JUZ46" s="120"/>
      <c r="JVA46" s="120"/>
      <c r="JVB46" s="120"/>
      <c r="JVC46" s="120"/>
      <c r="JVD46" s="120"/>
      <c r="JVE46" s="120"/>
      <c r="JVF46" s="120"/>
      <c r="JVG46" s="120"/>
      <c r="JVH46" s="120"/>
      <c r="JVI46" s="120"/>
      <c r="JVJ46" s="120"/>
      <c r="JVK46" s="120"/>
      <c r="JVL46" s="120"/>
      <c r="JVM46" s="120"/>
      <c r="JVN46" s="120"/>
      <c r="JVO46" s="120"/>
      <c r="JVP46" s="120"/>
      <c r="JVQ46" s="120"/>
      <c r="JVR46" s="120"/>
      <c r="JVS46" s="120"/>
      <c r="JVT46" s="120"/>
      <c r="JVU46" s="120"/>
      <c r="JVV46" s="120"/>
      <c r="JVW46" s="120"/>
      <c r="JVX46" s="120"/>
      <c r="JVY46" s="120"/>
      <c r="JVZ46" s="120"/>
      <c r="JWA46" s="120"/>
      <c r="JWB46" s="120"/>
      <c r="JWC46" s="120"/>
      <c r="JWD46" s="120"/>
      <c r="JWE46" s="120"/>
      <c r="JWF46" s="120"/>
      <c r="JWG46" s="120"/>
      <c r="JWH46" s="120"/>
      <c r="JWI46" s="120"/>
      <c r="JWJ46" s="120"/>
      <c r="JWK46" s="120"/>
      <c r="JWL46" s="120"/>
      <c r="JWM46" s="120"/>
      <c r="JWN46" s="120"/>
      <c r="JWO46" s="120"/>
      <c r="JWP46" s="120"/>
      <c r="JWQ46" s="120"/>
      <c r="JWR46" s="120"/>
      <c r="JWS46" s="120"/>
      <c r="JWT46" s="120"/>
      <c r="JWU46" s="120"/>
      <c r="JWV46" s="120"/>
      <c r="JWW46" s="120"/>
      <c r="JWX46" s="120"/>
      <c r="JWY46" s="120"/>
      <c r="JWZ46" s="120"/>
      <c r="JXA46" s="120"/>
      <c r="JXB46" s="120"/>
      <c r="JXC46" s="120"/>
      <c r="JXD46" s="120"/>
      <c r="JXE46" s="120"/>
      <c r="JXF46" s="120"/>
      <c r="JXG46" s="120"/>
      <c r="JXH46" s="120"/>
      <c r="JXI46" s="120"/>
      <c r="JXJ46" s="120"/>
      <c r="JXK46" s="120"/>
      <c r="JXL46" s="120"/>
      <c r="JXM46" s="120"/>
      <c r="JXN46" s="120"/>
      <c r="JXO46" s="120"/>
      <c r="JXP46" s="120"/>
      <c r="JXQ46" s="120"/>
      <c r="JXR46" s="120"/>
      <c r="JXS46" s="120"/>
      <c r="JXT46" s="120"/>
      <c r="JXU46" s="120"/>
      <c r="JXV46" s="120"/>
      <c r="JXW46" s="120"/>
      <c r="JXX46" s="120"/>
      <c r="JXY46" s="120"/>
      <c r="JXZ46" s="120"/>
      <c r="JYA46" s="120"/>
      <c r="JYB46" s="120"/>
      <c r="JYC46" s="120"/>
      <c r="JYD46" s="120"/>
      <c r="JYE46" s="120"/>
      <c r="JYF46" s="120"/>
      <c r="JYG46" s="120"/>
      <c r="JYH46" s="120"/>
      <c r="JYI46" s="120"/>
      <c r="JYJ46" s="120"/>
      <c r="JYK46" s="120"/>
      <c r="JYL46" s="120"/>
      <c r="JYM46" s="120"/>
      <c r="JYN46" s="120"/>
      <c r="JYO46" s="120"/>
      <c r="JYP46" s="120"/>
      <c r="JYQ46" s="120"/>
      <c r="JYR46" s="120"/>
      <c r="JYS46" s="120"/>
      <c r="JYT46" s="120"/>
      <c r="JYU46" s="120"/>
      <c r="JYV46" s="120"/>
      <c r="JYW46" s="120"/>
      <c r="JYX46" s="120"/>
      <c r="JYY46" s="120"/>
      <c r="JYZ46" s="120"/>
      <c r="JZA46" s="120"/>
      <c r="JZB46" s="120"/>
      <c r="JZC46" s="120"/>
      <c r="JZD46" s="120"/>
      <c r="JZE46" s="120"/>
      <c r="JZF46" s="120"/>
      <c r="JZG46" s="120"/>
      <c r="JZH46" s="120"/>
      <c r="JZI46" s="120"/>
      <c r="JZJ46" s="120"/>
      <c r="JZK46" s="120"/>
      <c r="JZL46" s="120"/>
      <c r="JZM46" s="120"/>
      <c r="JZN46" s="120"/>
      <c r="JZO46" s="120"/>
      <c r="JZP46" s="120"/>
      <c r="JZQ46" s="120"/>
      <c r="JZR46" s="120"/>
      <c r="JZS46" s="120"/>
      <c r="JZT46" s="120"/>
      <c r="JZU46" s="120"/>
      <c r="JZV46" s="120"/>
      <c r="JZW46" s="120"/>
      <c r="JZX46" s="120"/>
      <c r="JZY46" s="120"/>
      <c r="JZZ46" s="120"/>
      <c r="KAA46" s="120"/>
      <c r="KAB46" s="120"/>
      <c r="KAC46" s="120"/>
      <c r="KAD46" s="120"/>
      <c r="KAE46" s="120"/>
      <c r="KAF46" s="120"/>
      <c r="KAG46" s="120"/>
      <c r="KAH46" s="120"/>
      <c r="KAI46" s="120"/>
      <c r="KAJ46" s="120"/>
      <c r="KAK46" s="120"/>
      <c r="KAL46" s="120"/>
      <c r="KAM46" s="120"/>
      <c r="KAN46" s="120"/>
      <c r="KAO46" s="120"/>
      <c r="KAP46" s="120"/>
      <c r="KAQ46" s="120"/>
      <c r="KAR46" s="120"/>
      <c r="KAS46" s="120"/>
      <c r="KAT46" s="120"/>
      <c r="KAU46" s="120"/>
      <c r="KAV46" s="120"/>
      <c r="KAW46" s="120"/>
      <c r="KAX46" s="120"/>
      <c r="KAY46" s="120"/>
      <c r="KAZ46" s="120"/>
      <c r="KBA46" s="120"/>
      <c r="KBB46" s="120"/>
      <c r="KBC46" s="120"/>
      <c r="KBD46" s="120"/>
      <c r="KBE46" s="120"/>
      <c r="KBF46" s="120"/>
      <c r="KBG46" s="120"/>
      <c r="KBH46" s="120"/>
      <c r="KBI46" s="120"/>
      <c r="KBJ46" s="120"/>
      <c r="KBK46" s="120"/>
      <c r="KBL46" s="120"/>
      <c r="KBM46" s="120"/>
      <c r="KBN46" s="120"/>
      <c r="KBO46" s="120"/>
      <c r="KBP46" s="120"/>
      <c r="KBQ46" s="120"/>
      <c r="KBR46" s="120"/>
      <c r="KBS46" s="120"/>
      <c r="KBT46" s="120"/>
      <c r="KBU46" s="120"/>
      <c r="KBV46" s="120"/>
      <c r="KBW46" s="120"/>
      <c r="KBX46" s="120"/>
      <c r="KBY46" s="120"/>
      <c r="KBZ46" s="120"/>
      <c r="KCA46" s="120"/>
      <c r="KCB46" s="120"/>
      <c r="KCC46" s="120"/>
      <c r="KCD46" s="120"/>
      <c r="KCE46" s="120"/>
      <c r="KCF46" s="120"/>
      <c r="KCG46" s="120"/>
      <c r="KCH46" s="120"/>
      <c r="KCI46" s="120"/>
      <c r="KCJ46" s="120"/>
      <c r="KCK46" s="120"/>
      <c r="KCL46" s="120"/>
      <c r="KCM46" s="120"/>
      <c r="KCN46" s="120"/>
      <c r="KCO46" s="120"/>
      <c r="KCP46" s="120"/>
      <c r="KCQ46" s="120"/>
      <c r="KCR46" s="120"/>
      <c r="KCS46" s="120"/>
      <c r="KCT46" s="120"/>
      <c r="KCU46" s="120"/>
      <c r="KCV46" s="120"/>
      <c r="KCW46" s="120"/>
      <c r="KCX46" s="120"/>
      <c r="KCY46" s="120"/>
      <c r="KCZ46" s="120"/>
      <c r="KDA46" s="120"/>
      <c r="KDB46" s="120"/>
      <c r="KDC46" s="120"/>
      <c r="KDD46" s="120"/>
      <c r="KDE46" s="120"/>
      <c r="KDF46" s="120"/>
      <c r="KDG46" s="120"/>
      <c r="KDH46" s="120"/>
      <c r="KDI46" s="120"/>
      <c r="KDJ46" s="120"/>
      <c r="KDK46" s="120"/>
      <c r="KDL46" s="120"/>
      <c r="KDM46" s="120"/>
      <c r="KDN46" s="120"/>
      <c r="KDO46" s="120"/>
      <c r="KDP46" s="120"/>
      <c r="KDQ46" s="120"/>
      <c r="KDR46" s="120"/>
      <c r="KDS46" s="120"/>
      <c r="KDT46" s="120"/>
      <c r="KDU46" s="120"/>
      <c r="KDV46" s="120"/>
      <c r="KDW46" s="120"/>
      <c r="KDX46" s="120"/>
      <c r="KDY46" s="120"/>
      <c r="KDZ46" s="120"/>
      <c r="KEA46" s="120"/>
      <c r="KEB46" s="120"/>
      <c r="KEC46" s="120"/>
      <c r="KED46" s="120"/>
      <c r="KEE46" s="120"/>
      <c r="KEF46" s="120"/>
      <c r="KEG46" s="120"/>
      <c r="KEH46" s="120"/>
      <c r="KEI46" s="120"/>
      <c r="KEJ46" s="120"/>
      <c r="KEK46" s="120"/>
      <c r="KEL46" s="120"/>
      <c r="KEM46" s="120"/>
      <c r="KEN46" s="120"/>
      <c r="KEO46" s="120"/>
      <c r="KEP46" s="120"/>
      <c r="KEQ46" s="120"/>
      <c r="KER46" s="120"/>
      <c r="KES46" s="120"/>
      <c r="KET46" s="120"/>
      <c r="KEU46" s="120"/>
      <c r="KEV46" s="120"/>
      <c r="KEW46" s="120"/>
      <c r="KEX46" s="120"/>
      <c r="KEY46" s="120"/>
      <c r="KEZ46" s="120"/>
      <c r="KFA46" s="120"/>
      <c r="KFB46" s="120"/>
      <c r="KFC46" s="120"/>
      <c r="KFD46" s="120"/>
      <c r="KFE46" s="120"/>
      <c r="KFF46" s="120"/>
      <c r="KFG46" s="120"/>
      <c r="KFH46" s="120"/>
      <c r="KFI46" s="120"/>
      <c r="KFJ46" s="120"/>
      <c r="KFK46" s="120"/>
      <c r="KFL46" s="120"/>
      <c r="KFM46" s="120"/>
      <c r="KFN46" s="120"/>
      <c r="KFO46" s="120"/>
      <c r="KFP46" s="120"/>
      <c r="KFQ46" s="120"/>
      <c r="KFR46" s="120"/>
      <c r="KFS46" s="120"/>
      <c r="KFT46" s="120"/>
      <c r="KFU46" s="120"/>
      <c r="KFV46" s="120"/>
      <c r="KFW46" s="120"/>
      <c r="KFX46" s="120"/>
      <c r="KFY46" s="120"/>
      <c r="KFZ46" s="120"/>
      <c r="KGA46" s="120"/>
      <c r="KGB46" s="120"/>
      <c r="KGC46" s="120"/>
      <c r="KGD46" s="120"/>
      <c r="KGE46" s="120"/>
      <c r="KGF46" s="120"/>
      <c r="KGG46" s="120"/>
      <c r="KGH46" s="120"/>
      <c r="KGI46" s="120"/>
      <c r="KGJ46" s="120"/>
      <c r="KGK46" s="120"/>
      <c r="KGL46" s="120"/>
      <c r="KGM46" s="120"/>
      <c r="KGN46" s="120"/>
      <c r="KGO46" s="120"/>
      <c r="KGP46" s="120"/>
      <c r="KGQ46" s="120"/>
      <c r="KGR46" s="120"/>
      <c r="KGS46" s="120"/>
      <c r="KGT46" s="120"/>
      <c r="KGU46" s="120"/>
      <c r="KGV46" s="120"/>
      <c r="KGW46" s="120"/>
      <c r="KGX46" s="120"/>
      <c r="KGY46" s="120"/>
      <c r="KGZ46" s="120"/>
      <c r="KHA46" s="120"/>
      <c r="KHB46" s="120"/>
      <c r="KHC46" s="120"/>
      <c r="KHD46" s="120"/>
      <c r="KHE46" s="120"/>
      <c r="KHF46" s="120"/>
      <c r="KHG46" s="120"/>
      <c r="KHH46" s="120"/>
      <c r="KHI46" s="120"/>
      <c r="KHJ46" s="120"/>
      <c r="KHK46" s="120"/>
      <c r="KHL46" s="120"/>
      <c r="KHM46" s="120"/>
      <c r="KHN46" s="120"/>
      <c r="KHO46" s="120"/>
      <c r="KHP46" s="120"/>
      <c r="KHQ46" s="120"/>
      <c r="KHR46" s="120"/>
      <c r="KHS46" s="120"/>
      <c r="KHT46" s="120"/>
      <c r="KHU46" s="120"/>
      <c r="KHV46" s="120"/>
      <c r="KHW46" s="120"/>
      <c r="KHX46" s="120"/>
      <c r="KHY46" s="120"/>
      <c r="KHZ46" s="120"/>
      <c r="KIA46" s="120"/>
      <c r="KIB46" s="120"/>
      <c r="KIC46" s="120"/>
      <c r="KID46" s="120"/>
      <c r="KIE46" s="120"/>
      <c r="KIF46" s="120"/>
      <c r="KIG46" s="120"/>
      <c r="KIH46" s="120"/>
      <c r="KII46" s="120"/>
      <c r="KIJ46" s="120"/>
      <c r="KIK46" s="120"/>
      <c r="KIL46" s="120"/>
      <c r="KIM46" s="120"/>
      <c r="KIN46" s="120"/>
      <c r="KIO46" s="120"/>
      <c r="KIP46" s="120"/>
      <c r="KIQ46" s="120"/>
      <c r="KIR46" s="120"/>
      <c r="KIS46" s="120"/>
      <c r="KIT46" s="120"/>
      <c r="KIU46" s="120"/>
      <c r="KIV46" s="120"/>
      <c r="KIW46" s="120"/>
      <c r="KIX46" s="120"/>
      <c r="KIY46" s="120"/>
      <c r="KIZ46" s="120"/>
      <c r="KJA46" s="120"/>
      <c r="KJB46" s="120"/>
      <c r="KJC46" s="120"/>
      <c r="KJD46" s="120"/>
      <c r="KJE46" s="120"/>
      <c r="KJF46" s="120"/>
      <c r="KJG46" s="120"/>
      <c r="KJH46" s="120"/>
      <c r="KJI46" s="120"/>
      <c r="KJJ46" s="120"/>
      <c r="KJK46" s="120"/>
      <c r="KJL46" s="120"/>
      <c r="KJM46" s="120"/>
      <c r="KJN46" s="120"/>
      <c r="KJO46" s="120"/>
      <c r="KJP46" s="120"/>
      <c r="KJQ46" s="120"/>
      <c r="KJR46" s="120"/>
      <c r="KJS46" s="120"/>
      <c r="KJT46" s="120"/>
      <c r="KJU46" s="120"/>
      <c r="KJV46" s="120"/>
      <c r="KJW46" s="120"/>
      <c r="KJX46" s="120"/>
      <c r="KJY46" s="120"/>
      <c r="KJZ46" s="120"/>
      <c r="KKA46" s="120"/>
      <c r="KKB46" s="120"/>
      <c r="KKC46" s="120"/>
      <c r="KKD46" s="120"/>
      <c r="KKE46" s="120"/>
      <c r="KKF46" s="120"/>
      <c r="KKG46" s="120"/>
      <c r="KKH46" s="120"/>
      <c r="KKI46" s="120"/>
      <c r="KKJ46" s="120"/>
      <c r="KKK46" s="120"/>
      <c r="KKL46" s="120"/>
      <c r="KKM46" s="120"/>
      <c r="KKN46" s="120"/>
      <c r="KKO46" s="120"/>
      <c r="KKP46" s="120"/>
      <c r="KKQ46" s="120"/>
      <c r="KKR46" s="120"/>
      <c r="KKS46" s="120"/>
      <c r="KKT46" s="120"/>
      <c r="KKU46" s="120"/>
      <c r="KKV46" s="120"/>
      <c r="KKW46" s="120"/>
      <c r="KKX46" s="120"/>
      <c r="KKY46" s="120"/>
      <c r="KKZ46" s="120"/>
      <c r="KLA46" s="120"/>
      <c r="KLB46" s="120"/>
      <c r="KLC46" s="120"/>
      <c r="KLD46" s="120"/>
      <c r="KLE46" s="120"/>
      <c r="KLF46" s="120"/>
      <c r="KLG46" s="120"/>
      <c r="KLH46" s="120"/>
      <c r="KLI46" s="120"/>
      <c r="KLJ46" s="120"/>
      <c r="KLK46" s="120"/>
      <c r="KLL46" s="120"/>
      <c r="KLM46" s="120"/>
      <c r="KLN46" s="120"/>
      <c r="KLO46" s="120"/>
      <c r="KLP46" s="120"/>
      <c r="KLQ46" s="120"/>
      <c r="KLR46" s="120"/>
      <c r="KLS46" s="120"/>
      <c r="KLT46" s="120"/>
      <c r="KLU46" s="120"/>
      <c r="KLV46" s="120"/>
      <c r="KLW46" s="120"/>
      <c r="KLX46" s="120"/>
      <c r="KLY46" s="120"/>
      <c r="KLZ46" s="120"/>
      <c r="KMA46" s="120"/>
      <c r="KMB46" s="120"/>
      <c r="KMC46" s="120"/>
      <c r="KMD46" s="120"/>
      <c r="KME46" s="120"/>
      <c r="KMF46" s="120"/>
      <c r="KMG46" s="120"/>
      <c r="KMH46" s="120"/>
      <c r="KMI46" s="120"/>
      <c r="KMJ46" s="120"/>
      <c r="KMK46" s="120"/>
      <c r="KML46" s="120"/>
      <c r="KMM46" s="120"/>
      <c r="KMN46" s="120"/>
      <c r="KMO46" s="120"/>
      <c r="KMP46" s="120"/>
      <c r="KMQ46" s="120"/>
      <c r="KMR46" s="120"/>
      <c r="KMS46" s="120"/>
      <c r="KMT46" s="120"/>
      <c r="KMU46" s="120"/>
      <c r="KMV46" s="120"/>
      <c r="KMW46" s="120"/>
      <c r="KMX46" s="120"/>
      <c r="KMY46" s="120"/>
      <c r="KMZ46" s="120"/>
      <c r="KNA46" s="120"/>
      <c r="KNB46" s="120"/>
      <c r="KNC46" s="120"/>
      <c r="KND46" s="120"/>
      <c r="KNE46" s="120"/>
      <c r="KNF46" s="120"/>
      <c r="KNG46" s="120"/>
      <c r="KNH46" s="120"/>
      <c r="KNI46" s="120"/>
      <c r="KNJ46" s="120"/>
      <c r="KNK46" s="120"/>
      <c r="KNL46" s="120"/>
      <c r="KNM46" s="120"/>
      <c r="KNN46" s="120"/>
      <c r="KNO46" s="120"/>
      <c r="KNP46" s="120"/>
      <c r="KNQ46" s="120"/>
      <c r="KNR46" s="120"/>
      <c r="KNS46" s="120"/>
      <c r="KNT46" s="120"/>
      <c r="KNU46" s="120"/>
      <c r="KNV46" s="120"/>
      <c r="KNW46" s="120"/>
      <c r="KNX46" s="120"/>
      <c r="KNY46" s="120"/>
      <c r="KNZ46" s="120"/>
      <c r="KOA46" s="120"/>
      <c r="KOB46" s="120"/>
      <c r="KOC46" s="120"/>
      <c r="KOD46" s="120"/>
      <c r="KOE46" s="120"/>
      <c r="KOF46" s="120"/>
      <c r="KOG46" s="120"/>
      <c r="KOH46" s="120"/>
      <c r="KOI46" s="120"/>
      <c r="KOJ46" s="120"/>
      <c r="KOK46" s="120"/>
      <c r="KOL46" s="120"/>
      <c r="KOM46" s="120"/>
      <c r="KON46" s="120"/>
      <c r="KOO46" s="120"/>
      <c r="KOP46" s="120"/>
      <c r="KOQ46" s="120"/>
      <c r="KOR46" s="120"/>
      <c r="KOS46" s="120"/>
      <c r="KOT46" s="120"/>
      <c r="KOU46" s="120"/>
      <c r="KOV46" s="120"/>
      <c r="KOW46" s="120"/>
      <c r="KOX46" s="120"/>
      <c r="KOY46" s="120"/>
      <c r="KOZ46" s="120"/>
      <c r="KPA46" s="120"/>
      <c r="KPB46" s="120"/>
      <c r="KPC46" s="120"/>
      <c r="KPD46" s="120"/>
      <c r="KPE46" s="120"/>
      <c r="KPF46" s="120"/>
      <c r="KPG46" s="120"/>
      <c r="KPH46" s="120"/>
      <c r="KPI46" s="120"/>
      <c r="KPJ46" s="120"/>
      <c r="KPK46" s="120"/>
      <c r="KPL46" s="120"/>
      <c r="KPM46" s="120"/>
      <c r="KPN46" s="120"/>
      <c r="KPO46" s="120"/>
      <c r="KPP46" s="120"/>
      <c r="KPQ46" s="120"/>
      <c r="KPR46" s="120"/>
      <c r="KPS46" s="120"/>
      <c r="KPT46" s="120"/>
      <c r="KPU46" s="120"/>
      <c r="KPV46" s="120"/>
      <c r="KPW46" s="120"/>
      <c r="KPX46" s="120"/>
      <c r="KPY46" s="120"/>
      <c r="KPZ46" s="120"/>
      <c r="KQA46" s="120"/>
      <c r="KQB46" s="120"/>
      <c r="KQC46" s="120"/>
      <c r="KQD46" s="120"/>
      <c r="KQE46" s="120"/>
      <c r="KQF46" s="120"/>
      <c r="KQG46" s="120"/>
      <c r="KQH46" s="120"/>
      <c r="KQI46" s="120"/>
      <c r="KQJ46" s="120"/>
      <c r="KQK46" s="120"/>
      <c r="KQL46" s="120"/>
      <c r="KQM46" s="120"/>
      <c r="KQN46" s="120"/>
      <c r="KQO46" s="120"/>
      <c r="KQP46" s="120"/>
      <c r="KQQ46" s="120"/>
      <c r="KQR46" s="120"/>
      <c r="KQS46" s="120"/>
      <c r="KQT46" s="120"/>
      <c r="KQU46" s="120"/>
      <c r="KQV46" s="120"/>
      <c r="KQW46" s="120"/>
      <c r="KQX46" s="120"/>
      <c r="KQY46" s="120"/>
      <c r="KQZ46" s="120"/>
      <c r="KRA46" s="120"/>
      <c r="KRB46" s="120"/>
      <c r="KRC46" s="120"/>
      <c r="KRD46" s="120"/>
      <c r="KRE46" s="120"/>
      <c r="KRF46" s="120"/>
      <c r="KRG46" s="120"/>
      <c r="KRH46" s="120"/>
      <c r="KRI46" s="120"/>
      <c r="KRJ46" s="120"/>
      <c r="KRK46" s="120"/>
      <c r="KRL46" s="120"/>
      <c r="KRM46" s="120"/>
      <c r="KRN46" s="120"/>
      <c r="KRO46" s="120"/>
      <c r="KRP46" s="120"/>
      <c r="KRQ46" s="120"/>
      <c r="KRR46" s="120"/>
      <c r="KRS46" s="120"/>
      <c r="KRT46" s="120"/>
      <c r="KRU46" s="120"/>
      <c r="KRV46" s="120"/>
      <c r="KRW46" s="120"/>
      <c r="KRX46" s="120"/>
      <c r="KRY46" s="120"/>
      <c r="KRZ46" s="120"/>
      <c r="KSA46" s="120"/>
      <c r="KSB46" s="120"/>
      <c r="KSC46" s="120"/>
      <c r="KSD46" s="120"/>
      <c r="KSE46" s="120"/>
      <c r="KSF46" s="120"/>
      <c r="KSG46" s="120"/>
      <c r="KSH46" s="120"/>
      <c r="KSI46" s="120"/>
      <c r="KSJ46" s="120"/>
      <c r="KSK46" s="120"/>
      <c r="KSL46" s="120"/>
      <c r="KSM46" s="120"/>
      <c r="KSN46" s="120"/>
      <c r="KSO46" s="120"/>
      <c r="KSP46" s="120"/>
      <c r="KSQ46" s="120"/>
      <c r="KSR46" s="120"/>
      <c r="KSS46" s="120"/>
      <c r="KST46" s="120"/>
      <c r="KSU46" s="120"/>
      <c r="KSV46" s="120"/>
      <c r="KSW46" s="120"/>
      <c r="KSX46" s="120"/>
      <c r="KSY46" s="120"/>
      <c r="KSZ46" s="120"/>
      <c r="KTA46" s="120"/>
      <c r="KTB46" s="120"/>
      <c r="KTC46" s="120"/>
      <c r="KTD46" s="120"/>
      <c r="KTE46" s="120"/>
      <c r="KTF46" s="120"/>
      <c r="KTG46" s="120"/>
      <c r="KTH46" s="120"/>
      <c r="KTI46" s="120"/>
      <c r="KTJ46" s="120"/>
      <c r="KTK46" s="120"/>
      <c r="KTL46" s="120"/>
      <c r="KTM46" s="120"/>
      <c r="KTN46" s="120"/>
      <c r="KTO46" s="120"/>
      <c r="KTP46" s="120"/>
      <c r="KTQ46" s="120"/>
      <c r="KTR46" s="120"/>
      <c r="KTS46" s="120"/>
      <c r="KTT46" s="120"/>
      <c r="KTU46" s="120"/>
      <c r="KTV46" s="120"/>
      <c r="KTW46" s="120"/>
      <c r="KTX46" s="120"/>
      <c r="KTY46" s="120"/>
      <c r="KTZ46" s="120"/>
      <c r="KUA46" s="120"/>
      <c r="KUB46" s="120"/>
      <c r="KUC46" s="120"/>
      <c r="KUD46" s="120"/>
      <c r="KUE46" s="120"/>
      <c r="KUF46" s="120"/>
      <c r="KUG46" s="120"/>
      <c r="KUH46" s="120"/>
      <c r="KUI46" s="120"/>
      <c r="KUJ46" s="120"/>
      <c r="KUK46" s="120"/>
      <c r="KUL46" s="120"/>
      <c r="KUM46" s="120"/>
      <c r="KUN46" s="120"/>
      <c r="KUO46" s="120"/>
      <c r="KUP46" s="120"/>
      <c r="KUQ46" s="120"/>
      <c r="KUR46" s="120"/>
      <c r="KUS46" s="120"/>
      <c r="KUT46" s="120"/>
      <c r="KUU46" s="120"/>
      <c r="KUV46" s="120"/>
      <c r="KUW46" s="120"/>
      <c r="KUX46" s="120"/>
      <c r="KUY46" s="120"/>
      <c r="KUZ46" s="120"/>
      <c r="KVA46" s="120"/>
      <c r="KVB46" s="120"/>
      <c r="KVC46" s="120"/>
      <c r="KVD46" s="120"/>
      <c r="KVE46" s="120"/>
      <c r="KVF46" s="120"/>
      <c r="KVG46" s="120"/>
      <c r="KVH46" s="120"/>
      <c r="KVI46" s="120"/>
      <c r="KVJ46" s="120"/>
      <c r="KVK46" s="120"/>
      <c r="KVL46" s="120"/>
      <c r="KVM46" s="120"/>
      <c r="KVN46" s="120"/>
      <c r="KVO46" s="120"/>
      <c r="KVP46" s="120"/>
      <c r="KVQ46" s="120"/>
      <c r="KVR46" s="120"/>
      <c r="KVS46" s="120"/>
      <c r="KVT46" s="120"/>
      <c r="KVU46" s="120"/>
      <c r="KVV46" s="120"/>
      <c r="KVW46" s="120"/>
      <c r="KVX46" s="120"/>
      <c r="KVY46" s="120"/>
      <c r="KVZ46" s="120"/>
      <c r="KWA46" s="120"/>
      <c r="KWB46" s="120"/>
      <c r="KWC46" s="120"/>
      <c r="KWD46" s="120"/>
      <c r="KWE46" s="120"/>
      <c r="KWF46" s="120"/>
      <c r="KWG46" s="120"/>
      <c r="KWH46" s="120"/>
      <c r="KWI46" s="120"/>
      <c r="KWJ46" s="120"/>
      <c r="KWK46" s="120"/>
      <c r="KWL46" s="120"/>
      <c r="KWM46" s="120"/>
      <c r="KWN46" s="120"/>
      <c r="KWO46" s="120"/>
      <c r="KWP46" s="120"/>
      <c r="KWQ46" s="120"/>
      <c r="KWR46" s="120"/>
      <c r="KWS46" s="120"/>
      <c r="KWT46" s="120"/>
      <c r="KWU46" s="120"/>
      <c r="KWV46" s="120"/>
      <c r="KWW46" s="120"/>
      <c r="KWX46" s="120"/>
      <c r="KWY46" s="120"/>
      <c r="KWZ46" s="120"/>
      <c r="KXA46" s="120"/>
      <c r="KXB46" s="120"/>
      <c r="KXC46" s="120"/>
      <c r="KXD46" s="120"/>
      <c r="KXE46" s="120"/>
      <c r="KXF46" s="120"/>
      <c r="KXG46" s="120"/>
      <c r="KXH46" s="120"/>
      <c r="KXI46" s="120"/>
      <c r="KXJ46" s="120"/>
      <c r="KXK46" s="120"/>
      <c r="KXL46" s="120"/>
      <c r="KXM46" s="120"/>
      <c r="KXN46" s="120"/>
      <c r="KXO46" s="120"/>
      <c r="KXP46" s="120"/>
      <c r="KXQ46" s="120"/>
      <c r="KXR46" s="120"/>
      <c r="KXS46" s="120"/>
      <c r="KXT46" s="120"/>
      <c r="KXU46" s="120"/>
      <c r="KXV46" s="120"/>
      <c r="KXW46" s="120"/>
      <c r="KXX46" s="120"/>
      <c r="KXY46" s="120"/>
      <c r="KXZ46" s="120"/>
      <c r="KYA46" s="120"/>
      <c r="KYB46" s="120"/>
      <c r="KYC46" s="120"/>
      <c r="KYD46" s="120"/>
      <c r="KYE46" s="120"/>
      <c r="KYF46" s="120"/>
      <c r="KYG46" s="120"/>
      <c r="KYH46" s="120"/>
      <c r="KYI46" s="120"/>
      <c r="KYJ46" s="120"/>
      <c r="KYK46" s="120"/>
      <c r="KYL46" s="120"/>
      <c r="KYM46" s="120"/>
      <c r="KYN46" s="120"/>
      <c r="KYO46" s="120"/>
      <c r="KYP46" s="120"/>
      <c r="KYQ46" s="120"/>
      <c r="KYR46" s="120"/>
      <c r="KYS46" s="120"/>
      <c r="KYT46" s="120"/>
      <c r="KYU46" s="120"/>
      <c r="KYV46" s="120"/>
      <c r="KYW46" s="120"/>
      <c r="KYX46" s="120"/>
      <c r="KYY46" s="120"/>
      <c r="KYZ46" s="120"/>
      <c r="KZA46" s="120"/>
      <c r="KZB46" s="120"/>
      <c r="KZC46" s="120"/>
      <c r="KZD46" s="120"/>
      <c r="KZE46" s="120"/>
      <c r="KZF46" s="120"/>
      <c r="KZG46" s="120"/>
      <c r="KZH46" s="120"/>
      <c r="KZI46" s="120"/>
      <c r="KZJ46" s="120"/>
      <c r="KZK46" s="120"/>
      <c r="KZL46" s="120"/>
      <c r="KZM46" s="120"/>
      <c r="KZN46" s="120"/>
      <c r="KZO46" s="120"/>
      <c r="KZP46" s="120"/>
      <c r="KZQ46" s="120"/>
      <c r="KZR46" s="120"/>
      <c r="KZS46" s="120"/>
      <c r="KZT46" s="120"/>
      <c r="KZU46" s="120"/>
      <c r="KZV46" s="120"/>
      <c r="KZW46" s="120"/>
      <c r="KZX46" s="120"/>
      <c r="KZY46" s="120"/>
      <c r="KZZ46" s="120"/>
      <c r="LAA46" s="120"/>
      <c r="LAB46" s="120"/>
      <c r="LAC46" s="120"/>
      <c r="LAD46" s="120"/>
      <c r="LAE46" s="120"/>
      <c r="LAF46" s="120"/>
      <c r="LAG46" s="120"/>
      <c r="LAH46" s="120"/>
      <c r="LAI46" s="120"/>
      <c r="LAJ46" s="120"/>
      <c r="LAK46" s="120"/>
      <c r="LAL46" s="120"/>
      <c r="LAM46" s="120"/>
      <c r="LAN46" s="120"/>
      <c r="LAO46" s="120"/>
      <c r="LAP46" s="120"/>
      <c r="LAQ46" s="120"/>
      <c r="LAR46" s="120"/>
      <c r="LAS46" s="120"/>
      <c r="LAT46" s="120"/>
      <c r="LAU46" s="120"/>
      <c r="LAV46" s="120"/>
      <c r="LAW46" s="120"/>
      <c r="LAX46" s="120"/>
      <c r="LAY46" s="120"/>
      <c r="LAZ46" s="120"/>
      <c r="LBA46" s="120"/>
      <c r="LBB46" s="120"/>
      <c r="LBC46" s="120"/>
      <c r="LBD46" s="120"/>
      <c r="LBE46" s="120"/>
      <c r="LBF46" s="120"/>
      <c r="LBG46" s="120"/>
      <c r="LBH46" s="120"/>
      <c r="LBI46" s="120"/>
      <c r="LBJ46" s="120"/>
      <c r="LBK46" s="120"/>
      <c r="LBL46" s="120"/>
      <c r="LBM46" s="120"/>
      <c r="LBN46" s="120"/>
      <c r="LBO46" s="120"/>
      <c r="LBP46" s="120"/>
      <c r="LBQ46" s="120"/>
      <c r="LBR46" s="120"/>
      <c r="LBS46" s="120"/>
      <c r="LBT46" s="120"/>
      <c r="LBU46" s="120"/>
      <c r="LBV46" s="120"/>
      <c r="LBW46" s="120"/>
      <c r="LBX46" s="120"/>
      <c r="LBY46" s="120"/>
      <c r="LBZ46" s="120"/>
      <c r="LCA46" s="120"/>
      <c r="LCB46" s="120"/>
      <c r="LCC46" s="120"/>
      <c r="LCD46" s="120"/>
      <c r="LCE46" s="120"/>
      <c r="LCF46" s="120"/>
      <c r="LCG46" s="120"/>
      <c r="LCH46" s="120"/>
      <c r="LCI46" s="120"/>
      <c r="LCJ46" s="120"/>
      <c r="LCK46" s="120"/>
      <c r="LCL46" s="120"/>
      <c r="LCM46" s="120"/>
      <c r="LCN46" s="120"/>
      <c r="LCO46" s="120"/>
      <c r="LCP46" s="120"/>
      <c r="LCQ46" s="120"/>
      <c r="LCR46" s="120"/>
      <c r="LCS46" s="120"/>
      <c r="LCT46" s="120"/>
      <c r="LCU46" s="120"/>
      <c r="LCV46" s="120"/>
      <c r="LCW46" s="120"/>
      <c r="LCX46" s="120"/>
      <c r="LCY46" s="120"/>
      <c r="LCZ46" s="120"/>
      <c r="LDA46" s="120"/>
      <c r="LDB46" s="120"/>
      <c r="LDC46" s="120"/>
      <c r="LDD46" s="120"/>
      <c r="LDE46" s="120"/>
      <c r="LDF46" s="120"/>
      <c r="LDG46" s="120"/>
      <c r="LDH46" s="120"/>
      <c r="LDI46" s="120"/>
      <c r="LDJ46" s="120"/>
      <c r="LDK46" s="120"/>
      <c r="LDL46" s="120"/>
      <c r="LDM46" s="120"/>
      <c r="LDN46" s="120"/>
      <c r="LDO46" s="120"/>
      <c r="LDP46" s="120"/>
      <c r="LDQ46" s="120"/>
      <c r="LDR46" s="120"/>
      <c r="LDS46" s="120"/>
      <c r="LDT46" s="120"/>
      <c r="LDU46" s="120"/>
      <c r="LDV46" s="120"/>
      <c r="LDW46" s="120"/>
      <c r="LDX46" s="120"/>
      <c r="LDY46" s="120"/>
      <c r="LDZ46" s="120"/>
      <c r="LEA46" s="120"/>
      <c r="LEB46" s="120"/>
      <c r="LEC46" s="120"/>
      <c r="LED46" s="120"/>
      <c r="LEE46" s="120"/>
      <c r="LEF46" s="120"/>
      <c r="LEG46" s="120"/>
      <c r="LEH46" s="120"/>
      <c r="LEI46" s="120"/>
      <c r="LEJ46" s="120"/>
      <c r="LEK46" s="120"/>
      <c r="LEL46" s="120"/>
      <c r="LEM46" s="120"/>
      <c r="LEN46" s="120"/>
      <c r="LEO46" s="120"/>
      <c r="LEP46" s="120"/>
      <c r="LEQ46" s="120"/>
      <c r="LER46" s="120"/>
      <c r="LES46" s="120"/>
      <c r="LET46" s="120"/>
      <c r="LEU46" s="120"/>
      <c r="LEV46" s="120"/>
      <c r="LEW46" s="120"/>
      <c r="LEX46" s="120"/>
      <c r="LEY46" s="120"/>
      <c r="LEZ46" s="120"/>
      <c r="LFA46" s="120"/>
      <c r="LFB46" s="120"/>
      <c r="LFC46" s="120"/>
      <c r="LFD46" s="120"/>
      <c r="LFE46" s="120"/>
      <c r="LFF46" s="120"/>
      <c r="LFG46" s="120"/>
      <c r="LFH46" s="120"/>
      <c r="LFI46" s="120"/>
      <c r="LFJ46" s="120"/>
      <c r="LFK46" s="120"/>
      <c r="LFL46" s="120"/>
      <c r="LFM46" s="120"/>
      <c r="LFN46" s="120"/>
      <c r="LFO46" s="120"/>
      <c r="LFP46" s="120"/>
      <c r="LFQ46" s="120"/>
      <c r="LFR46" s="120"/>
      <c r="LFS46" s="120"/>
      <c r="LFT46" s="120"/>
      <c r="LFU46" s="120"/>
      <c r="LFV46" s="120"/>
      <c r="LFW46" s="120"/>
      <c r="LFX46" s="120"/>
      <c r="LFY46" s="120"/>
      <c r="LFZ46" s="120"/>
      <c r="LGA46" s="120"/>
      <c r="LGB46" s="120"/>
      <c r="LGC46" s="120"/>
      <c r="LGD46" s="120"/>
      <c r="LGE46" s="120"/>
      <c r="LGF46" s="120"/>
      <c r="LGG46" s="120"/>
      <c r="LGH46" s="120"/>
      <c r="LGI46" s="120"/>
      <c r="LGJ46" s="120"/>
      <c r="LGK46" s="120"/>
      <c r="LGL46" s="120"/>
      <c r="LGM46" s="120"/>
      <c r="LGN46" s="120"/>
      <c r="LGO46" s="120"/>
      <c r="LGP46" s="120"/>
      <c r="LGQ46" s="120"/>
      <c r="LGR46" s="120"/>
      <c r="LGS46" s="120"/>
      <c r="LGT46" s="120"/>
      <c r="LGU46" s="120"/>
      <c r="LGV46" s="120"/>
      <c r="LGW46" s="120"/>
      <c r="LGX46" s="120"/>
      <c r="LGY46" s="120"/>
      <c r="LGZ46" s="120"/>
      <c r="LHA46" s="120"/>
      <c r="LHB46" s="120"/>
      <c r="LHC46" s="120"/>
      <c r="LHD46" s="120"/>
      <c r="LHE46" s="120"/>
      <c r="LHF46" s="120"/>
      <c r="LHG46" s="120"/>
      <c r="LHH46" s="120"/>
      <c r="LHI46" s="120"/>
      <c r="LHJ46" s="120"/>
      <c r="LHK46" s="120"/>
      <c r="LHL46" s="120"/>
      <c r="LHM46" s="120"/>
      <c r="LHN46" s="120"/>
      <c r="LHO46" s="120"/>
      <c r="LHP46" s="120"/>
      <c r="LHQ46" s="120"/>
      <c r="LHR46" s="120"/>
      <c r="LHS46" s="120"/>
      <c r="LHT46" s="120"/>
      <c r="LHU46" s="120"/>
      <c r="LHV46" s="120"/>
      <c r="LHW46" s="120"/>
      <c r="LHX46" s="120"/>
      <c r="LHY46" s="120"/>
      <c r="LHZ46" s="120"/>
      <c r="LIA46" s="120"/>
      <c r="LIB46" s="120"/>
      <c r="LIC46" s="120"/>
      <c r="LID46" s="120"/>
      <c r="LIE46" s="120"/>
      <c r="LIF46" s="120"/>
      <c r="LIG46" s="120"/>
      <c r="LIH46" s="120"/>
      <c r="LII46" s="120"/>
      <c r="LIJ46" s="120"/>
      <c r="LIK46" s="120"/>
      <c r="LIL46" s="120"/>
      <c r="LIM46" s="120"/>
      <c r="LIN46" s="120"/>
      <c r="LIO46" s="120"/>
      <c r="LIP46" s="120"/>
      <c r="LIQ46" s="120"/>
      <c r="LIR46" s="120"/>
      <c r="LIS46" s="120"/>
      <c r="LIT46" s="120"/>
      <c r="LIU46" s="120"/>
      <c r="LIV46" s="120"/>
      <c r="LIW46" s="120"/>
      <c r="LIX46" s="120"/>
      <c r="LIY46" s="120"/>
      <c r="LIZ46" s="120"/>
      <c r="LJA46" s="120"/>
      <c r="LJB46" s="120"/>
      <c r="LJC46" s="120"/>
      <c r="LJD46" s="120"/>
      <c r="LJE46" s="120"/>
      <c r="LJF46" s="120"/>
      <c r="LJG46" s="120"/>
      <c r="LJH46" s="120"/>
      <c r="LJI46" s="120"/>
      <c r="LJJ46" s="120"/>
      <c r="LJK46" s="120"/>
      <c r="LJL46" s="120"/>
      <c r="LJM46" s="120"/>
      <c r="LJN46" s="120"/>
      <c r="LJO46" s="120"/>
      <c r="LJP46" s="120"/>
      <c r="LJQ46" s="120"/>
      <c r="LJR46" s="120"/>
      <c r="LJS46" s="120"/>
      <c r="LJT46" s="120"/>
      <c r="LJU46" s="120"/>
      <c r="LJV46" s="120"/>
      <c r="LJW46" s="120"/>
      <c r="LJX46" s="120"/>
      <c r="LJY46" s="120"/>
      <c r="LJZ46" s="120"/>
      <c r="LKA46" s="120"/>
      <c r="LKB46" s="120"/>
      <c r="LKC46" s="120"/>
      <c r="LKD46" s="120"/>
      <c r="LKE46" s="120"/>
      <c r="LKF46" s="120"/>
      <c r="LKG46" s="120"/>
      <c r="LKH46" s="120"/>
      <c r="LKI46" s="120"/>
      <c r="LKJ46" s="120"/>
      <c r="LKK46" s="120"/>
      <c r="LKL46" s="120"/>
      <c r="LKM46" s="120"/>
      <c r="LKN46" s="120"/>
      <c r="LKO46" s="120"/>
      <c r="LKP46" s="120"/>
      <c r="LKQ46" s="120"/>
      <c r="LKR46" s="120"/>
      <c r="LKS46" s="120"/>
      <c r="LKT46" s="120"/>
      <c r="LKU46" s="120"/>
      <c r="LKV46" s="120"/>
      <c r="LKW46" s="120"/>
      <c r="LKX46" s="120"/>
      <c r="LKY46" s="120"/>
      <c r="LKZ46" s="120"/>
      <c r="LLA46" s="120"/>
      <c r="LLB46" s="120"/>
      <c r="LLC46" s="120"/>
      <c r="LLD46" s="120"/>
      <c r="LLE46" s="120"/>
      <c r="LLF46" s="120"/>
      <c r="LLG46" s="120"/>
      <c r="LLH46" s="120"/>
      <c r="LLI46" s="120"/>
      <c r="LLJ46" s="120"/>
      <c r="LLK46" s="120"/>
      <c r="LLL46" s="120"/>
      <c r="LLM46" s="120"/>
      <c r="LLN46" s="120"/>
      <c r="LLO46" s="120"/>
      <c r="LLP46" s="120"/>
      <c r="LLQ46" s="120"/>
      <c r="LLR46" s="120"/>
      <c r="LLS46" s="120"/>
      <c r="LLT46" s="120"/>
      <c r="LLU46" s="120"/>
      <c r="LLV46" s="120"/>
      <c r="LLW46" s="120"/>
      <c r="LLX46" s="120"/>
      <c r="LLY46" s="120"/>
      <c r="LLZ46" s="120"/>
      <c r="LMA46" s="120"/>
      <c r="LMB46" s="120"/>
      <c r="LMC46" s="120"/>
      <c r="LMD46" s="120"/>
      <c r="LME46" s="120"/>
      <c r="LMF46" s="120"/>
      <c r="LMG46" s="120"/>
      <c r="LMH46" s="120"/>
      <c r="LMI46" s="120"/>
      <c r="LMJ46" s="120"/>
      <c r="LMK46" s="120"/>
      <c r="LML46" s="120"/>
      <c r="LMM46" s="120"/>
      <c r="LMN46" s="120"/>
      <c r="LMO46" s="120"/>
      <c r="LMP46" s="120"/>
      <c r="LMQ46" s="120"/>
      <c r="LMR46" s="120"/>
      <c r="LMS46" s="120"/>
      <c r="LMT46" s="120"/>
      <c r="LMU46" s="120"/>
      <c r="LMV46" s="120"/>
      <c r="LMW46" s="120"/>
      <c r="LMX46" s="120"/>
      <c r="LMY46" s="120"/>
      <c r="LMZ46" s="120"/>
      <c r="LNA46" s="120"/>
      <c r="LNB46" s="120"/>
      <c r="LNC46" s="120"/>
      <c r="LND46" s="120"/>
      <c r="LNE46" s="120"/>
      <c r="LNF46" s="120"/>
      <c r="LNG46" s="120"/>
      <c r="LNH46" s="120"/>
      <c r="LNI46" s="120"/>
      <c r="LNJ46" s="120"/>
      <c r="LNK46" s="120"/>
      <c r="LNL46" s="120"/>
      <c r="LNM46" s="120"/>
      <c r="LNN46" s="120"/>
      <c r="LNO46" s="120"/>
      <c r="LNP46" s="120"/>
      <c r="LNQ46" s="120"/>
      <c r="LNR46" s="120"/>
      <c r="LNS46" s="120"/>
      <c r="LNT46" s="120"/>
      <c r="LNU46" s="120"/>
      <c r="LNV46" s="120"/>
      <c r="LNW46" s="120"/>
      <c r="LNX46" s="120"/>
      <c r="LNY46" s="120"/>
      <c r="LNZ46" s="120"/>
      <c r="LOA46" s="120"/>
      <c r="LOB46" s="120"/>
      <c r="LOC46" s="120"/>
      <c r="LOD46" s="120"/>
      <c r="LOE46" s="120"/>
      <c r="LOF46" s="120"/>
      <c r="LOG46" s="120"/>
      <c r="LOH46" s="120"/>
      <c r="LOI46" s="120"/>
      <c r="LOJ46" s="120"/>
      <c r="LOK46" s="120"/>
      <c r="LOL46" s="120"/>
      <c r="LOM46" s="120"/>
      <c r="LON46" s="120"/>
      <c r="LOO46" s="120"/>
      <c r="LOP46" s="120"/>
      <c r="LOQ46" s="120"/>
      <c r="LOR46" s="120"/>
      <c r="LOS46" s="120"/>
      <c r="LOT46" s="120"/>
      <c r="LOU46" s="120"/>
      <c r="LOV46" s="120"/>
      <c r="LOW46" s="120"/>
      <c r="LOX46" s="120"/>
      <c r="LOY46" s="120"/>
      <c r="LOZ46" s="120"/>
      <c r="LPA46" s="120"/>
      <c r="LPB46" s="120"/>
      <c r="LPC46" s="120"/>
      <c r="LPD46" s="120"/>
      <c r="LPE46" s="120"/>
      <c r="LPF46" s="120"/>
      <c r="LPG46" s="120"/>
      <c r="LPH46" s="120"/>
      <c r="LPI46" s="120"/>
      <c r="LPJ46" s="120"/>
      <c r="LPK46" s="120"/>
      <c r="LPL46" s="120"/>
      <c r="LPM46" s="120"/>
      <c r="LPN46" s="120"/>
      <c r="LPO46" s="120"/>
      <c r="LPP46" s="120"/>
      <c r="LPQ46" s="120"/>
      <c r="LPR46" s="120"/>
      <c r="LPS46" s="120"/>
      <c r="LPT46" s="120"/>
      <c r="LPU46" s="120"/>
      <c r="LPV46" s="120"/>
      <c r="LPW46" s="120"/>
      <c r="LPX46" s="120"/>
      <c r="LPY46" s="120"/>
      <c r="LPZ46" s="120"/>
      <c r="LQA46" s="120"/>
      <c r="LQB46" s="120"/>
      <c r="LQC46" s="120"/>
      <c r="LQD46" s="120"/>
      <c r="LQE46" s="120"/>
      <c r="LQF46" s="120"/>
      <c r="LQG46" s="120"/>
      <c r="LQH46" s="120"/>
      <c r="LQI46" s="120"/>
      <c r="LQJ46" s="120"/>
      <c r="LQK46" s="120"/>
      <c r="LQL46" s="120"/>
      <c r="LQM46" s="120"/>
      <c r="LQN46" s="120"/>
      <c r="LQO46" s="120"/>
      <c r="LQP46" s="120"/>
      <c r="LQQ46" s="120"/>
      <c r="LQR46" s="120"/>
      <c r="LQS46" s="120"/>
      <c r="LQT46" s="120"/>
      <c r="LQU46" s="120"/>
      <c r="LQV46" s="120"/>
      <c r="LQW46" s="120"/>
      <c r="LQX46" s="120"/>
      <c r="LQY46" s="120"/>
      <c r="LQZ46" s="120"/>
      <c r="LRA46" s="120"/>
      <c r="LRB46" s="120"/>
      <c r="LRC46" s="120"/>
      <c r="LRD46" s="120"/>
      <c r="LRE46" s="120"/>
      <c r="LRF46" s="120"/>
      <c r="LRG46" s="120"/>
      <c r="LRH46" s="120"/>
      <c r="LRI46" s="120"/>
      <c r="LRJ46" s="120"/>
      <c r="LRK46" s="120"/>
      <c r="LRL46" s="120"/>
      <c r="LRM46" s="120"/>
      <c r="LRN46" s="120"/>
      <c r="LRO46" s="120"/>
      <c r="LRP46" s="120"/>
      <c r="LRQ46" s="120"/>
      <c r="LRR46" s="120"/>
      <c r="LRS46" s="120"/>
      <c r="LRT46" s="120"/>
      <c r="LRU46" s="120"/>
      <c r="LRV46" s="120"/>
      <c r="LRW46" s="120"/>
      <c r="LRX46" s="120"/>
      <c r="LRY46" s="120"/>
      <c r="LRZ46" s="120"/>
      <c r="LSA46" s="120"/>
      <c r="LSB46" s="120"/>
      <c r="LSC46" s="120"/>
      <c r="LSD46" s="120"/>
      <c r="LSE46" s="120"/>
      <c r="LSF46" s="120"/>
      <c r="LSG46" s="120"/>
      <c r="LSH46" s="120"/>
      <c r="LSI46" s="120"/>
      <c r="LSJ46" s="120"/>
      <c r="LSK46" s="120"/>
      <c r="LSL46" s="120"/>
      <c r="LSM46" s="120"/>
      <c r="LSN46" s="120"/>
      <c r="LSO46" s="120"/>
      <c r="LSP46" s="120"/>
      <c r="LSQ46" s="120"/>
      <c r="LSR46" s="120"/>
      <c r="LSS46" s="120"/>
      <c r="LST46" s="120"/>
      <c r="LSU46" s="120"/>
      <c r="LSV46" s="120"/>
      <c r="LSW46" s="120"/>
      <c r="LSX46" s="120"/>
      <c r="LSY46" s="120"/>
      <c r="LSZ46" s="120"/>
      <c r="LTA46" s="120"/>
      <c r="LTB46" s="120"/>
      <c r="LTC46" s="120"/>
      <c r="LTD46" s="120"/>
      <c r="LTE46" s="120"/>
      <c r="LTF46" s="120"/>
      <c r="LTG46" s="120"/>
      <c r="LTH46" s="120"/>
      <c r="LTI46" s="120"/>
      <c r="LTJ46" s="120"/>
      <c r="LTK46" s="120"/>
      <c r="LTL46" s="120"/>
      <c r="LTM46" s="120"/>
      <c r="LTN46" s="120"/>
      <c r="LTO46" s="120"/>
      <c r="LTP46" s="120"/>
      <c r="LTQ46" s="120"/>
      <c r="LTR46" s="120"/>
      <c r="LTS46" s="120"/>
      <c r="LTT46" s="120"/>
      <c r="LTU46" s="120"/>
      <c r="LTV46" s="120"/>
      <c r="LTW46" s="120"/>
      <c r="LTX46" s="120"/>
      <c r="LTY46" s="120"/>
      <c r="LTZ46" s="120"/>
      <c r="LUA46" s="120"/>
      <c r="LUB46" s="120"/>
      <c r="LUC46" s="120"/>
      <c r="LUD46" s="120"/>
      <c r="LUE46" s="120"/>
      <c r="LUF46" s="120"/>
      <c r="LUG46" s="120"/>
      <c r="LUH46" s="120"/>
      <c r="LUI46" s="120"/>
      <c r="LUJ46" s="120"/>
      <c r="LUK46" s="120"/>
      <c r="LUL46" s="120"/>
      <c r="LUM46" s="120"/>
      <c r="LUN46" s="120"/>
      <c r="LUO46" s="120"/>
      <c r="LUP46" s="120"/>
      <c r="LUQ46" s="120"/>
      <c r="LUR46" s="120"/>
      <c r="LUS46" s="120"/>
      <c r="LUT46" s="120"/>
      <c r="LUU46" s="120"/>
      <c r="LUV46" s="120"/>
      <c r="LUW46" s="120"/>
      <c r="LUX46" s="120"/>
      <c r="LUY46" s="120"/>
      <c r="LUZ46" s="120"/>
      <c r="LVA46" s="120"/>
      <c r="LVB46" s="120"/>
      <c r="LVC46" s="120"/>
      <c r="LVD46" s="120"/>
      <c r="LVE46" s="120"/>
      <c r="LVF46" s="120"/>
      <c r="LVG46" s="120"/>
      <c r="LVH46" s="120"/>
      <c r="LVI46" s="120"/>
      <c r="LVJ46" s="120"/>
      <c r="LVK46" s="120"/>
      <c r="LVL46" s="120"/>
      <c r="LVM46" s="120"/>
      <c r="LVN46" s="120"/>
      <c r="LVO46" s="120"/>
      <c r="LVP46" s="120"/>
      <c r="LVQ46" s="120"/>
      <c r="LVR46" s="120"/>
      <c r="LVS46" s="120"/>
      <c r="LVT46" s="120"/>
      <c r="LVU46" s="120"/>
      <c r="LVV46" s="120"/>
      <c r="LVW46" s="120"/>
      <c r="LVX46" s="120"/>
      <c r="LVY46" s="120"/>
      <c r="LVZ46" s="120"/>
      <c r="LWA46" s="120"/>
      <c r="LWB46" s="120"/>
      <c r="LWC46" s="120"/>
      <c r="LWD46" s="120"/>
      <c r="LWE46" s="120"/>
      <c r="LWF46" s="120"/>
      <c r="LWG46" s="120"/>
      <c r="LWH46" s="120"/>
      <c r="LWI46" s="120"/>
      <c r="LWJ46" s="120"/>
      <c r="LWK46" s="120"/>
      <c r="LWL46" s="120"/>
      <c r="LWM46" s="120"/>
      <c r="LWN46" s="120"/>
      <c r="LWO46" s="120"/>
      <c r="LWP46" s="120"/>
      <c r="LWQ46" s="120"/>
      <c r="LWR46" s="120"/>
      <c r="LWS46" s="120"/>
      <c r="LWT46" s="120"/>
      <c r="LWU46" s="120"/>
      <c r="LWV46" s="120"/>
      <c r="LWW46" s="120"/>
      <c r="LWX46" s="120"/>
      <c r="LWY46" s="120"/>
      <c r="LWZ46" s="120"/>
      <c r="LXA46" s="120"/>
      <c r="LXB46" s="120"/>
      <c r="LXC46" s="120"/>
      <c r="LXD46" s="120"/>
      <c r="LXE46" s="120"/>
      <c r="LXF46" s="120"/>
      <c r="LXG46" s="120"/>
      <c r="LXH46" s="120"/>
      <c r="LXI46" s="120"/>
      <c r="LXJ46" s="120"/>
      <c r="LXK46" s="120"/>
      <c r="LXL46" s="120"/>
      <c r="LXM46" s="120"/>
      <c r="LXN46" s="120"/>
      <c r="LXO46" s="120"/>
      <c r="LXP46" s="120"/>
      <c r="LXQ46" s="120"/>
      <c r="LXR46" s="120"/>
      <c r="LXS46" s="120"/>
      <c r="LXT46" s="120"/>
      <c r="LXU46" s="120"/>
      <c r="LXV46" s="120"/>
      <c r="LXW46" s="120"/>
      <c r="LXX46" s="120"/>
      <c r="LXY46" s="120"/>
      <c r="LXZ46" s="120"/>
      <c r="LYA46" s="120"/>
      <c r="LYB46" s="120"/>
      <c r="LYC46" s="120"/>
      <c r="LYD46" s="120"/>
      <c r="LYE46" s="120"/>
      <c r="LYF46" s="120"/>
      <c r="LYG46" s="120"/>
      <c r="LYH46" s="120"/>
      <c r="LYI46" s="120"/>
      <c r="LYJ46" s="120"/>
      <c r="LYK46" s="120"/>
      <c r="LYL46" s="120"/>
      <c r="LYM46" s="120"/>
      <c r="LYN46" s="120"/>
      <c r="LYO46" s="120"/>
      <c r="LYP46" s="120"/>
      <c r="LYQ46" s="120"/>
      <c r="LYR46" s="120"/>
      <c r="LYS46" s="120"/>
      <c r="LYT46" s="120"/>
      <c r="LYU46" s="120"/>
      <c r="LYV46" s="120"/>
      <c r="LYW46" s="120"/>
      <c r="LYX46" s="120"/>
      <c r="LYY46" s="120"/>
      <c r="LYZ46" s="120"/>
      <c r="LZA46" s="120"/>
      <c r="LZB46" s="120"/>
      <c r="LZC46" s="120"/>
      <c r="LZD46" s="120"/>
      <c r="LZE46" s="120"/>
      <c r="LZF46" s="120"/>
      <c r="LZG46" s="120"/>
      <c r="LZH46" s="120"/>
      <c r="LZI46" s="120"/>
      <c r="LZJ46" s="120"/>
      <c r="LZK46" s="120"/>
      <c r="LZL46" s="120"/>
      <c r="LZM46" s="120"/>
      <c r="LZN46" s="120"/>
      <c r="LZO46" s="120"/>
      <c r="LZP46" s="120"/>
      <c r="LZQ46" s="120"/>
      <c r="LZR46" s="120"/>
      <c r="LZS46" s="120"/>
      <c r="LZT46" s="120"/>
      <c r="LZU46" s="120"/>
      <c r="LZV46" s="120"/>
      <c r="LZW46" s="120"/>
      <c r="LZX46" s="120"/>
      <c r="LZY46" s="120"/>
      <c r="LZZ46" s="120"/>
      <c r="MAA46" s="120"/>
      <c r="MAB46" s="120"/>
      <c r="MAC46" s="120"/>
      <c r="MAD46" s="120"/>
      <c r="MAE46" s="120"/>
      <c r="MAF46" s="120"/>
      <c r="MAG46" s="120"/>
      <c r="MAH46" s="120"/>
      <c r="MAI46" s="120"/>
      <c r="MAJ46" s="120"/>
      <c r="MAK46" s="120"/>
      <c r="MAL46" s="120"/>
      <c r="MAM46" s="120"/>
      <c r="MAN46" s="120"/>
      <c r="MAO46" s="120"/>
      <c r="MAP46" s="120"/>
      <c r="MAQ46" s="120"/>
      <c r="MAR46" s="120"/>
      <c r="MAS46" s="120"/>
      <c r="MAT46" s="120"/>
      <c r="MAU46" s="120"/>
      <c r="MAV46" s="120"/>
      <c r="MAW46" s="120"/>
      <c r="MAX46" s="120"/>
      <c r="MAY46" s="120"/>
      <c r="MAZ46" s="120"/>
      <c r="MBA46" s="120"/>
      <c r="MBB46" s="120"/>
      <c r="MBC46" s="120"/>
      <c r="MBD46" s="120"/>
      <c r="MBE46" s="120"/>
      <c r="MBF46" s="120"/>
      <c r="MBG46" s="120"/>
      <c r="MBH46" s="120"/>
      <c r="MBI46" s="120"/>
      <c r="MBJ46" s="120"/>
      <c r="MBK46" s="120"/>
      <c r="MBL46" s="120"/>
      <c r="MBM46" s="120"/>
      <c r="MBN46" s="120"/>
      <c r="MBO46" s="120"/>
      <c r="MBP46" s="120"/>
      <c r="MBQ46" s="120"/>
      <c r="MBR46" s="120"/>
      <c r="MBS46" s="120"/>
      <c r="MBT46" s="120"/>
      <c r="MBU46" s="120"/>
      <c r="MBV46" s="120"/>
      <c r="MBW46" s="120"/>
      <c r="MBX46" s="120"/>
      <c r="MBY46" s="120"/>
      <c r="MBZ46" s="120"/>
      <c r="MCA46" s="120"/>
      <c r="MCB46" s="120"/>
      <c r="MCC46" s="120"/>
      <c r="MCD46" s="120"/>
      <c r="MCE46" s="120"/>
      <c r="MCF46" s="120"/>
      <c r="MCG46" s="120"/>
      <c r="MCH46" s="120"/>
      <c r="MCI46" s="120"/>
      <c r="MCJ46" s="120"/>
      <c r="MCK46" s="120"/>
      <c r="MCL46" s="120"/>
      <c r="MCM46" s="120"/>
      <c r="MCN46" s="120"/>
      <c r="MCO46" s="120"/>
      <c r="MCP46" s="120"/>
      <c r="MCQ46" s="120"/>
      <c r="MCR46" s="120"/>
      <c r="MCS46" s="120"/>
      <c r="MCT46" s="120"/>
      <c r="MCU46" s="120"/>
      <c r="MCV46" s="120"/>
      <c r="MCW46" s="120"/>
      <c r="MCX46" s="120"/>
      <c r="MCY46" s="120"/>
      <c r="MCZ46" s="120"/>
      <c r="MDA46" s="120"/>
      <c r="MDB46" s="120"/>
      <c r="MDC46" s="120"/>
      <c r="MDD46" s="120"/>
      <c r="MDE46" s="120"/>
      <c r="MDF46" s="120"/>
      <c r="MDG46" s="120"/>
      <c r="MDH46" s="120"/>
      <c r="MDI46" s="120"/>
      <c r="MDJ46" s="120"/>
      <c r="MDK46" s="120"/>
      <c r="MDL46" s="120"/>
      <c r="MDM46" s="120"/>
      <c r="MDN46" s="120"/>
      <c r="MDO46" s="120"/>
      <c r="MDP46" s="120"/>
      <c r="MDQ46" s="120"/>
      <c r="MDR46" s="120"/>
      <c r="MDS46" s="120"/>
      <c r="MDT46" s="120"/>
      <c r="MDU46" s="120"/>
      <c r="MDV46" s="120"/>
      <c r="MDW46" s="120"/>
      <c r="MDX46" s="120"/>
      <c r="MDY46" s="120"/>
      <c r="MDZ46" s="120"/>
      <c r="MEA46" s="120"/>
      <c r="MEB46" s="120"/>
      <c r="MEC46" s="120"/>
      <c r="MED46" s="120"/>
      <c r="MEE46" s="120"/>
      <c r="MEF46" s="120"/>
      <c r="MEG46" s="120"/>
      <c r="MEH46" s="120"/>
      <c r="MEI46" s="120"/>
      <c r="MEJ46" s="120"/>
      <c r="MEK46" s="120"/>
      <c r="MEL46" s="120"/>
      <c r="MEM46" s="120"/>
      <c r="MEN46" s="120"/>
      <c r="MEO46" s="120"/>
      <c r="MEP46" s="120"/>
      <c r="MEQ46" s="120"/>
      <c r="MER46" s="120"/>
      <c r="MES46" s="120"/>
      <c r="MET46" s="120"/>
      <c r="MEU46" s="120"/>
      <c r="MEV46" s="120"/>
      <c r="MEW46" s="120"/>
      <c r="MEX46" s="120"/>
      <c r="MEY46" s="120"/>
      <c r="MEZ46" s="120"/>
      <c r="MFA46" s="120"/>
      <c r="MFB46" s="120"/>
      <c r="MFC46" s="120"/>
      <c r="MFD46" s="120"/>
      <c r="MFE46" s="120"/>
      <c r="MFF46" s="120"/>
      <c r="MFG46" s="120"/>
      <c r="MFH46" s="120"/>
      <c r="MFI46" s="120"/>
      <c r="MFJ46" s="120"/>
      <c r="MFK46" s="120"/>
      <c r="MFL46" s="120"/>
      <c r="MFM46" s="120"/>
      <c r="MFN46" s="120"/>
      <c r="MFO46" s="120"/>
      <c r="MFP46" s="120"/>
      <c r="MFQ46" s="120"/>
      <c r="MFR46" s="120"/>
      <c r="MFS46" s="120"/>
      <c r="MFT46" s="120"/>
      <c r="MFU46" s="120"/>
      <c r="MFV46" s="120"/>
      <c r="MFW46" s="120"/>
      <c r="MFX46" s="120"/>
      <c r="MFY46" s="120"/>
      <c r="MFZ46" s="120"/>
      <c r="MGA46" s="120"/>
      <c r="MGB46" s="120"/>
      <c r="MGC46" s="120"/>
      <c r="MGD46" s="120"/>
      <c r="MGE46" s="120"/>
      <c r="MGF46" s="120"/>
      <c r="MGG46" s="120"/>
      <c r="MGH46" s="120"/>
      <c r="MGI46" s="120"/>
      <c r="MGJ46" s="120"/>
      <c r="MGK46" s="120"/>
      <c r="MGL46" s="120"/>
      <c r="MGM46" s="120"/>
      <c r="MGN46" s="120"/>
      <c r="MGO46" s="120"/>
      <c r="MGP46" s="120"/>
      <c r="MGQ46" s="120"/>
      <c r="MGR46" s="120"/>
      <c r="MGS46" s="120"/>
      <c r="MGT46" s="120"/>
      <c r="MGU46" s="120"/>
      <c r="MGV46" s="120"/>
      <c r="MGW46" s="120"/>
      <c r="MGX46" s="120"/>
      <c r="MGY46" s="120"/>
      <c r="MGZ46" s="120"/>
      <c r="MHA46" s="120"/>
      <c r="MHB46" s="120"/>
      <c r="MHC46" s="120"/>
      <c r="MHD46" s="120"/>
      <c r="MHE46" s="120"/>
      <c r="MHF46" s="120"/>
      <c r="MHG46" s="120"/>
      <c r="MHH46" s="120"/>
      <c r="MHI46" s="120"/>
      <c r="MHJ46" s="120"/>
      <c r="MHK46" s="120"/>
      <c r="MHL46" s="120"/>
      <c r="MHM46" s="120"/>
      <c r="MHN46" s="120"/>
      <c r="MHO46" s="120"/>
      <c r="MHP46" s="120"/>
      <c r="MHQ46" s="120"/>
      <c r="MHR46" s="120"/>
      <c r="MHS46" s="120"/>
      <c r="MHT46" s="120"/>
      <c r="MHU46" s="120"/>
      <c r="MHV46" s="120"/>
      <c r="MHW46" s="120"/>
      <c r="MHX46" s="120"/>
      <c r="MHY46" s="120"/>
      <c r="MHZ46" s="120"/>
      <c r="MIA46" s="120"/>
      <c r="MIB46" s="120"/>
      <c r="MIC46" s="120"/>
      <c r="MID46" s="120"/>
      <c r="MIE46" s="120"/>
      <c r="MIF46" s="120"/>
      <c r="MIG46" s="120"/>
      <c r="MIH46" s="120"/>
      <c r="MII46" s="120"/>
      <c r="MIJ46" s="120"/>
      <c r="MIK46" s="120"/>
      <c r="MIL46" s="120"/>
      <c r="MIM46" s="120"/>
      <c r="MIN46" s="120"/>
      <c r="MIO46" s="120"/>
      <c r="MIP46" s="120"/>
      <c r="MIQ46" s="120"/>
      <c r="MIR46" s="120"/>
      <c r="MIS46" s="120"/>
      <c r="MIT46" s="120"/>
      <c r="MIU46" s="120"/>
      <c r="MIV46" s="120"/>
      <c r="MIW46" s="120"/>
      <c r="MIX46" s="120"/>
      <c r="MIY46" s="120"/>
      <c r="MIZ46" s="120"/>
      <c r="MJA46" s="120"/>
      <c r="MJB46" s="120"/>
      <c r="MJC46" s="120"/>
      <c r="MJD46" s="120"/>
      <c r="MJE46" s="120"/>
      <c r="MJF46" s="120"/>
      <c r="MJG46" s="120"/>
      <c r="MJH46" s="120"/>
      <c r="MJI46" s="120"/>
      <c r="MJJ46" s="120"/>
      <c r="MJK46" s="120"/>
      <c r="MJL46" s="120"/>
      <c r="MJM46" s="120"/>
      <c r="MJN46" s="120"/>
      <c r="MJO46" s="120"/>
      <c r="MJP46" s="120"/>
      <c r="MJQ46" s="120"/>
      <c r="MJR46" s="120"/>
      <c r="MJS46" s="120"/>
      <c r="MJT46" s="120"/>
      <c r="MJU46" s="120"/>
      <c r="MJV46" s="120"/>
      <c r="MJW46" s="120"/>
      <c r="MJX46" s="120"/>
      <c r="MJY46" s="120"/>
      <c r="MJZ46" s="120"/>
      <c r="MKA46" s="120"/>
      <c r="MKB46" s="120"/>
      <c r="MKC46" s="120"/>
      <c r="MKD46" s="120"/>
      <c r="MKE46" s="120"/>
      <c r="MKF46" s="120"/>
      <c r="MKG46" s="120"/>
      <c r="MKH46" s="120"/>
      <c r="MKI46" s="120"/>
      <c r="MKJ46" s="120"/>
      <c r="MKK46" s="120"/>
      <c r="MKL46" s="120"/>
      <c r="MKM46" s="120"/>
      <c r="MKN46" s="120"/>
      <c r="MKO46" s="120"/>
      <c r="MKP46" s="120"/>
      <c r="MKQ46" s="120"/>
      <c r="MKR46" s="120"/>
      <c r="MKS46" s="120"/>
      <c r="MKT46" s="120"/>
      <c r="MKU46" s="120"/>
      <c r="MKV46" s="120"/>
      <c r="MKW46" s="120"/>
      <c r="MKX46" s="120"/>
      <c r="MKY46" s="120"/>
      <c r="MKZ46" s="120"/>
      <c r="MLA46" s="120"/>
      <c r="MLB46" s="120"/>
      <c r="MLC46" s="120"/>
      <c r="MLD46" s="120"/>
      <c r="MLE46" s="120"/>
      <c r="MLF46" s="120"/>
      <c r="MLG46" s="120"/>
      <c r="MLH46" s="120"/>
      <c r="MLI46" s="120"/>
      <c r="MLJ46" s="120"/>
      <c r="MLK46" s="120"/>
      <c r="MLL46" s="120"/>
      <c r="MLM46" s="120"/>
      <c r="MLN46" s="120"/>
      <c r="MLO46" s="120"/>
      <c r="MLP46" s="120"/>
      <c r="MLQ46" s="120"/>
      <c r="MLR46" s="120"/>
      <c r="MLS46" s="120"/>
      <c r="MLT46" s="120"/>
      <c r="MLU46" s="120"/>
      <c r="MLV46" s="120"/>
      <c r="MLW46" s="120"/>
      <c r="MLX46" s="120"/>
      <c r="MLY46" s="120"/>
      <c r="MLZ46" s="120"/>
      <c r="MMA46" s="120"/>
      <c r="MMB46" s="120"/>
      <c r="MMC46" s="120"/>
      <c r="MMD46" s="120"/>
      <c r="MME46" s="120"/>
      <c r="MMF46" s="120"/>
      <c r="MMG46" s="120"/>
      <c r="MMH46" s="120"/>
      <c r="MMI46" s="120"/>
      <c r="MMJ46" s="120"/>
      <c r="MMK46" s="120"/>
      <c r="MML46" s="120"/>
      <c r="MMM46" s="120"/>
      <c r="MMN46" s="120"/>
      <c r="MMO46" s="120"/>
      <c r="MMP46" s="120"/>
      <c r="MMQ46" s="120"/>
      <c r="MMR46" s="120"/>
      <c r="MMS46" s="120"/>
      <c r="MMT46" s="120"/>
      <c r="MMU46" s="120"/>
      <c r="MMV46" s="120"/>
      <c r="MMW46" s="120"/>
      <c r="MMX46" s="120"/>
      <c r="MMY46" s="120"/>
      <c r="MMZ46" s="120"/>
      <c r="MNA46" s="120"/>
      <c r="MNB46" s="120"/>
      <c r="MNC46" s="120"/>
      <c r="MND46" s="120"/>
      <c r="MNE46" s="120"/>
      <c r="MNF46" s="120"/>
      <c r="MNG46" s="120"/>
      <c r="MNH46" s="120"/>
      <c r="MNI46" s="120"/>
      <c r="MNJ46" s="120"/>
      <c r="MNK46" s="120"/>
      <c r="MNL46" s="120"/>
      <c r="MNM46" s="120"/>
      <c r="MNN46" s="120"/>
      <c r="MNO46" s="120"/>
      <c r="MNP46" s="120"/>
      <c r="MNQ46" s="120"/>
      <c r="MNR46" s="120"/>
      <c r="MNS46" s="120"/>
      <c r="MNT46" s="120"/>
      <c r="MNU46" s="120"/>
      <c r="MNV46" s="120"/>
      <c r="MNW46" s="120"/>
      <c r="MNX46" s="120"/>
      <c r="MNY46" s="120"/>
      <c r="MNZ46" s="120"/>
      <c r="MOA46" s="120"/>
      <c r="MOB46" s="120"/>
      <c r="MOC46" s="120"/>
      <c r="MOD46" s="120"/>
      <c r="MOE46" s="120"/>
      <c r="MOF46" s="120"/>
      <c r="MOG46" s="120"/>
      <c r="MOH46" s="120"/>
      <c r="MOI46" s="120"/>
      <c r="MOJ46" s="120"/>
      <c r="MOK46" s="120"/>
      <c r="MOL46" s="120"/>
      <c r="MOM46" s="120"/>
      <c r="MON46" s="120"/>
      <c r="MOO46" s="120"/>
      <c r="MOP46" s="120"/>
      <c r="MOQ46" s="120"/>
      <c r="MOR46" s="120"/>
      <c r="MOS46" s="120"/>
      <c r="MOT46" s="120"/>
      <c r="MOU46" s="120"/>
      <c r="MOV46" s="120"/>
      <c r="MOW46" s="120"/>
      <c r="MOX46" s="120"/>
      <c r="MOY46" s="120"/>
      <c r="MOZ46" s="120"/>
      <c r="MPA46" s="120"/>
      <c r="MPB46" s="120"/>
      <c r="MPC46" s="120"/>
      <c r="MPD46" s="120"/>
      <c r="MPE46" s="120"/>
      <c r="MPF46" s="120"/>
      <c r="MPG46" s="120"/>
      <c r="MPH46" s="120"/>
      <c r="MPI46" s="120"/>
      <c r="MPJ46" s="120"/>
      <c r="MPK46" s="120"/>
      <c r="MPL46" s="120"/>
      <c r="MPM46" s="120"/>
      <c r="MPN46" s="120"/>
      <c r="MPO46" s="120"/>
      <c r="MPP46" s="120"/>
      <c r="MPQ46" s="120"/>
      <c r="MPR46" s="120"/>
      <c r="MPS46" s="120"/>
      <c r="MPT46" s="120"/>
      <c r="MPU46" s="120"/>
      <c r="MPV46" s="120"/>
      <c r="MPW46" s="120"/>
      <c r="MPX46" s="120"/>
      <c r="MPY46" s="120"/>
      <c r="MPZ46" s="120"/>
      <c r="MQA46" s="120"/>
      <c r="MQB46" s="120"/>
      <c r="MQC46" s="120"/>
      <c r="MQD46" s="120"/>
      <c r="MQE46" s="120"/>
      <c r="MQF46" s="120"/>
      <c r="MQG46" s="120"/>
      <c r="MQH46" s="120"/>
      <c r="MQI46" s="120"/>
      <c r="MQJ46" s="120"/>
      <c r="MQK46" s="120"/>
      <c r="MQL46" s="120"/>
      <c r="MQM46" s="120"/>
      <c r="MQN46" s="120"/>
      <c r="MQO46" s="120"/>
      <c r="MQP46" s="120"/>
      <c r="MQQ46" s="120"/>
      <c r="MQR46" s="120"/>
      <c r="MQS46" s="120"/>
      <c r="MQT46" s="120"/>
      <c r="MQU46" s="120"/>
      <c r="MQV46" s="120"/>
      <c r="MQW46" s="120"/>
      <c r="MQX46" s="120"/>
      <c r="MQY46" s="120"/>
      <c r="MQZ46" s="120"/>
      <c r="MRA46" s="120"/>
      <c r="MRB46" s="120"/>
      <c r="MRC46" s="120"/>
      <c r="MRD46" s="120"/>
      <c r="MRE46" s="120"/>
      <c r="MRF46" s="120"/>
      <c r="MRG46" s="120"/>
      <c r="MRH46" s="120"/>
      <c r="MRI46" s="120"/>
      <c r="MRJ46" s="120"/>
      <c r="MRK46" s="120"/>
      <c r="MRL46" s="120"/>
      <c r="MRM46" s="120"/>
      <c r="MRN46" s="120"/>
      <c r="MRO46" s="120"/>
      <c r="MRP46" s="120"/>
      <c r="MRQ46" s="120"/>
      <c r="MRR46" s="120"/>
      <c r="MRS46" s="120"/>
      <c r="MRT46" s="120"/>
      <c r="MRU46" s="120"/>
      <c r="MRV46" s="120"/>
      <c r="MRW46" s="120"/>
      <c r="MRX46" s="120"/>
      <c r="MRY46" s="120"/>
      <c r="MRZ46" s="120"/>
      <c r="MSA46" s="120"/>
      <c r="MSB46" s="120"/>
      <c r="MSC46" s="120"/>
      <c r="MSD46" s="120"/>
      <c r="MSE46" s="120"/>
      <c r="MSF46" s="120"/>
      <c r="MSG46" s="120"/>
      <c r="MSH46" s="120"/>
      <c r="MSI46" s="120"/>
      <c r="MSJ46" s="120"/>
      <c r="MSK46" s="120"/>
      <c r="MSL46" s="120"/>
      <c r="MSM46" s="120"/>
      <c r="MSN46" s="120"/>
      <c r="MSO46" s="120"/>
      <c r="MSP46" s="120"/>
      <c r="MSQ46" s="120"/>
      <c r="MSR46" s="120"/>
      <c r="MSS46" s="120"/>
      <c r="MST46" s="120"/>
      <c r="MSU46" s="120"/>
      <c r="MSV46" s="120"/>
      <c r="MSW46" s="120"/>
      <c r="MSX46" s="120"/>
      <c r="MSY46" s="120"/>
      <c r="MSZ46" s="120"/>
      <c r="MTA46" s="120"/>
      <c r="MTB46" s="120"/>
      <c r="MTC46" s="120"/>
      <c r="MTD46" s="120"/>
      <c r="MTE46" s="120"/>
      <c r="MTF46" s="120"/>
      <c r="MTG46" s="120"/>
      <c r="MTH46" s="120"/>
      <c r="MTI46" s="120"/>
      <c r="MTJ46" s="120"/>
      <c r="MTK46" s="120"/>
      <c r="MTL46" s="120"/>
      <c r="MTM46" s="120"/>
      <c r="MTN46" s="120"/>
      <c r="MTO46" s="120"/>
      <c r="MTP46" s="120"/>
      <c r="MTQ46" s="120"/>
      <c r="MTR46" s="120"/>
      <c r="MTS46" s="120"/>
      <c r="MTT46" s="120"/>
      <c r="MTU46" s="120"/>
      <c r="MTV46" s="120"/>
      <c r="MTW46" s="120"/>
      <c r="MTX46" s="120"/>
      <c r="MTY46" s="120"/>
      <c r="MTZ46" s="120"/>
      <c r="MUA46" s="120"/>
      <c r="MUB46" s="120"/>
      <c r="MUC46" s="120"/>
      <c r="MUD46" s="120"/>
      <c r="MUE46" s="120"/>
      <c r="MUF46" s="120"/>
      <c r="MUG46" s="120"/>
      <c r="MUH46" s="120"/>
      <c r="MUI46" s="120"/>
      <c r="MUJ46" s="120"/>
      <c r="MUK46" s="120"/>
      <c r="MUL46" s="120"/>
      <c r="MUM46" s="120"/>
      <c r="MUN46" s="120"/>
      <c r="MUO46" s="120"/>
      <c r="MUP46" s="120"/>
      <c r="MUQ46" s="120"/>
      <c r="MUR46" s="120"/>
      <c r="MUS46" s="120"/>
      <c r="MUT46" s="120"/>
      <c r="MUU46" s="120"/>
      <c r="MUV46" s="120"/>
      <c r="MUW46" s="120"/>
      <c r="MUX46" s="120"/>
      <c r="MUY46" s="120"/>
      <c r="MUZ46" s="120"/>
      <c r="MVA46" s="120"/>
      <c r="MVB46" s="120"/>
      <c r="MVC46" s="120"/>
      <c r="MVD46" s="120"/>
      <c r="MVE46" s="120"/>
      <c r="MVF46" s="120"/>
      <c r="MVG46" s="120"/>
      <c r="MVH46" s="120"/>
      <c r="MVI46" s="120"/>
      <c r="MVJ46" s="120"/>
      <c r="MVK46" s="120"/>
      <c r="MVL46" s="120"/>
      <c r="MVM46" s="120"/>
      <c r="MVN46" s="120"/>
      <c r="MVO46" s="120"/>
      <c r="MVP46" s="120"/>
      <c r="MVQ46" s="120"/>
      <c r="MVR46" s="120"/>
      <c r="MVS46" s="120"/>
      <c r="MVT46" s="120"/>
      <c r="MVU46" s="120"/>
      <c r="MVV46" s="120"/>
      <c r="MVW46" s="120"/>
      <c r="MVX46" s="120"/>
      <c r="MVY46" s="120"/>
      <c r="MVZ46" s="120"/>
      <c r="MWA46" s="120"/>
      <c r="MWB46" s="120"/>
      <c r="MWC46" s="120"/>
      <c r="MWD46" s="120"/>
      <c r="MWE46" s="120"/>
      <c r="MWF46" s="120"/>
      <c r="MWG46" s="120"/>
      <c r="MWH46" s="120"/>
      <c r="MWI46" s="120"/>
      <c r="MWJ46" s="120"/>
      <c r="MWK46" s="120"/>
      <c r="MWL46" s="120"/>
      <c r="MWM46" s="120"/>
      <c r="MWN46" s="120"/>
      <c r="MWO46" s="120"/>
      <c r="MWP46" s="120"/>
      <c r="MWQ46" s="120"/>
      <c r="MWR46" s="120"/>
      <c r="MWS46" s="120"/>
      <c r="MWT46" s="120"/>
      <c r="MWU46" s="120"/>
      <c r="MWV46" s="120"/>
      <c r="MWW46" s="120"/>
      <c r="MWX46" s="120"/>
      <c r="MWY46" s="120"/>
      <c r="MWZ46" s="120"/>
      <c r="MXA46" s="120"/>
      <c r="MXB46" s="120"/>
      <c r="MXC46" s="120"/>
      <c r="MXD46" s="120"/>
      <c r="MXE46" s="120"/>
      <c r="MXF46" s="120"/>
      <c r="MXG46" s="120"/>
      <c r="MXH46" s="120"/>
      <c r="MXI46" s="120"/>
      <c r="MXJ46" s="120"/>
      <c r="MXK46" s="120"/>
      <c r="MXL46" s="120"/>
      <c r="MXM46" s="120"/>
      <c r="MXN46" s="120"/>
      <c r="MXO46" s="120"/>
      <c r="MXP46" s="120"/>
      <c r="MXQ46" s="120"/>
      <c r="MXR46" s="120"/>
      <c r="MXS46" s="120"/>
      <c r="MXT46" s="120"/>
      <c r="MXU46" s="120"/>
      <c r="MXV46" s="120"/>
      <c r="MXW46" s="120"/>
      <c r="MXX46" s="120"/>
      <c r="MXY46" s="120"/>
      <c r="MXZ46" s="120"/>
      <c r="MYA46" s="120"/>
      <c r="MYB46" s="120"/>
      <c r="MYC46" s="120"/>
      <c r="MYD46" s="120"/>
      <c r="MYE46" s="120"/>
      <c r="MYF46" s="120"/>
      <c r="MYG46" s="120"/>
      <c r="MYH46" s="120"/>
      <c r="MYI46" s="120"/>
      <c r="MYJ46" s="120"/>
      <c r="MYK46" s="120"/>
      <c r="MYL46" s="120"/>
      <c r="MYM46" s="120"/>
      <c r="MYN46" s="120"/>
      <c r="MYO46" s="120"/>
      <c r="MYP46" s="120"/>
      <c r="MYQ46" s="120"/>
      <c r="MYR46" s="120"/>
      <c r="MYS46" s="120"/>
      <c r="MYT46" s="120"/>
      <c r="MYU46" s="120"/>
      <c r="MYV46" s="120"/>
      <c r="MYW46" s="120"/>
      <c r="MYX46" s="120"/>
      <c r="MYY46" s="120"/>
      <c r="MYZ46" s="120"/>
      <c r="MZA46" s="120"/>
      <c r="MZB46" s="120"/>
      <c r="MZC46" s="120"/>
      <c r="MZD46" s="120"/>
      <c r="MZE46" s="120"/>
      <c r="MZF46" s="120"/>
      <c r="MZG46" s="120"/>
      <c r="MZH46" s="120"/>
      <c r="MZI46" s="120"/>
      <c r="MZJ46" s="120"/>
      <c r="MZK46" s="120"/>
      <c r="MZL46" s="120"/>
      <c r="MZM46" s="120"/>
      <c r="MZN46" s="120"/>
      <c r="MZO46" s="120"/>
      <c r="MZP46" s="120"/>
      <c r="MZQ46" s="120"/>
      <c r="MZR46" s="120"/>
      <c r="MZS46" s="120"/>
      <c r="MZT46" s="120"/>
      <c r="MZU46" s="120"/>
      <c r="MZV46" s="120"/>
      <c r="MZW46" s="120"/>
      <c r="MZX46" s="120"/>
      <c r="MZY46" s="120"/>
      <c r="MZZ46" s="120"/>
      <c r="NAA46" s="120"/>
      <c r="NAB46" s="120"/>
      <c r="NAC46" s="120"/>
      <c r="NAD46" s="120"/>
      <c r="NAE46" s="120"/>
      <c r="NAF46" s="120"/>
      <c r="NAG46" s="120"/>
      <c r="NAH46" s="120"/>
      <c r="NAI46" s="120"/>
      <c r="NAJ46" s="120"/>
      <c r="NAK46" s="120"/>
      <c r="NAL46" s="120"/>
      <c r="NAM46" s="120"/>
      <c r="NAN46" s="120"/>
      <c r="NAO46" s="120"/>
      <c r="NAP46" s="120"/>
      <c r="NAQ46" s="120"/>
      <c r="NAR46" s="120"/>
      <c r="NAS46" s="120"/>
      <c r="NAT46" s="120"/>
      <c r="NAU46" s="120"/>
      <c r="NAV46" s="120"/>
      <c r="NAW46" s="120"/>
      <c r="NAX46" s="120"/>
      <c r="NAY46" s="120"/>
      <c r="NAZ46" s="120"/>
      <c r="NBA46" s="120"/>
      <c r="NBB46" s="120"/>
      <c r="NBC46" s="120"/>
      <c r="NBD46" s="120"/>
      <c r="NBE46" s="120"/>
      <c r="NBF46" s="120"/>
      <c r="NBG46" s="120"/>
      <c r="NBH46" s="120"/>
      <c r="NBI46" s="120"/>
      <c r="NBJ46" s="120"/>
      <c r="NBK46" s="120"/>
      <c r="NBL46" s="120"/>
      <c r="NBM46" s="120"/>
      <c r="NBN46" s="120"/>
      <c r="NBO46" s="120"/>
      <c r="NBP46" s="120"/>
      <c r="NBQ46" s="120"/>
      <c r="NBR46" s="120"/>
      <c r="NBS46" s="120"/>
      <c r="NBT46" s="120"/>
      <c r="NBU46" s="120"/>
      <c r="NBV46" s="120"/>
      <c r="NBW46" s="120"/>
      <c r="NBX46" s="120"/>
      <c r="NBY46" s="120"/>
      <c r="NBZ46" s="120"/>
      <c r="NCA46" s="120"/>
      <c r="NCB46" s="120"/>
      <c r="NCC46" s="120"/>
      <c r="NCD46" s="120"/>
      <c r="NCE46" s="120"/>
      <c r="NCF46" s="120"/>
      <c r="NCG46" s="120"/>
      <c r="NCH46" s="120"/>
      <c r="NCI46" s="120"/>
      <c r="NCJ46" s="120"/>
      <c r="NCK46" s="120"/>
      <c r="NCL46" s="120"/>
      <c r="NCM46" s="120"/>
      <c r="NCN46" s="120"/>
      <c r="NCO46" s="120"/>
      <c r="NCP46" s="120"/>
      <c r="NCQ46" s="120"/>
      <c r="NCR46" s="120"/>
      <c r="NCS46" s="120"/>
      <c r="NCT46" s="120"/>
      <c r="NCU46" s="120"/>
      <c r="NCV46" s="120"/>
      <c r="NCW46" s="120"/>
      <c r="NCX46" s="120"/>
      <c r="NCY46" s="120"/>
      <c r="NCZ46" s="120"/>
      <c r="NDA46" s="120"/>
      <c r="NDB46" s="120"/>
      <c r="NDC46" s="120"/>
      <c r="NDD46" s="120"/>
      <c r="NDE46" s="120"/>
      <c r="NDF46" s="120"/>
      <c r="NDG46" s="120"/>
      <c r="NDH46" s="120"/>
      <c r="NDI46" s="120"/>
      <c r="NDJ46" s="120"/>
      <c r="NDK46" s="120"/>
      <c r="NDL46" s="120"/>
      <c r="NDM46" s="120"/>
      <c r="NDN46" s="120"/>
      <c r="NDO46" s="120"/>
      <c r="NDP46" s="120"/>
      <c r="NDQ46" s="120"/>
      <c r="NDR46" s="120"/>
      <c r="NDS46" s="120"/>
      <c r="NDT46" s="120"/>
      <c r="NDU46" s="120"/>
      <c r="NDV46" s="120"/>
      <c r="NDW46" s="120"/>
      <c r="NDX46" s="120"/>
      <c r="NDY46" s="120"/>
      <c r="NDZ46" s="120"/>
      <c r="NEA46" s="120"/>
      <c r="NEB46" s="120"/>
      <c r="NEC46" s="120"/>
      <c r="NED46" s="120"/>
      <c r="NEE46" s="120"/>
      <c r="NEF46" s="120"/>
      <c r="NEG46" s="120"/>
      <c r="NEH46" s="120"/>
      <c r="NEI46" s="120"/>
      <c r="NEJ46" s="120"/>
      <c r="NEK46" s="120"/>
      <c r="NEL46" s="120"/>
      <c r="NEM46" s="120"/>
      <c r="NEN46" s="120"/>
      <c r="NEO46" s="120"/>
      <c r="NEP46" s="120"/>
      <c r="NEQ46" s="120"/>
      <c r="NER46" s="120"/>
      <c r="NES46" s="120"/>
      <c r="NET46" s="120"/>
      <c r="NEU46" s="120"/>
      <c r="NEV46" s="120"/>
      <c r="NEW46" s="120"/>
      <c r="NEX46" s="120"/>
      <c r="NEY46" s="120"/>
      <c r="NEZ46" s="120"/>
      <c r="NFA46" s="120"/>
      <c r="NFB46" s="120"/>
      <c r="NFC46" s="120"/>
      <c r="NFD46" s="120"/>
      <c r="NFE46" s="120"/>
      <c r="NFF46" s="120"/>
      <c r="NFG46" s="120"/>
      <c r="NFH46" s="120"/>
      <c r="NFI46" s="120"/>
      <c r="NFJ46" s="120"/>
      <c r="NFK46" s="120"/>
      <c r="NFL46" s="120"/>
      <c r="NFM46" s="120"/>
      <c r="NFN46" s="120"/>
      <c r="NFO46" s="120"/>
      <c r="NFP46" s="120"/>
      <c r="NFQ46" s="120"/>
      <c r="NFR46" s="120"/>
      <c r="NFS46" s="120"/>
      <c r="NFT46" s="120"/>
      <c r="NFU46" s="120"/>
      <c r="NFV46" s="120"/>
      <c r="NFW46" s="120"/>
      <c r="NFX46" s="120"/>
      <c r="NFY46" s="120"/>
      <c r="NFZ46" s="120"/>
      <c r="NGA46" s="120"/>
      <c r="NGB46" s="120"/>
      <c r="NGC46" s="120"/>
      <c r="NGD46" s="120"/>
      <c r="NGE46" s="120"/>
      <c r="NGF46" s="120"/>
      <c r="NGG46" s="120"/>
      <c r="NGH46" s="120"/>
      <c r="NGI46" s="120"/>
      <c r="NGJ46" s="120"/>
      <c r="NGK46" s="120"/>
      <c r="NGL46" s="120"/>
      <c r="NGM46" s="120"/>
      <c r="NGN46" s="120"/>
      <c r="NGO46" s="120"/>
      <c r="NGP46" s="120"/>
      <c r="NGQ46" s="120"/>
      <c r="NGR46" s="120"/>
      <c r="NGS46" s="120"/>
      <c r="NGT46" s="120"/>
      <c r="NGU46" s="120"/>
      <c r="NGV46" s="120"/>
      <c r="NGW46" s="120"/>
      <c r="NGX46" s="120"/>
      <c r="NGY46" s="120"/>
      <c r="NGZ46" s="120"/>
      <c r="NHA46" s="120"/>
      <c r="NHB46" s="120"/>
      <c r="NHC46" s="120"/>
      <c r="NHD46" s="120"/>
      <c r="NHE46" s="120"/>
      <c r="NHF46" s="120"/>
      <c r="NHG46" s="120"/>
      <c r="NHH46" s="120"/>
      <c r="NHI46" s="120"/>
      <c r="NHJ46" s="120"/>
      <c r="NHK46" s="120"/>
      <c r="NHL46" s="120"/>
      <c r="NHM46" s="120"/>
      <c r="NHN46" s="120"/>
      <c r="NHO46" s="120"/>
      <c r="NHP46" s="120"/>
      <c r="NHQ46" s="120"/>
      <c r="NHR46" s="120"/>
      <c r="NHS46" s="120"/>
      <c r="NHT46" s="120"/>
      <c r="NHU46" s="120"/>
      <c r="NHV46" s="120"/>
      <c r="NHW46" s="120"/>
      <c r="NHX46" s="120"/>
      <c r="NHY46" s="120"/>
      <c r="NHZ46" s="120"/>
      <c r="NIA46" s="120"/>
      <c r="NIB46" s="120"/>
      <c r="NIC46" s="120"/>
      <c r="NID46" s="120"/>
      <c r="NIE46" s="120"/>
      <c r="NIF46" s="120"/>
      <c r="NIG46" s="120"/>
      <c r="NIH46" s="120"/>
      <c r="NII46" s="120"/>
      <c r="NIJ46" s="120"/>
      <c r="NIK46" s="120"/>
      <c r="NIL46" s="120"/>
      <c r="NIM46" s="120"/>
      <c r="NIN46" s="120"/>
      <c r="NIO46" s="120"/>
      <c r="NIP46" s="120"/>
      <c r="NIQ46" s="120"/>
      <c r="NIR46" s="120"/>
      <c r="NIS46" s="120"/>
      <c r="NIT46" s="120"/>
      <c r="NIU46" s="120"/>
      <c r="NIV46" s="120"/>
      <c r="NIW46" s="120"/>
      <c r="NIX46" s="120"/>
      <c r="NIY46" s="120"/>
      <c r="NIZ46" s="120"/>
      <c r="NJA46" s="120"/>
      <c r="NJB46" s="120"/>
      <c r="NJC46" s="120"/>
      <c r="NJD46" s="120"/>
      <c r="NJE46" s="120"/>
      <c r="NJF46" s="120"/>
      <c r="NJG46" s="120"/>
      <c r="NJH46" s="120"/>
      <c r="NJI46" s="120"/>
      <c r="NJJ46" s="120"/>
      <c r="NJK46" s="120"/>
      <c r="NJL46" s="120"/>
      <c r="NJM46" s="120"/>
      <c r="NJN46" s="120"/>
      <c r="NJO46" s="120"/>
      <c r="NJP46" s="120"/>
      <c r="NJQ46" s="120"/>
      <c r="NJR46" s="120"/>
      <c r="NJS46" s="120"/>
      <c r="NJT46" s="120"/>
      <c r="NJU46" s="120"/>
      <c r="NJV46" s="120"/>
      <c r="NJW46" s="120"/>
      <c r="NJX46" s="120"/>
      <c r="NJY46" s="120"/>
      <c r="NJZ46" s="120"/>
      <c r="NKA46" s="120"/>
      <c r="NKB46" s="120"/>
      <c r="NKC46" s="120"/>
      <c r="NKD46" s="120"/>
      <c r="NKE46" s="120"/>
      <c r="NKF46" s="120"/>
      <c r="NKG46" s="120"/>
      <c r="NKH46" s="120"/>
      <c r="NKI46" s="120"/>
      <c r="NKJ46" s="120"/>
      <c r="NKK46" s="120"/>
      <c r="NKL46" s="120"/>
      <c r="NKM46" s="120"/>
      <c r="NKN46" s="120"/>
      <c r="NKO46" s="120"/>
      <c r="NKP46" s="120"/>
      <c r="NKQ46" s="120"/>
      <c r="NKR46" s="120"/>
      <c r="NKS46" s="120"/>
      <c r="NKT46" s="120"/>
      <c r="NKU46" s="120"/>
      <c r="NKV46" s="120"/>
      <c r="NKW46" s="120"/>
      <c r="NKX46" s="120"/>
      <c r="NKY46" s="120"/>
      <c r="NKZ46" s="120"/>
      <c r="NLA46" s="120"/>
      <c r="NLB46" s="120"/>
      <c r="NLC46" s="120"/>
      <c r="NLD46" s="120"/>
      <c r="NLE46" s="120"/>
      <c r="NLF46" s="120"/>
      <c r="NLG46" s="120"/>
      <c r="NLH46" s="120"/>
      <c r="NLI46" s="120"/>
      <c r="NLJ46" s="120"/>
      <c r="NLK46" s="120"/>
      <c r="NLL46" s="120"/>
      <c r="NLM46" s="120"/>
      <c r="NLN46" s="120"/>
      <c r="NLO46" s="120"/>
      <c r="NLP46" s="120"/>
      <c r="NLQ46" s="120"/>
      <c r="NLR46" s="120"/>
      <c r="NLS46" s="120"/>
      <c r="NLT46" s="120"/>
      <c r="NLU46" s="120"/>
      <c r="NLV46" s="120"/>
      <c r="NLW46" s="120"/>
      <c r="NLX46" s="120"/>
      <c r="NLY46" s="120"/>
      <c r="NLZ46" s="120"/>
      <c r="NMA46" s="120"/>
      <c r="NMB46" s="120"/>
      <c r="NMC46" s="120"/>
      <c r="NMD46" s="120"/>
      <c r="NME46" s="120"/>
      <c r="NMF46" s="120"/>
      <c r="NMG46" s="120"/>
      <c r="NMH46" s="120"/>
      <c r="NMI46" s="120"/>
      <c r="NMJ46" s="120"/>
      <c r="NMK46" s="120"/>
      <c r="NML46" s="120"/>
      <c r="NMM46" s="120"/>
      <c r="NMN46" s="120"/>
      <c r="NMO46" s="120"/>
      <c r="NMP46" s="120"/>
      <c r="NMQ46" s="120"/>
      <c r="NMR46" s="120"/>
      <c r="NMS46" s="120"/>
      <c r="NMT46" s="120"/>
      <c r="NMU46" s="120"/>
      <c r="NMV46" s="120"/>
      <c r="NMW46" s="120"/>
      <c r="NMX46" s="120"/>
      <c r="NMY46" s="120"/>
      <c r="NMZ46" s="120"/>
      <c r="NNA46" s="120"/>
      <c r="NNB46" s="120"/>
      <c r="NNC46" s="120"/>
      <c r="NND46" s="120"/>
      <c r="NNE46" s="120"/>
      <c r="NNF46" s="120"/>
      <c r="NNG46" s="120"/>
      <c r="NNH46" s="120"/>
      <c r="NNI46" s="120"/>
      <c r="NNJ46" s="120"/>
      <c r="NNK46" s="120"/>
      <c r="NNL46" s="120"/>
      <c r="NNM46" s="120"/>
      <c r="NNN46" s="120"/>
      <c r="NNO46" s="120"/>
      <c r="NNP46" s="120"/>
      <c r="NNQ46" s="120"/>
      <c r="NNR46" s="120"/>
      <c r="NNS46" s="120"/>
      <c r="NNT46" s="120"/>
      <c r="NNU46" s="120"/>
      <c r="NNV46" s="120"/>
      <c r="NNW46" s="120"/>
      <c r="NNX46" s="120"/>
      <c r="NNY46" s="120"/>
      <c r="NNZ46" s="120"/>
      <c r="NOA46" s="120"/>
      <c r="NOB46" s="120"/>
      <c r="NOC46" s="120"/>
      <c r="NOD46" s="120"/>
      <c r="NOE46" s="120"/>
      <c r="NOF46" s="120"/>
      <c r="NOG46" s="120"/>
      <c r="NOH46" s="120"/>
      <c r="NOI46" s="120"/>
      <c r="NOJ46" s="120"/>
      <c r="NOK46" s="120"/>
      <c r="NOL46" s="120"/>
      <c r="NOM46" s="120"/>
      <c r="NON46" s="120"/>
      <c r="NOO46" s="120"/>
      <c r="NOP46" s="120"/>
      <c r="NOQ46" s="120"/>
      <c r="NOR46" s="120"/>
      <c r="NOS46" s="120"/>
      <c r="NOT46" s="120"/>
      <c r="NOU46" s="120"/>
      <c r="NOV46" s="120"/>
      <c r="NOW46" s="120"/>
      <c r="NOX46" s="120"/>
      <c r="NOY46" s="120"/>
      <c r="NOZ46" s="120"/>
      <c r="NPA46" s="120"/>
      <c r="NPB46" s="120"/>
      <c r="NPC46" s="120"/>
      <c r="NPD46" s="120"/>
      <c r="NPE46" s="120"/>
      <c r="NPF46" s="120"/>
      <c r="NPG46" s="120"/>
      <c r="NPH46" s="120"/>
      <c r="NPI46" s="120"/>
      <c r="NPJ46" s="120"/>
      <c r="NPK46" s="120"/>
      <c r="NPL46" s="120"/>
      <c r="NPM46" s="120"/>
      <c r="NPN46" s="120"/>
      <c r="NPO46" s="120"/>
      <c r="NPP46" s="120"/>
      <c r="NPQ46" s="120"/>
      <c r="NPR46" s="120"/>
      <c r="NPS46" s="120"/>
      <c r="NPT46" s="120"/>
      <c r="NPU46" s="120"/>
      <c r="NPV46" s="120"/>
      <c r="NPW46" s="120"/>
      <c r="NPX46" s="120"/>
      <c r="NPY46" s="120"/>
      <c r="NPZ46" s="120"/>
      <c r="NQA46" s="120"/>
      <c r="NQB46" s="120"/>
      <c r="NQC46" s="120"/>
      <c r="NQD46" s="120"/>
      <c r="NQE46" s="120"/>
      <c r="NQF46" s="120"/>
      <c r="NQG46" s="120"/>
      <c r="NQH46" s="120"/>
      <c r="NQI46" s="120"/>
      <c r="NQJ46" s="120"/>
      <c r="NQK46" s="120"/>
      <c r="NQL46" s="120"/>
      <c r="NQM46" s="120"/>
      <c r="NQN46" s="120"/>
      <c r="NQO46" s="120"/>
      <c r="NQP46" s="120"/>
      <c r="NQQ46" s="120"/>
      <c r="NQR46" s="120"/>
      <c r="NQS46" s="120"/>
      <c r="NQT46" s="120"/>
      <c r="NQU46" s="120"/>
      <c r="NQV46" s="120"/>
      <c r="NQW46" s="120"/>
      <c r="NQX46" s="120"/>
      <c r="NQY46" s="120"/>
      <c r="NQZ46" s="120"/>
      <c r="NRA46" s="120"/>
      <c r="NRB46" s="120"/>
      <c r="NRC46" s="120"/>
      <c r="NRD46" s="120"/>
      <c r="NRE46" s="120"/>
      <c r="NRF46" s="120"/>
      <c r="NRG46" s="120"/>
      <c r="NRH46" s="120"/>
      <c r="NRI46" s="120"/>
      <c r="NRJ46" s="120"/>
      <c r="NRK46" s="120"/>
      <c r="NRL46" s="120"/>
      <c r="NRM46" s="120"/>
      <c r="NRN46" s="120"/>
      <c r="NRO46" s="120"/>
      <c r="NRP46" s="120"/>
      <c r="NRQ46" s="120"/>
      <c r="NRR46" s="120"/>
      <c r="NRS46" s="120"/>
      <c r="NRT46" s="120"/>
      <c r="NRU46" s="120"/>
      <c r="NRV46" s="120"/>
      <c r="NRW46" s="120"/>
      <c r="NRX46" s="120"/>
      <c r="NRY46" s="120"/>
      <c r="NRZ46" s="120"/>
      <c r="NSA46" s="120"/>
      <c r="NSB46" s="120"/>
      <c r="NSC46" s="120"/>
      <c r="NSD46" s="120"/>
      <c r="NSE46" s="120"/>
      <c r="NSF46" s="120"/>
      <c r="NSG46" s="120"/>
      <c r="NSH46" s="120"/>
      <c r="NSI46" s="120"/>
      <c r="NSJ46" s="120"/>
      <c r="NSK46" s="120"/>
      <c r="NSL46" s="120"/>
      <c r="NSM46" s="120"/>
      <c r="NSN46" s="120"/>
      <c r="NSO46" s="120"/>
      <c r="NSP46" s="120"/>
      <c r="NSQ46" s="120"/>
      <c r="NSR46" s="120"/>
      <c r="NSS46" s="120"/>
      <c r="NST46" s="120"/>
      <c r="NSU46" s="120"/>
      <c r="NSV46" s="120"/>
      <c r="NSW46" s="120"/>
      <c r="NSX46" s="120"/>
      <c r="NSY46" s="120"/>
      <c r="NSZ46" s="120"/>
      <c r="NTA46" s="120"/>
      <c r="NTB46" s="120"/>
      <c r="NTC46" s="120"/>
      <c r="NTD46" s="120"/>
      <c r="NTE46" s="120"/>
      <c r="NTF46" s="120"/>
      <c r="NTG46" s="120"/>
      <c r="NTH46" s="120"/>
      <c r="NTI46" s="120"/>
      <c r="NTJ46" s="120"/>
      <c r="NTK46" s="120"/>
      <c r="NTL46" s="120"/>
      <c r="NTM46" s="120"/>
      <c r="NTN46" s="120"/>
      <c r="NTO46" s="120"/>
      <c r="NTP46" s="120"/>
      <c r="NTQ46" s="120"/>
      <c r="NTR46" s="120"/>
      <c r="NTS46" s="120"/>
      <c r="NTT46" s="120"/>
      <c r="NTU46" s="120"/>
      <c r="NTV46" s="120"/>
      <c r="NTW46" s="120"/>
      <c r="NTX46" s="120"/>
      <c r="NTY46" s="120"/>
      <c r="NTZ46" s="120"/>
      <c r="NUA46" s="120"/>
      <c r="NUB46" s="120"/>
      <c r="NUC46" s="120"/>
      <c r="NUD46" s="120"/>
      <c r="NUE46" s="120"/>
      <c r="NUF46" s="120"/>
      <c r="NUG46" s="120"/>
      <c r="NUH46" s="120"/>
      <c r="NUI46" s="120"/>
      <c r="NUJ46" s="120"/>
      <c r="NUK46" s="120"/>
      <c r="NUL46" s="120"/>
      <c r="NUM46" s="120"/>
      <c r="NUN46" s="120"/>
      <c r="NUO46" s="120"/>
      <c r="NUP46" s="120"/>
      <c r="NUQ46" s="120"/>
      <c r="NUR46" s="120"/>
      <c r="NUS46" s="120"/>
      <c r="NUT46" s="120"/>
      <c r="NUU46" s="120"/>
      <c r="NUV46" s="120"/>
      <c r="NUW46" s="120"/>
      <c r="NUX46" s="120"/>
      <c r="NUY46" s="120"/>
      <c r="NUZ46" s="120"/>
      <c r="NVA46" s="120"/>
      <c r="NVB46" s="120"/>
      <c r="NVC46" s="120"/>
      <c r="NVD46" s="120"/>
      <c r="NVE46" s="120"/>
      <c r="NVF46" s="120"/>
      <c r="NVG46" s="120"/>
      <c r="NVH46" s="120"/>
      <c r="NVI46" s="120"/>
      <c r="NVJ46" s="120"/>
      <c r="NVK46" s="120"/>
      <c r="NVL46" s="120"/>
      <c r="NVM46" s="120"/>
      <c r="NVN46" s="120"/>
      <c r="NVO46" s="120"/>
      <c r="NVP46" s="120"/>
      <c r="NVQ46" s="120"/>
      <c r="NVR46" s="120"/>
      <c r="NVS46" s="120"/>
      <c r="NVT46" s="120"/>
      <c r="NVU46" s="120"/>
      <c r="NVV46" s="120"/>
      <c r="NVW46" s="120"/>
      <c r="NVX46" s="120"/>
      <c r="NVY46" s="120"/>
      <c r="NVZ46" s="120"/>
      <c r="NWA46" s="120"/>
      <c r="NWB46" s="120"/>
      <c r="NWC46" s="120"/>
      <c r="NWD46" s="120"/>
      <c r="NWE46" s="120"/>
      <c r="NWF46" s="120"/>
      <c r="NWG46" s="120"/>
      <c r="NWH46" s="120"/>
      <c r="NWI46" s="120"/>
      <c r="NWJ46" s="120"/>
      <c r="NWK46" s="120"/>
      <c r="NWL46" s="120"/>
      <c r="NWM46" s="120"/>
      <c r="NWN46" s="120"/>
      <c r="NWO46" s="120"/>
      <c r="NWP46" s="120"/>
      <c r="NWQ46" s="120"/>
      <c r="NWR46" s="120"/>
      <c r="NWS46" s="120"/>
      <c r="NWT46" s="120"/>
      <c r="NWU46" s="120"/>
      <c r="NWV46" s="120"/>
      <c r="NWW46" s="120"/>
      <c r="NWX46" s="120"/>
      <c r="NWY46" s="120"/>
      <c r="NWZ46" s="120"/>
      <c r="NXA46" s="120"/>
      <c r="NXB46" s="120"/>
      <c r="NXC46" s="120"/>
      <c r="NXD46" s="120"/>
      <c r="NXE46" s="120"/>
      <c r="NXF46" s="120"/>
      <c r="NXG46" s="120"/>
      <c r="NXH46" s="120"/>
      <c r="NXI46" s="120"/>
      <c r="NXJ46" s="120"/>
      <c r="NXK46" s="120"/>
      <c r="NXL46" s="120"/>
      <c r="NXM46" s="120"/>
      <c r="NXN46" s="120"/>
      <c r="NXO46" s="120"/>
      <c r="NXP46" s="120"/>
      <c r="NXQ46" s="120"/>
      <c r="NXR46" s="120"/>
      <c r="NXS46" s="120"/>
      <c r="NXT46" s="120"/>
      <c r="NXU46" s="120"/>
      <c r="NXV46" s="120"/>
      <c r="NXW46" s="120"/>
      <c r="NXX46" s="120"/>
      <c r="NXY46" s="120"/>
      <c r="NXZ46" s="120"/>
      <c r="NYA46" s="120"/>
      <c r="NYB46" s="120"/>
      <c r="NYC46" s="120"/>
      <c r="NYD46" s="120"/>
      <c r="NYE46" s="120"/>
      <c r="NYF46" s="120"/>
      <c r="NYG46" s="120"/>
      <c r="NYH46" s="120"/>
      <c r="NYI46" s="120"/>
      <c r="NYJ46" s="120"/>
      <c r="NYK46" s="120"/>
      <c r="NYL46" s="120"/>
      <c r="NYM46" s="120"/>
      <c r="NYN46" s="120"/>
      <c r="NYO46" s="120"/>
      <c r="NYP46" s="120"/>
      <c r="NYQ46" s="120"/>
      <c r="NYR46" s="120"/>
      <c r="NYS46" s="120"/>
      <c r="NYT46" s="120"/>
      <c r="NYU46" s="120"/>
      <c r="NYV46" s="120"/>
      <c r="NYW46" s="120"/>
      <c r="NYX46" s="120"/>
      <c r="NYY46" s="120"/>
      <c r="NYZ46" s="120"/>
      <c r="NZA46" s="120"/>
      <c r="NZB46" s="120"/>
      <c r="NZC46" s="120"/>
      <c r="NZD46" s="120"/>
      <c r="NZE46" s="120"/>
      <c r="NZF46" s="120"/>
      <c r="NZG46" s="120"/>
      <c r="NZH46" s="120"/>
      <c r="NZI46" s="120"/>
      <c r="NZJ46" s="120"/>
      <c r="NZK46" s="120"/>
      <c r="NZL46" s="120"/>
      <c r="NZM46" s="120"/>
      <c r="NZN46" s="120"/>
      <c r="NZO46" s="120"/>
      <c r="NZP46" s="120"/>
      <c r="NZQ46" s="120"/>
      <c r="NZR46" s="120"/>
      <c r="NZS46" s="120"/>
      <c r="NZT46" s="120"/>
      <c r="NZU46" s="120"/>
      <c r="NZV46" s="120"/>
      <c r="NZW46" s="120"/>
      <c r="NZX46" s="120"/>
      <c r="NZY46" s="120"/>
      <c r="NZZ46" s="120"/>
      <c r="OAA46" s="120"/>
      <c r="OAB46" s="120"/>
      <c r="OAC46" s="120"/>
      <c r="OAD46" s="120"/>
      <c r="OAE46" s="120"/>
      <c r="OAF46" s="120"/>
      <c r="OAG46" s="120"/>
      <c r="OAH46" s="120"/>
      <c r="OAI46" s="120"/>
      <c r="OAJ46" s="120"/>
      <c r="OAK46" s="120"/>
      <c r="OAL46" s="120"/>
      <c r="OAM46" s="120"/>
      <c r="OAN46" s="120"/>
      <c r="OAO46" s="120"/>
      <c r="OAP46" s="120"/>
      <c r="OAQ46" s="120"/>
      <c r="OAR46" s="120"/>
      <c r="OAS46" s="120"/>
      <c r="OAT46" s="120"/>
      <c r="OAU46" s="120"/>
      <c r="OAV46" s="120"/>
      <c r="OAW46" s="120"/>
      <c r="OAX46" s="120"/>
      <c r="OAY46" s="120"/>
      <c r="OAZ46" s="120"/>
      <c r="OBA46" s="120"/>
      <c r="OBB46" s="120"/>
      <c r="OBC46" s="120"/>
      <c r="OBD46" s="120"/>
      <c r="OBE46" s="120"/>
      <c r="OBF46" s="120"/>
      <c r="OBG46" s="120"/>
      <c r="OBH46" s="120"/>
      <c r="OBI46" s="120"/>
      <c r="OBJ46" s="120"/>
      <c r="OBK46" s="120"/>
      <c r="OBL46" s="120"/>
      <c r="OBM46" s="120"/>
      <c r="OBN46" s="120"/>
      <c r="OBO46" s="120"/>
      <c r="OBP46" s="120"/>
      <c r="OBQ46" s="120"/>
      <c r="OBR46" s="120"/>
      <c r="OBS46" s="120"/>
      <c r="OBT46" s="120"/>
      <c r="OBU46" s="120"/>
      <c r="OBV46" s="120"/>
      <c r="OBW46" s="120"/>
      <c r="OBX46" s="120"/>
      <c r="OBY46" s="120"/>
      <c r="OBZ46" s="120"/>
      <c r="OCA46" s="120"/>
      <c r="OCB46" s="120"/>
      <c r="OCC46" s="120"/>
      <c r="OCD46" s="120"/>
      <c r="OCE46" s="120"/>
      <c r="OCF46" s="120"/>
      <c r="OCG46" s="120"/>
      <c r="OCH46" s="120"/>
      <c r="OCI46" s="120"/>
      <c r="OCJ46" s="120"/>
      <c r="OCK46" s="120"/>
      <c r="OCL46" s="120"/>
      <c r="OCM46" s="120"/>
      <c r="OCN46" s="120"/>
      <c r="OCO46" s="120"/>
      <c r="OCP46" s="120"/>
      <c r="OCQ46" s="120"/>
      <c r="OCR46" s="120"/>
      <c r="OCS46" s="120"/>
      <c r="OCT46" s="120"/>
      <c r="OCU46" s="120"/>
      <c r="OCV46" s="120"/>
      <c r="OCW46" s="120"/>
      <c r="OCX46" s="120"/>
      <c r="OCY46" s="120"/>
      <c r="OCZ46" s="120"/>
      <c r="ODA46" s="120"/>
      <c r="ODB46" s="120"/>
      <c r="ODC46" s="120"/>
      <c r="ODD46" s="120"/>
      <c r="ODE46" s="120"/>
      <c r="ODF46" s="120"/>
      <c r="ODG46" s="120"/>
      <c r="ODH46" s="120"/>
      <c r="ODI46" s="120"/>
      <c r="ODJ46" s="120"/>
      <c r="ODK46" s="120"/>
      <c r="ODL46" s="120"/>
      <c r="ODM46" s="120"/>
      <c r="ODN46" s="120"/>
      <c r="ODO46" s="120"/>
      <c r="ODP46" s="120"/>
      <c r="ODQ46" s="120"/>
      <c r="ODR46" s="120"/>
      <c r="ODS46" s="120"/>
      <c r="ODT46" s="120"/>
      <c r="ODU46" s="120"/>
      <c r="ODV46" s="120"/>
      <c r="ODW46" s="120"/>
      <c r="ODX46" s="120"/>
      <c r="ODY46" s="120"/>
      <c r="ODZ46" s="120"/>
      <c r="OEA46" s="120"/>
      <c r="OEB46" s="120"/>
      <c r="OEC46" s="120"/>
      <c r="OED46" s="120"/>
      <c r="OEE46" s="120"/>
      <c r="OEF46" s="120"/>
      <c r="OEG46" s="120"/>
      <c r="OEH46" s="120"/>
      <c r="OEI46" s="120"/>
      <c r="OEJ46" s="120"/>
      <c r="OEK46" s="120"/>
      <c r="OEL46" s="120"/>
      <c r="OEM46" s="120"/>
      <c r="OEN46" s="120"/>
      <c r="OEO46" s="120"/>
      <c r="OEP46" s="120"/>
      <c r="OEQ46" s="120"/>
      <c r="OER46" s="120"/>
      <c r="OES46" s="120"/>
      <c r="OET46" s="120"/>
      <c r="OEU46" s="120"/>
      <c r="OEV46" s="120"/>
      <c r="OEW46" s="120"/>
      <c r="OEX46" s="120"/>
      <c r="OEY46" s="120"/>
      <c r="OEZ46" s="120"/>
      <c r="OFA46" s="120"/>
      <c r="OFB46" s="120"/>
      <c r="OFC46" s="120"/>
      <c r="OFD46" s="120"/>
      <c r="OFE46" s="120"/>
      <c r="OFF46" s="120"/>
      <c r="OFG46" s="120"/>
      <c r="OFH46" s="120"/>
      <c r="OFI46" s="120"/>
      <c r="OFJ46" s="120"/>
      <c r="OFK46" s="120"/>
      <c r="OFL46" s="120"/>
      <c r="OFM46" s="120"/>
      <c r="OFN46" s="120"/>
      <c r="OFO46" s="120"/>
      <c r="OFP46" s="120"/>
      <c r="OFQ46" s="120"/>
      <c r="OFR46" s="120"/>
      <c r="OFS46" s="120"/>
      <c r="OFT46" s="120"/>
      <c r="OFU46" s="120"/>
      <c r="OFV46" s="120"/>
      <c r="OFW46" s="120"/>
      <c r="OFX46" s="120"/>
      <c r="OFY46" s="120"/>
      <c r="OFZ46" s="120"/>
      <c r="OGA46" s="120"/>
      <c r="OGB46" s="120"/>
      <c r="OGC46" s="120"/>
      <c r="OGD46" s="120"/>
      <c r="OGE46" s="120"/>
      <c r="OGF46" s="120"/>
      <c r="OGG46" s="120"/>
      <c r="OGH46" s="120"/>
      <c r="OGI46" s="120"/>
      <c r="OGJ46" s="120"/>
      <c r="OGK46" s="120"/>
      <c r="OGL46" s="120"/>
      <c r="OGM46" s="120"/>
      <c r="OGN46" s="120"/>
      <c r="OGO46" s="120"/>
      <c r="OGP46" s="120"/>
      <c r="OGQ46" s="120"/>
      <c r="OGR46" s="120"/>
      <c r="OGS46" s="120"/>
      <c r="OGT46" s="120"/>
      <c r="OGU46" s="120"/>
      <c r="OGV46" s="120"/>
      <c r="OGW46" s="120"/>
      <c r="OGX46" s="120"/>
      <c r="OGY46" s="120"/>
      <c r="OGZ46" s="120"/>
      <c r="OHA46" s="120"/>
      <c r="OHB46" s="120"/>
      <c r="OHC46" s="120"/>
      <c r="OHD46" s="120"/>
      <c r="OHE46" s="120"/>
      <c r="OHF46" s="120"/>
      <c r="OHG46" s="120"/>
      <c r="OHH46" s="120"/>
      <c r="OHI46" s="120"/>
      <c r="OHJ46" s="120"/>
      <c r="OHK46" s="120"/>
      <c r="OHL46" s="120"/>
      <c r="OHM46" s="120"/>
      <c r="OHN46" s="120"/>
      <c r="OHO46" s="120"/>
      <c r="OHP46" s="120"/>
      <c r="OHQ46" s="120"/>
      <c r="OHR46" s="120"/>
      <c r="OHS46" s="120"/>
      <c r="OHT46" s="120"/>
      <c r="OHU46" s="120"/>
      <c r="OHV46" s="120"/>
      <c r="OHW46" s="120"/>
      <c r="OHX46" s="120"/>
      <c r="OHY46" s="120"/>
      <c r="OHZ46" s="120"/>
      <c r="OIA46" s="120"/>
      <c r="OIB46" s="120"/>
      <c r="OIC46" s="120"/>
      <c r="OID46" s="120"/>
      <c r="OIE46" s="120"/>
      <c r="OIF46" s="120"/>
      <c r="OIG46" s="120"/>
      <c r="OIH46" s="120"/>
      <c r="OII46" s="120"/>
      <c r="OIJ46" s="120"/>
      <c r="OIK46" s="120"/>
      <c r="OIL46" s="120"/>
      <c r="OIM46" s="120"/>
      <c r="OIN46" s="120"/>
      <c r="OIO46" s="120"/>
      <c r="OIP46" s="120"/>
      <c r="OIQ46" s="120"/>
      <c r="OIR46" s="120"/>
      <c r="OIS46" s="120"/>
      <c r="OIT46" s="120"/>
      <c r="OIU46" s="120"/>
      <c r="OIV46" s="120"/>
      <c r="OIW46" s="120"/>
      <c r="OIX46" s="120"/>
      <c r="OIY46" s="120"/>
      <c r="OIZ46" s="120"/>
      <c r="OJA46" s="120"/>
      <c r="OJB46" s="120"/>
      <c r="OJC46" s="120"/>
      <c r="OJD46" s="120"/>
      <c r="OJE46" s="120"/>
      <c r="OJF46" s="120"/>
      <c r="OJG46" s="120"/>
      <c r="OJH46" s="120"/>
      <c r="OJI46" s="120"/>
      <c r="OJJ46" s="120"/>
      <c r="OJK46" s="120"/>
      <c r="OJL46" s="120"/>
      <c r="OJM46" s="120"/>
      <c r="OJN46" s="120"/>
      <c r="OJO46" s="120"/>
      <c r="OJP46" s="120"/>
      <c r="OJQ46" s="120"/>
      <c r="OJR46" s="120"/>
      <c r="OJS46" s="120"/>
      <c r="OJT46" s="120"/>
      <c r="OJU46" s="120"/>
      <c r="OJV46" s="120"/>
      <c r="OJW46" s="120"/>
      <c r="OJX46" s="120"/>
      <c r="OJY46" s="120"/>
      <c r="OJZ46" s="120"/>
      <c r="OKA46" s="120"/>
      <c r="OKB46" s="120"/>
      <c r="OKC46" s="120"/>
      <c r="OKD46" s="120"/>
      <c r="OKE46" s="120"/>
      <c r="OKF46" s="120"/>
      <c r="OKG46" s="120"/>
      <c r="OKH46" s="120"/>
      <c r="OKI46" s="120"/>
      <c r="OKJ46" s="120"/>
      <c r="OKK46" s="120"/>
      <c r="OKL46" s="120"/>
      <c r="OKM46" s="120"/>
      <c r="OKN46" s="120"/>
      <c r="OKO46" s="120"/>
      <c r="OKP46" s="120"/>
      <c r="OKQ46" s="120"/>
      <c r="OKR46" s="120"/>
      <c r="OKS46" s="120"/>
      <c r="OKT46" s="120"/>
      <c r="OKU46" s="120"/>
      <c r="OKV46" s="120"/>
      <c r="OKW46" s="120"/>
      <c r="OKX46" s="120"/>
      <c r="OKY46" s="120"/>
      <c r="OKZ46" s="120"/>
      <c r="OLA46" s="120"/>
      <c r="OLB46" s="120"/>
      <c r="OLC46" s="120"/>
      <c r="OLD46" s="120"/>
      <c r="OLE46" s="120"/>
      <c r="OLF46" s="120"/>
      <c r="OLG46" s="120"/>
      <c r="OLH46" s="120"/>
      <c r="OLI46" s="120"/>
      <c r="OLJ46" s="120"/>
      <c r="OLK46" s="120"/>
      <c r="OLL46" s="120"/>
      <c r="OLM46" s="120"/>
      <c r="OLN46" s="120"/>
      <c r="OLO46" s="120"/>
      <c r="OLP46" s="120"/>
      <c r="OLQ46" s="120"/>
      <c r="OLR46" s="120"/>
      <c r="OLS46" s="120"/>
      <c r="OLT46" s="120"/>
      <c r="OLU46" s="120"/>
      <c r="OLV46" s="120"/>
      <c r="OLW46" s="120"/>
      <c r="OLX46" s="120"/>
      <c r="OLY46" s="120"/>
      <c r="OLZ46" s="120"/>
      <c r="OMA46" s="120"/>
      <c r="OMB46" s="120"/>
      <c r="OMC46" s="120"/>
      <c r="OMD46" s="120"/>
      <c r="OME46" s="120"/>
      <c r="OMF46" s="120"/>
      <c r="OMG46" s="120"/>
      <c r="OMH46" s="120"/>
      <c r="OMI46" s="120"/>
      <c r="OMJ46" s="120"/>
      <c r="OMK46" s="120"/>
      <c r="OML46" s="120"/>
      <c r="OMM46" s="120"/>
      <c r="OMN46" s="120"/>
      <c r="OMO46" s="120"/>
      <c r="OMP46" s="120"/>
      <c r="OMQ46" s="120"/>
      <c r="OMR46" s="120"/>
      <c r="OMS46" s="120"/>
      <c r="OMT46" s="120"/>
      <c r="OMU46" s="120"/>
      <c r="OMV46" s="120"/>
      <c r="OMW46" s="120"/>
      <c r="OMX46" s="120"/>
      <c r="OMY46" s="120"/>
      <c r="OMZ46" s="120"/>
      <c r="ONA46" s="120"/>
      <c r="ONB46" s="120"/>
      <c r="ONC46" s="120"/>
      <c r="OND46" s="120"/>
      <c r="ONE46" s="120"/>
      <c r="ONF46" s="120"/>
      <c r="ONG46" s="120"/>
      <c r="ONH46" s="120"/>
      <c r="ONI46" s="120"/>
      <c r="ONJ46" s="120"/>
      <c r="ONK46" s="120"/>
      <c r="ONL46" s="120"/>
      <c r="ONM46" s="120"/>
      <c r="ONN46" s="120"/>
      <c r="ONO46" s="120"/>
      <c r="ONP46" s="120"/>
      <c r="ONQ46" s="120"/>
      <c r="ONR46" s="120"/>
      <c r="ONS46" s="120"/>
      <c r="ONT46" s="120"/>
      <c r="ONU46" s="120"/>
      <c r="ONV46" s="120"/>
      <c r="ONW46" s="120"/>
      <c r="ONX46" s="120"/>
      <c r="ONY46" s="120"/>
      <c r="ONZ46" s="120"/>
      <c r="OOA46" s="120"/>
      <c r="OOB46" s="120"/>
      <c r="OOC46" s="120"/>
      <c r="OOD46" s="120"/>
      <c r="OOE46" s="120"/>
      <c r="OOF46" s="120"/>
      <c r="OOG46" s="120"/>
      <c r="OOH46" s="120"/>
      <c r="OOI46" s="120"/>
      <c r="OOJ46" s="120"/>
      <c r="OOK46" s="120"/>
      <c r="OOL46" s="120"/>
      <c r="OOM46" s="120"/>
      <c r="OON46" s="120"/>
      <c r="OOO46" s="120"/>
      <c r="OOP46" s="120"/>
      <c r="OOQ46" s="120"/>
      <c r="OOR46" s="120"/>
      <c r="OOS46" s="120"/>
      <c r="OOT46" s="120"/>
      <c r="OOU46" s="120"/>
      <c r="OOV46" s="120"/>
      <c r="OOW46" s="120"/>
      <c r="OOX46" s="120"/>
      <c r="OOY46" s="120"/>
      <c r="OOZ46" s="120"/>
      <c r="OPA46" s="120"/>
      <c r="OPB46" s="120"/>
      <c r="OPC46" s="120"/>
      <c r="OPD46" s="120"/>
      <c r="OPE46" s="120"/>
      <c r="OPF46" s="120"/>
      <c r="OPG46" s="120"/>
      <c r="OPH46" s="120"/>
      <c r="OPI46" s="120"/>
      <c r="OPJ46" s="120"/>
      <c r="OPK46" s="120"/>
      <c r="OPL46" s="120"/>
      <c r="OPM46" s="120"/>
      <c r="OPN46" s="120"/>
      <c r="OPO46" s="120"/>
      <c r="OPP46" s="120"/>
      <c r="OPQ46" s="120"/>
      <c r="OPR46" s="120"/>
      <c r="OPS46" s="120"/>
      <c r="OPT46" s="120"/>
      <c r="OPU46" s="120"/>
      <c r="OPV46" s="120"/>
      <c r="OPW46" s="120"/>
      <c r="OPX46" s="120"/>
      <c r="OPY46" s="120"/>
      <c r="OPZ46" s="120"/>
      <c r="OQA46" s="120"/>
      <c r="OQB46" s="120"/>
      <c r="OQC46" s="120"/>
      <c r="OQD46" s="120"/>
      <c r="OQE46" s="120"/>
      <c r="OQF46" s="120"/>
      <c r="OQG46" s="120"/>
      <c r="OQH46" s="120"/>
      <c r="OQI46" s="120"/>
      <c r="OQJ46" s="120"/>
      <c r="OQK46" s="120"/>
      <c r="OQL46" s="120"/>
      <c r="OQM46" s="120"/>
      <c r="OQN46" s="120"/>
      <c r="OQO46" s="120"/>
      <c r="OQP46" s="120"/>
      <c r="OQQ46" s="120"/>
      <c r="OQR46" s="120"/>
      <c r="OQS46" s="120"/>
      <c r="OQT46" s="120"/>
      <c r="OQU46" s="120"/>
      <c r="OQV46" s="120"/>
      <c r="OQW46" s="120"/>
      <c r="OQX46" s="120"/>
      <c r="OQY46" s="120"/>
      <c r="OQZ46" s="120"/>
      <c r="ORA46" s="120"/>
      <c r="ORB46" s="120"/>
      <c r="ORC46" s="120"/>
      <c r="ORD46" s="120"/>
      <c r="ORE46" s="120"/>
      <c r="ORF46" s="120"/>
      <c r="ORG46" s="120"/>
      <c r="ORH46" s="120"/>
      <c r="ORI46" s="120"/>
      <c r="ORJ46" s="120"/>
      <c r="ORK46" s="120"/>
      <c r="ORL46" s="120"/>
      <c r="ORM46" s="120"/>
      <c r="ORN46" s="120"/>
      <c r="ORO46" s="120"/>
      <c r="ORP46" s="120"/>
      <c r="ORQ46" s="120"/>
      <c r="ORR46" s="120"/>
      <c r="ORS46" s="120"/>
      <c r="ORT46" s="120"/>
      <c r="ORU46" s="120"/>
      <c r="ORV46" s="120"/>
      <c r="ORW46" s="120"/>
      <c r="ORX46" s="120"/>
      <c r="ORY46" s="120"/>
      <c r="ORZ46" s="120"/>
      <c r="OSA46" s="120"/>
      <c r="OSB46" s="120"/>
      <c r="OSC46" s="120"/>
      <c r="OSD46" s="120"/>
      <c r="OSE46" s="120"/>
      <c r="OSF46" s="120"/>
      <c r="OSG46" s="120"/>
      <c r="OSH46" s="120"/>
      <c r="OSI46" s="120"/>
      <c r="OSJ46" s="120"/>
      <c r="OSK46" s="120"/>
      <c r="OSL46" s="120"/>
      <c r="OSM46" s="120"/>
      <c r="OSN46" s="120"/>
      <c r="OSO46" s="120"/>
      <c r="OSP46" s="120"/>
      <c r="OSQ46" s="120"/>
      <c r="OSR46" s="120"/>
      <c r="OSS46" s="120"/>
      <c r="OST46" s="120"/>
      <c r="OSU46" s="120"/>
      <c r="OSV46" s="120"/>
      <c r="OSW46" s="120"/>
      <c r="OSX46" s="120"/>
      <c r="OSY46" s="120"/>
      <c r="OSZ46" s="120"/>
      <c r="OTA46" s="120"/>
      <c r="OTB46" s="120"/>
      <c r="OTC46" s="120"/>
      <c r="OTD46" s="120"/>
      <c r="OTE46" s="120"/>
      <c r="OTF46" s="120"/>
      <c r="OTG46" s="120"/>
      <c r="OTH46" s="120"/>
      <c r="OTI46" s="120"/>
      <c r="OTJ46" s="120"/>
      <c r="OTK46" s="120"/>
      <c r="OTL46" s="120"/>
      <c r="OTM46" s="120"/>
      <c r="OTN46" s="120"/>
      <c r="OTO46" s="120"/>
      <c r="OTP46" s="120"/>
      <c r="OTQ46" s="120"/>
      <c r="OTR46" s="120"/>
      <c r="OTS46" s="120"/>
      <c r="OTT46" s="120"/>
      <c r="OTU46" s="120"/>
      <c r="OTV46" s="120"/>
      <c r="OTW46" s="120"/>
      <c r="OTX46" s="120"/>
      <c r="OTY46" s="120"/>
      <c r="OTZ46" s="120"/>
      <c r="OUA46" s="120"/>
      <c r="OUB46" s="120"/>
      <c r="OUC46" s="120"/>
      <c r="OUD46" s="120"/>
      <c r="OUE46" s="120"/>
      <c r="OUF46" s="120"/>
      <c r="OUG46" s="120"/>
      <c r="OUH46" s="120"/>
      <c r="OUI46" s="120"/>
      <c r="OUJ46" s="120"/>
      <c r="OUK46" s="120"/>
      <c r="OUL46" s="120"/>
      <c r="OUM46" s="120"/>
      <c r="OUN46" s="120"/>
      <c r="OUO46" s="120"/>
      <c r="OUP46" s="120"/>
      <c r="OUQ46" s="120"/>
      <c r="OUR46" s="120"/>
      <c r="OUS46" s="120"/>
      <c r="OUT46" s="120"/>
      <c r="OUU46" s="120"/>
      <c r="OUV46" s="120"/>
      <c r="OUW46" s="120"/>
      <c r="OUX46" s="120"/>
      <c r="OUY46" s="120"/>
      <c r="OUZ46" s="120"/>
      <c r="OVA46" s="120"/>
      <c r="OVB46" s="120"/>
      <c r="OVC46" s="120"/>
      <c r="OVD46" s="120"/>
      <c r="OVE46" s="120"/>
      <c r="OVF46" s="120"/>
      <c r="OVG46" s="120"/>
      <c r="OVH46" s="120"/>
      <c r="OVI46" s="120"/>
      <c r="OVJ46" s="120"/>
      <c r="OVK46" s="120"/>
      <c r="OVL46" s="120"/>
      <c r="OVM46" s="120"/>
      <c r="OVN46" s="120"/>
      <c r="OVO46" s="120"/>
      <c r="OVP46" s="120"/>
      <c r="OVQ46" s="120"/>
      <c r="OVR46" s="120"/>
      <c r="OVS46" s="120"/>
      <c r="OVT46" s="120"/>
      <c r="OVU46" s="120"/>
      <c r="OVV46" s="120"/>
      <c r="OVW46" s="120"/>
      <c r="OVX46" s="120"/>
      <c r="OVY46" s="120"/>
      <c r="OVZ46" s="120"/>
      <c r="OWA46" s="120"/>
      <c r="OWB46" s="120"/>
      <c r="OWC46" s="120"/>
      <c r="OWD46" s="120"/>
      <c r="OWE46" s="120"/>
      <c r="OWF46" s="120"/>
      <c r="OWG46" s="120"/>
      <c r="OWH46" s="120"/>
      <c r="OWI46" s="120"/>
      <c r="OWJ46" s="120"/>
      <c r="OWK46" s="120"/>
      <c r="OWL46" s="120"/>
      <c r="OWM46" s="120"/>
      <c r="OWN46" s="120"/>
      <c r="OWO46" s="120"/>
      <c r="OWP46" s="120"/>
      <c r="OWQ46" s="120"/>
      <c r="OWR46" s="120"/>
      <c r="OWS46" s="120"/>
      <c r="OWT46" s="120"/>
      <c r="OWU46" s="120"/>
      <c r="OWV46" s="120"/>
      <c r="OWW46" s="120"/>
      <c r="OWX46" s="120"/>
      <c r="OWY46" s="120"/>
      <c r="OWZ46" s="120"/>
      <c r="OXA46" s="120"/>
      <c r="OXB46" s="120"/>
      <c r="OXC46" s="120"/>
      <c r="OXD46" s="120"/>
      <c r="OXE46" s="120"/>
      <c r="OXF46" s="120"/>
      <c r="OXG46" s="120"/>
      <c r="OXH46" s="120"/>
      <c r="OXI46" s="120"/>
      <c r="OXJ46" s="120"/>
      <c r="OXK46" s="120"/>
      <c r="OXL46" s="120"/>
      <c r="OXM46" s="120"/>
      <c r="OXN46" s="120"/>
      <c r="OXO46" s="120"/>
      <c r="OXP46" s="120"/>
      <c r="OXQ46" s="120"/>
      <c r="OXR46" s="120"/>
      <c r="OXS46" s="120"/>
      <c r="OXT46" s="120"/>
      <c r="OXU46" s="120"/>
      <c r="OXV46" s="120"/>
      <c r="OXW46" s="120"/>
      <c r="OXX46" s="120"/>
      <c r="OXY46" s="120"/>
      <c r="OXZ46" s="120"/>
      <c r="OYA46" s="120"/>
      <c r="OYB46" s="120"/>
      <c r="OYC46" s="120"/>
      <c r="OYD46" s="120"/>
      <c r="OYE46" s="120"/>
      <c r="OYF46" s="120"/>
      <c r="OYG46" s="120"/>
      <c r="OYH46" s="120"/>
      <c r="OYI46" s="120"/>
      <c r="OYJ46" s="120"/>
      <c r="OYK46" s="120"/>
      <c r="OYL46" s="120"/>
      <c r="OYM46" s="120"/>
      <c r="OYN46" s="120"/>
      <c r="OYO46" s="120"/>
      <c r="OYP46" s="120"/>
      <c r="OYQ46" s="120"/>
      <c r="OYR46" s="120"/>
      <c r="OYS46" s="120"/>
      <c r="OYT46" s="120"/>
      <c r="OYU46" s="120"/>
      <c r="OYV46" s="120"/>
      <c r="OYW46" s="120"/>
      <c r="OYX46" s="120"/>
      <c r="OYY46" s="120"/>
      <c r="OYZ46" s="120"/>
      <c r="OZA46" s="120"/>
      <c r="OZB46" s="120"/>
      <c r="OZC46" s="120"/>
      <c r="OZD46" s="120"/>
      <c r="OZE46" s="120"/>
      <c r="OZF46" s="120"/>
      <c r="OZG46" s="120"/>
      <c r="OZH46" s="120"/>
      <c r="OZI46" s="120"/>
      <c r="OZJ46" s="120"/>
      <c r="OZK46" s="120"/>
      <c r="OZL46" s="120"/>
      <c r="OZM46" s="120"/>
      <c r="OZN46" s="120"/>
      <c r="OZO46" s="120"/>
      <c r="OZP46" s="120"/>
      <c r="OZQ46" s="120"/>
      <c r="OZR46" s="120"/>
      <c r="OZS46" s="120"/>
      <c r="OZT46" s="120"/>
      <c r="OZU46" s="120"/>
      <c r="OZV46" s="120"/>
      <c r="OZW46" s="120"/>
      <c r="OZX46" s="120"/>
      <c r="OZY46" s="120"/>
      <c r="OZZ46" s="120"/>
      <c r="PAA46" s="120"/>
      <c r="PAB46" s="120"/>
      <c r="PAC46" s="120"/>
      <c r="PAD46" s="120"/>
      <c r="PAE46" s="120"/>
      <c r="PAF46" s="120"/>
      <c r="PAG46" s="120"/>
      <c r="PAH46" s="120"/>
      <c r="PAI46" s="120"/>
      <c r="PAJ46" s="120"/>
      <c r="PAK46" s="120"/>
      <c r="PAL46" s="120"/>
      <c r="PAM46" s="120"/>
      <c r="PAN46" s="120"/>
      <c r="PAO46" s="120"/>
      <c r="PAP46" s="120"/>
      <c r="PAQ46" s="120"/>
      <c r="PAR46" s="120"/>
      <c r="PAS46" s="120"/>
      <c r="PAT46" s="120"/>
      <c r="PAU46" s="120"/>
      <c r="PAV46" s="120"/>
      <c r="PAW46" s="120"/>
      <c r="PAX46" s="120"/>
      <c r="PAY46" s="120"/>
      <c r="PAZ46" s="120"/>
      <c r="PBA46" s="120"/>
      <c r="PBB46" s="120"/>
      <c r="PBC46" s="120"/>
      <c r="PBD46" s="120"/>
      <c r="PBE46" s="120"/>
      <c r="PBF46" s="120"/>
      <c r="PBG46" s="120"/>
      <c r="PBH46" s="120"/>
      <c r="PBI46" s="120"/>
      <c r="PBJ46" s="120"/>
      <c r="PBK46" s="120"/>
      <c r="PBL46" s="120"/>
      <c r="PBM46" s="120"/>
      <c r="PBN46" s="120"/>
      <c r="PBO46" s="120"/>
      <c r="PBP46" s="120"/>
      <c r="PBQ46" s="120"/>
      <c r="PBR46" s="120"/>
      <c r="PBS46" s="120"/>
      <c r="PBT46" s="120"/>
      <c r="PBU46" s="120"/>
      <c r="PBV46" s="120"/>
      <c r="PBW46" s="120"/>
      <c r="PBX46" s="120"/>
      <c r="PBY46" s="120"/>
      <c r="PBZ46" s="120"/>
      <c r="PCA46" s="120"/>
      <c r="PCB46" s="120"/>
      <c r="PCC46" s="120"/>
      <c r="PCD46" s="120"/>
      <c r="PCE46" s="120"/>
      <c r="PCF46" s="120"/>
      <c r="PCG46" s="120"/>
      <c r="PCH46" s="120"/>
      <c r="PCI46" s="120"/>
      <c r="PCJ46" s="120"/>
      <c r="PCK46" s="120"/>
      <c r="PCL46" s="120"/>
      <c r="PCM46" s="120"/>
      <c r="PCN46" s="120"/>
      <c r="PCO46" s="120"/>
      <c r="PCP46" s="120"/>
      <c r="PCQ46" s="120"/>
      <c r="PCR46" s="120"/>
      <c r="PCS46" s="120"/>
      <c r="PCT46" s="120"/>
      <c r="PCU46" s="120"/>
      <c r="PCV46" s="120"/>
      <c r="PCW46" s="120"/>
      <c r="PCX46" s="120"/>
      <c r="PCY46" s="120"/>
      <c r="PCZ46" s="120"/>
      <c r="PDA46" s="120"/>
      <c r="PDB46" s="120"/>
      <c r="PDC46" s="120"/>
      <c r="PDD46" s="120"/>
      <c r="PDE46" s="120"/>
      <c r="PDF46" s="120"/>
      <c r="PDG46" s="120"/>
      <c r="PDH46" s="120"/>
      <c r="PDI46" s="120"/>
      <c r="PDJ46" s="120"/>
      <c r="PDK46" s="120"/>
      <c r="PDL46" s="120"/>
      <c r="PDM46" s="120"/>
      <c r="PDN46" s="120"/>
      <c r="PDO46" s="120"/>
      <c r="PDP46" s="120"/>
      <c r="PDQ46" s="120"/>
      <c r="PDR46" s="120"/>
      <c r="PDS46" s="120"/>
      <c r="PDT46" s="120"/>
      <c r="PDU46" s="120"/>
      <c r="PDV46" s="120"/>
      <c r="PDW46" s="120"/>
      <c r="PDX46" s="120"/>
      <c r="PDY46" s="120"/>
      <c r="PDZ46" s="120"/>
      <c r="PEA46" s="120"/>
      <c r="PEB46" s="120"/>
      <c r="PEC46" s="120"/>
      <c r="PED46" s="120"/>
      <c r="PEE46" s="120"/>
      <c r="PEF46" s="120"/>
      <c r="PEG46" s="120"/>
      <c r="PEH46" s="120"/>
      <c r="PEI46" s="120"/>
      <c r="PEJ46" s="120"/>
      <c r="PEK46" s="120"/>
      <c r="PEL46" s="120"/>
      <c r="PEM46" s="120"/>
      <c r="PEN46" s="120"/>
      <c r="PEO46" s="120"/>
      <c r="PEP46" s="120"/>
      <c r="PEQ46" s="120"/>
      <c r="PER46" s="120"/>
      <c r="PES46" s="120"/>
      <c r="PET46" s="120"/>
      <c r="PEU46" s="120"/>
      <c r="PEV46" s="120"/>
      <c r="PEW46" s="120"/>
      <c r="PEX46" s="120"/>
      <c r="PEY46" s="120"/>
      <c r="PEZ46" s="120"/>
      <c r="PFA46" s="120"/>
      <c r="PFB46" s="120"/>
      <c r="PFC46" s="120"/>
      <c r="PFD46" s="120"/>
      <c r="PFE46" s="120"/>
      <c r="PFF46" s="120"/>
      <c r="PFG46" s="120"/>
      <c r="PFH46" s="120"/>
      <c r="PFI46" s="120"/>
      <c r="PFJ46" s="120"/>
      <c r="PFK46" s="120"/>
      <c r="PFL46" s="120"/>
      <c r="PFM46" s="120"/>
      <c r="PFN46" s="120"/>
      <c r="PFO46" s="120"/>
      <c r="PFP46" s="120"/>
      <c r="PFQ46" s="120"/>
      <c r="PFR46" s="120"/>
      <c r="PFS46" s="120"/>
      <c r="PFT46" s="120"/>
      <c r="PFU46" s="120"/>
      <c r="PFV46" s="120"/>
      <c r="PFW46" s="120"/>
      <c r="PFX46" s="120"/>
      <c r="PFY46" s="120"/>
      <c r="PFZ46" s="120"/>
      <c r="PGA46" s="120"/>
      <c r="PGB46" s="120"/>
      <c r="PGC46" s="120"/>
      <c r="PGD46" s="120"/>
      <c r="PGE46" s="120"/>
      <c r="PGF46" s="120"/>
      <c r="PGG46" s="120"/>
      <c r="PGH46" s="120"/>
      <c r="PGI46" s="120"/>
      <c r="PGJ46" s="120"/>
      <c r="PGK46" s="120"/>
      <c r="PGL46" s="120"/>
      <c r="PGM46" s="120"/>
      <c r="PGN46" s="120"/>
      <c r="PGO46" s="120"/>
      <c r="PGP46" s="120"/>
      <c r="PGQ46" s="120"/>
      <c r="PGR46" s="120"/>
      <c r="PGS46" s="120"/>
      <c r="PGT46" s="120"/>
      <c r="PGU46" s="120"/>
      <c r="PGV46" s="120"/>
      <c r="PGW46" s="120"/>
      <c r="PGX46" s="120"/>
      <c r="PGY46" s="120"/>
      <c r="PGZ46" s="120"/>
      <c r="PHA46" s="120"/>
      <c r="PHB46" s="120"/>
      <c r="PHC46" s="120"/>
      <c r="PHD46" s="120"/>
      <c r="PHE46" s="120"/>
      <c r="PHF46" s="120"/>
      <c r="PHG46" s="120"/>
      <c r="PHH46" s="120"/>
      <c r="PHI46" s="120"/>
      <c r="PHJ46" s="120"/>
      <c r="PHK46" s="120"/>
      <c r="PHL46" s="120"/>
      <c r="PHM46" s="120"/>
      <c r="PHN46" s="120"/>
      <c r="PHO46" s="120"/>
      <c r="PHP46" s="120"/>
      <c r="PHQ46" s="120"/>
      <c r="PHR46" s="120"/>
      <c r="PHS46" s="120"/>
      <c r="PHT46" s="120"/>
      <c r="PHU46" s="120"/>
      <c r="PHV46" s="120"/>
      <c r="PHW46" s="120"/>
      <c r="PHX46" s="120"/>
      <c r="PHY46" s="120"/>
      <c r="PHZ46" s="120"/>
      <c r="PIA46" s="120"/>
      <c r="PIB46" s="120"/>
      <c r="PIC46" s="120"/>
      <c r="PID46" s="120"/>
      <c r="PIE46" s="120"/>
      <c r="PIF46" s="120"/>
      <c r="PIG46" s="120"/>
      <c r="PIH46" s="120"/>
      <c r="PII46" s="120"/>
      <c r="PIJ46" s="120"/>
      <c r="PIK46" s="120"/>
      <c r="PIL46" s="120"/>
      <c r="PIM46" s="120"/>
      <c r="PIN46" s="120"/>
      <c r="PIO46" s="120"/>
      <c r="PIP46" s="120"/>
      <c r="PIQ46" s="120"/>
      <c r="PIR46" s="120"/>
      <c r="PIS46" s="120"/>
      <c r="PIT46" s="120"/>
      <c r="PIU46" s="120"/>
      <c r="PIV46" s="120"/>
      <c r="PIW46" s="120"/>
      <c r="PIX46" s="120"/>
      <c r="PIY46" s="120"/>
      <c r="PIZ46" s="120"/>
      <c r="PJA46" s="120"/>
      <c r="PJB46" s="120"/>
      <c r="PJC46" s="120"/>
      <c r="PJD46" s="120"/>
      <c r="PJE46" s="120"/>
      <c r="PJF46" s="120"/>
      <c r="PJG46" s="120"/>
      <c r="PJH46" s="120"/>
      <c r="PJI46" s="120"/>
      <c r="PJJ46" s="120"/>
      <c r="PJK46" s="120"/>
      <c r="PJL46" s="120"/>
      <c r="PJM46" s="120"/>
      <c r="PJN46" s="120"/>
      <c r="PJO46" s="120"/>
      <c r="PJP46" s="120"/>
      <c r="PJQ46" s="120"/>
      <c r="PJR46" s="120"/>
      <c r="PJS46" s="120"/>
      <c r="PJT46" s="120"/>
      <c r="PJU46" s="120"/>
      <c r="PJV46" s="120"/>
      <c r="PJW46" s="120"/>
      <c r="PJX46" s="120"/>
      <c r="PJY46" s="120"/>
      <c r="PJZ46" s="120"/>
      <c r="PKA46" s="120"/>
      <c r="PKB46" s="120"/>
      <c r="PKC46" s="120"/>
      <c r="PKD46" s="120"/>
      <c r="PKE46" s="120"/>
      <c r="PKF46" s="120"/>
      <c r="PKG46" s="120"/>
      <c r="PKH46" s="120"/>
      <c r="PKI46" s="120"/>
      <c r="PKJ46" s="120"/>
      <c r="PKK46" s="120"/>
      <c r="PKL46" s="120"/>
      <c r="PKM46" s="120"/>
      <c r="PKN46" s="120"/>
      <c r="PKO46" s="120"/>
      <c r="PKP46" s="120"/>
      <c r="PKQ46" s="120"/>
      <c r="PKR46" s="120"/>
      <c r="PKS46" s="120"/>
      <c r="PKT46" s="120"/>
      <c r="PKU46" s="120"/>
      <c r="PKV46" s="120"/>
      <c r="PKW46" s="120"/>
      <c r="PKX46" s="120"/>
      <c r="PKY46" s="120"/>
      <c r="PKZ46" s="120"/>
      <c r="PLA46" s="120"/>
      <c r="PLB46" s="120"/>
      <c r="PLC46" s="120"/>
      <c r="PLD46" s="120"/>
      <c r="PLE46" s="120"/>
      <c r="PLF46" s="120"/>
      <c r="PLG46" s="120"/>
      <c r="PLH46" s="120"/>
      <c r="PLI46" s="120"/>
      <c r="PLJ46" s="120"/>
      <c r="PLK46" s="120"/>
      <c r="PLL46" s="120"/>
      <c r="PLM46" s="120"/>
      <c r="PLN46" s="120"/>
      <c r="PLO46" s="120"/>
      <c r="PLP46" s="120"/>
      <c r="PLQ46" s="120"/>
      <c r="PLR46" s="120"/>
      <c r="PLS46" s="120"/>
      <c r="PLT46" s="120"/>
      <c r="PLU46" s="120"/>
      <c r="PLV46" s="120"/>
      <c r="PLW46" s="120"/>
      <c r="PLX46" s="120"/>
      <c r="PLY46" s="120"/>
      <c r="PLZ46" s="120"/>
      <c r="PMA46" s="120"/>
      <c r="PMB46" s="120"/>
      <c r="PMC46" s="120"/>
      <c r="PMD46" s="120"/>
      <c r="PME46" s="120"/>
      <c r="PMF46" s="120"/>
      <c r="PMG46" s="120"/>
      <c r="PMH46" s="120"/>
      <c r="PMI46" s="120"/>
      <c r="PMJ46" s="120"/>
      <c r="PMK46" s="120"/>
      <c r="PML46" s="120"/>
      <c r="PMM46" s="120"/>
      <c r="PMN46" s="120"/>
      <c r="PMO46" s="120"/>
      <c r="PMP46" s="120"/>
      <c r="PMQ46" s="120"/>
      <c r="PMR46" s="120"/>
      <c r="PMS46" s="120"/>
      <c r="PMT46" s="120"/>
      <c r="PMU46" s="120"/>
      <c r="PMV46" s="120"/>
      <c r="PMW46" s="120"/>
      <c r="PMX46" s="120"/>
      <c r="PMY46" s="120"/>
      <c r="PMZ46" s="120"/>
      <c r="PNA46" s="120"/>
      <c r="PNB46" s="120"/>
      <c r="PNC46" s="120"/>
      <c r="PND46" s="120"/>
      <c r="PNE46" s="120"/>
      <c r="PNF46" s="120"/>
      <c r="PNG46" s="120"/>
      <c r="PNH46" s="120"/>
      <c r="PNI46" s="120"/>
      <c r="PNJ46" s="120"/>
      <c r="PNK46" s="120"/>
      <c r="PNL46" s="120"/>
      <c r="PNM46" s="120"/>
      <c r="PNN46" s="120"/>
      <c r="PNO46" s="120"/>
      <c r="PNP46" s="120"/>
      <c r="PNQ46" s="120"/>
      <c r="PNR46" s="120"/>
      <c r="PNS46" s="120"/>
      <c r="PNT46" s="120"/>
      <c r="PNU46" s="120"/>
      <c r="PNV46" s="120"/>
      <c r="PNW46" s="120"/>
      <c r="PNX46" s="120"/>
      <c r="PNY46" s="120"/>
      <c r="PNZ46" s="120"/>
      <c r="POA46" s="120"/>
      <c r="POB46" s="120"/>
      <c r="POC46" s="120"/>
      <c r="POD46" s="120"/>
      <c r="POE46" s="120"/>
      <c r="POF46" s="120"/>
      <c r="POG46" s="120"/>
      <c r="POH46" s="120"/>
      <c r="POI46" s="120"/>
      <c r="POJ46" s="120"/>
      <c r="POK46" s="120"/>
      <c r="POL46" s="120"/>
      <c r="POM46" s="120"/>
      <c r="PON46" s="120"/>
      <c r="POO46" s="120"/>
      <c r="POP46" s="120"/>
      <c r="POQ46" s="120"/>
      <c r="POR46" s="120"/>
      <c r="POS46" s="120"/>
      <c r="POT46" s="120"/>
      <c r="POU46" s="120"/>
      <c r="POV46" s="120"/>
      <c r="POW46" s="120"/>
      <c r="POX46" s="120"/>
      <c r="POY46" s="120"/>
      <c r="POZ46" s="120"/>
      <c r="PPA46" s="120"/>
      <c r="PPB46" s="120"/>
      <c r="PPC46" s="120"/>
      <c r="PPD46" s="120"/>
      <c r="PPE46" s="120"/>
      <c r="PPF46" s="120"/>
      <c r="PPG46" s="120"/>
      <c r="PPH46" s="120"/>
      <c r="PPI46" s="120"/>
      <c r="PPJ46" s="120"/>
      <c r="PPK46" s="120"/>
      <c r="PPL46" s="120"/>
      <c r="PPM46" s="120"/>
      <c r="PPN46" s="120"/>
      <c r="PPO46" s="120"/>
      <c r="PPP46" s="120"/>
      <c r="PPQ46" s="120"/>
      <c r="PPR46" s="120"/>
      <c r="PPS46" s="120"/>
      <c r="PPT46" s="120"/>
      <c r="PPU46" s="120"/>
      <c r="PPV46" s="120"/>
      <c r="PPW46" s="120"/>
      <c r="PPX46" s="120"/>
      <c r="PPY46" s="120"/>
      <c r="PPZ46" s="120"/>
      <c r="PQA46" s="120"/>
      <c r="PQB46" s="120"/>
      <c r="PQC46" s="120"/>
      <c r="PQD46" s="120"/>
      <c r="PQE46" s="120"/>
      <c r="PQF46" s="120"/>
      <c r="PQG46" s="120"/>
      <c r="PQH46" s="120"/>
      <c r="PQI46" s="120"/>
      <c r="PQJ46" s="120"/>
      <c r="PQK46" s="120"/>
      <c r="PQL46" s="120"/>
      <c r="PQM46" s="120"/>
      <c r="PQN46" s="120"/>
      <c r="PQO46" s="120"/>
      <c r="PQP46" s="120"/>
      <c r="PQQ46" s="120"/>
      <c r="PQR46" s="120"/>
      <c r="PQS46" s="120"/>
      <c r="PQT46" s="120"/>
      <c r="PQU46" s="120"/>
      <c r="PQV46" s="120"/>
      <c r="PQW46" s="120"/>
      <c r="PQX46" s="120"/>
      <c r="PQY46" s="120"/>
      <c r="PQZ46" s="120"/>
      <c r="PRA46" s="120"/>
      <c r="PRB46" s="120"/>
      <c r="PRC46" s="120"/>
      <c r="PRD46" s="120"/>
      <c r="PRE46" s="120"/>
      <c r="PRF46" s="120"/>
      <c r="PRG46" s="120"/>
      <c r="PRH46" s="120"/>
      <c r="PRI46" s="120"/>
      <c r="PRJ46" s="120"/>
      <c r="PRK46" s="120"/>
      <c r="PRL46" s="120"/>
      <c r="PRM46" s="120"/>
      <c r="PRN46" s="120"/>
      <c r="PRO46" s="120"/>
      <c r="PRP46" s="120"/>
      <c r="PRQ46" s="120"/>
      <c r="PRR46" s="120"/>
      <c r="PRS46" s="120"/>
      <c r="PRT46" s="120"/>
      <c r="PRU46" s="120"/>
      <c r="PRV46" s="120"/>
      <c r="PRW46" s="120"/>
      <c r="PRX46" s="120"/>
      <c r="PRY46" s="120"/>
      <c r="PRZ46" s="120"/>
      <c r="PSA46" s="120"/>
      <c r="PSB46" s="120"/>
      <c r="PSC46" s="120"/>
      <c r="PSD46" s="120"/>
      <c r="PSE46" s="120"/>
      <c r="PSF46" s="120"/>
      <c r="PSG46" s="120"/>
      <c r="PSH46" s="120"/>
      <c r="PSI46" s="120"/>
      <c r="PSJ46" s="120"/>
      <c r="PSK46" s="120"/>
      <c r="PSL46" s="120"/>
      <c r="PSM46" s="120"/>
      <c r="PSN46" s="120"/>
      <c r="PSO46" s="120"/>
      <c r="PSP46" s="120"/>
      <c r="PSQ46" s="120"/>
      <c r="PSR46" s="120"/>
      <c r="PSS46" s="120"/>
      <c r="PST46" s="120"/>
      <c r="PSU46" s="120"/>
      <c r="PSV46" s="120"/>
      <c r="PSW46" s="120"/>
      <c r="PSX46" s="120"/>
      <c r="PSY46" s="120"/>
      <c r="PSZ46" s="120"/>
      <c r="PTA46" s="120"/>
      <c r="PTB46" s="120"/>
      <c r="PTC46" s="120"/>
      <c r="PTD46" s="120"/>
      <c r="PTE46" s="120"/>
      <c r="PTF46" s="120"/>
      <c r="PTG46" s="120"/>
      <c r="PTH46" s="120"/>
      <c r="PTI46" s="120"/>
      <c r="PTJ46" s="120"/>
      <c r="PTK46" s="120"/>
      <c r="PTL46" s="120"/>
      <c r="PTM46" s="120"/>
      <c r="PTN46" s="120"/>
      <c r="PTO46" s="120"/>
      <c r="PTP46" s="120"/>
      <c r="PTQ46" s="120"/>
      <c r="PTR46" s="120"/>
      <c r="PTS46" s="120"/>
      <c r="PTT46" s="120"/>
      <c r="PTU46" s="120"/>
      <c r="PTV46" s="120"/>
      <c r="PTW46" s="120"/>
      <c r="PTX46" s="120"/>
      <c r="PTY46" s="120"/>
      <c r="PTZ46" s="120"/>
      <c r="PUA46" s="120"/>
      <c r="PUB46" s="120"/>
      <c r="PUC46" s="120"/>
      <c r="PUD46" s="120"/>
      <c r="PUE46" s="120"/>
      <c r="PUF46" s="120"/>
      <c r="PUG46" s="120"/>
      <c r="PUH46" s="120"/>
      <c r="PUI46" s="120"/>
      <c r="PUJ46" s="120"/>
      <c r="PUK46" s="120"/>
      <c r="PUL46" s="120"/>
      <c r="PUM46" s="120"/>
      <c r="PUN46" s="120"/>
      <c r="PUO46" s="120"/>
      <c r="PUP46" s="120"/>
      <c r="PUQ46" s="120"/>
      <c r="PUR46" s="120"/>
      <c r="PUS46" s="120"/>
      <c r="PUT46" s="120"/>
      <c r="PUU46" s="120"/>
      <c r="PUV46" s="120"/>
      <c r="PUW46" s="120"/>
      <c r="PUX46" s="120"/>
      <c r="PUY46" s="120"/>
      <c r="PUZ46" s="120"/>
      <c r="PVA46" s="120"/>
      <c r="PVB46" s="120"/>
      <c r="PVC46" s="120"/>
      <c r="PVD46" s="120"/>
      <c r="PVE46" s="120"/>
      <c r="PVF46" s="120"/>
      <c r="PVG46" s="120"/>
      <c r="PVH46" s="120"/>
      <c r="PVI46" s="120"/>
      <c r="PVJ46" s="120"/>
      <c r="PVK46" s="120"/>
      <c r="PVL46" s="120"/>
      <c r="PVM46" s="120"/>
      <c r="PVN46" s="120"/>
      <c r="PVO46" s="120"/>
      <c r="PVP46" s="120"/>
      <c r="PVQ46" s="120"/>
      <c r="PVR46" s="120"/>
      <c r="PVS46" s="120"/>
      <c r="PVT46" s="120"/>
      <c r="PVU46" s="120"/>
      <c r="PVV46" s="120"/>
      <c r="PVW46" s="120"/>
      <c r="PVX46" s="120"/>
      <c r="PVY46" s="120"/>
      <c r="PVZ46" s="120"/>
      <c r="PWA46" s="120"/>
      <c r="PWB46" s="120"/>
      <c r="PWC46" s="120"/>
      <c r="PWD46" s="120"/>
      <c r="PWE46" s="120"/>
      <c r="PWF46" s="120"/>
      <c r="PWG46" s="120"/>
      <c r="PWH46" s="120"/>
      <c r="PWI46" s="120"/>
      <c r="PWJ46" s="120"/>
      <c r="PWK46" s="120"/>
      <c r="PWL46" s="120"/>
      <c r="PWM46" s="120"/>
      <c r="PWN46" s="120"/>
      <c r="PWO46" s="120"/>
      <c r="PWP46" s="120"/>
      <c r="PWQ46" s="120"/>
      <c r="PWR46" s="120"/>
      <c r="PWS46" s="120"/>
      <c r="PWT46" s="120"/>
      <c r="PWU46" s="120"/>
      <c r="PWV46" s="120"/>
      <c r="PWW46" s="120"/>
      <c r="PWX46" s="120"/>
      <c r="PWY46" s="120"/>
      <c r="PWZ46" s="120"/>
      <c r="PXA46" s="120"/>
      <c r="PXB46" s="120"/>
      <c r="PXC46" s="120"/>
      <c r="PXD46" s="120"/>
      <c r="PXE46" s="120"/>
      <c r="PXF46" s="120"/>
      <c r="PXG46" s="120"/>
      <c r="PXH46" s="120"/>
      <c r="PXI46" s="120"/>
      <c r="PXJ46" s="120"/>
      <c r="PXK46" s="120"/>
      <c r="PXL46" s="120"/>
      <c r="PXM46" s="120"/>
      <c r="PXN46" s="120"/>
      <c r="PXO46" s="120"/>
      <c r="PXP46" s="120"/>
      <c r="PXQ46" s="120"/>
      <c r="PXR46" s="120"/>
      <c r="PXS46" s="120"/>
      <c r="PXT46" s="120"/>
      <c r="PXU46" s="120"/>
      <c r="PXV46" s="120"/>
      <c r="PXW46" s="120"/>
      <c r="PXX46" s="120"/>
      <c r="PXY46" s="120"/>
      <c r="PXZ46" s="120"/>
      <c r="PYA46" s="120"/>
      <c r="PYB46" s="120"/>
      <c r="PYC46" s="120"/>
      <c r="PYD46" s="120"/>
      <c r="PYE46" s="120"/>
      <c r="PYF46" s="120"/>
      <c r="PYG46" s="120"/>
      <c r="PYH46" s="120"/>
      <c r="PYI46" s="120"/>
      <c r="PYJ46" s="120"/>
      <c r="PYK46" s="120"/>
      <c r="PYL46" s="120"/>
      <c r="PYM46" s="120"/>
      <c r="PYN46" s="120"/>
      <c r="PYO46" s="120"/>
      <c r="PYP46" s="120"/>
      <c r="PYQ46" s="120"/>
      <c r="PYR46" s="120"/>
      <c r="PYS46" s="120"/>
      <c r="PYT46" s="120"/>
      <c r="PYU46" s="120"/>
      <c r="PYV46" s="120"/>
      <c r="PYW46" s="120"/>
      <c r="PYX46" s="120"/>
      <c r="PYY46" s="120"/>
      <c r="PYZ46" s="120"/>
      <c r="PZA46" s="120"/>
      <c r="PZB46" s="120"/>
      <c r="PZC46" s="120"/>
      <c r="PZD46" s="120"/>
      <c r="PZE46" s="120"/>
      <c r="PZF46" s="120"/>
      <c r="PZG46" s="120"/>
      <c r="PZH46" s="120"/>
      <c r="PZI46" s="120"/>
      <c r="PZJ46" s="120"/>
      <c r="PZK46" s="120"/>
      <c r="PZL46" s="120"/>
      <c r="PZM46" s="120"/>
      <c r="PZN46" s="120"/>
      <c r="PZO46" s="120"/>
      <c r="PZP46" s="120"/>
      <c r="PZQ46" s="120"/>
      <c r="PZR46" s="120"/>
      <c r="PZS46" s="120"/>
      <c r="PZT46" s="120"/>
      <c r="PZU46" s="120"/>
      <c r="PZV46" s="120"/>
      <c r="PZW46" s="120"/>
      <c r="PZX46" s="120"/>
      <c r="PZY46" s="120"/>
      <c r="PZZ46" s="120"/>
      <c r="QAA46" s="120"/>
      <c r="QAB46" s="120"/>
      <c r="QAC46" s="120"/>
      <c r="QAD46" s="120"/>
      <c r="QAE46" s="120"/>
      <c r="QAF46" s="120"/>
      <c r="QAG46" s="120"/>
      <c r="QAH46" s="120"/>
      <c r="QAI46" s="120"/>
      <c r="QAJ46" s="120"/>
      <c r="QAK46" s="120"/>
      <c r="QAL46" s="120"/>
      <c r="QAM46" s="120"/>
      <c r="QAN46" s="120"/>
      <c r="QAO46" s="120"/>
      <c r="QAP46" s="120"/>
      <c r="QAQ46" s="120"/>
      <c r="QAR46" s="120"/>
      <c r="QAS46" s="120"/>
      <c r="QAT46" s="120"/>
      <c r="QAU46" s="120"/>
      <c r="QAV46" s="120"/>
      <c r="QAW46" s="120"/>
      <c r="QAX46" s="120"/>
      <c r="QAY46" s="120"/>
      <c r="QAZ46" s="120"/>
      <c r="QBA46" s="120"/>
      <c r="QBB46" s="120"/>
      <c r="QBC46" s="120"/>
      <c r="QBD46" s="120"/>
      <c r="QBE46" s="120"/>
      <c r="QBF46" s="120"/>
      <c r="QBG46" s="120"/>
      <c r="QBH46" s="120"/>
      <c r="QBI46" s="120"/>
      <c r="QBJ46" s="120"/>
      <c r="QBK46" s="120"/>
      <c r="QBL46" s="120"/>
      <c r="QBM46" s="120"/>
      <c r="QBN46" s="120"/>
      <c r="QBO46" s="120"/>
      <c r="QBP46" s="120"/>
      <c r="QBQ46" s="120"/>
      <c r="QBR46" s="120"/>
      <c r="QBS46" s="120"/>
      <c r="QBT46" s="120"/>
      <c r="QBU46" s="120"/>
      <c r="QBV46" s="120"/>
      <c r="QBW46" s="120"/>
      <c r="QBX46" s="120"/>
      <c r="QBY46" s="120"/>
      <c r="QBZ46" s="120"/>
      <c r="QCA46" s="120"/>
      <c r="QCB46" s="120"/>
      <c r="QCC46" s="120"/>
      <c r="QCD46" s="120"/>
      <c r="QCE46" s="120"/>
      <c r="QCF46" s="120"/>
      <c r="QCG46" s="120"/>
      <c r="QCH46" s="120"/>
      <c r="QCI46" s="120"/>
      <c r="QCJ46" s="120"/>
      <c r="QCK46" s="120"/>
      <c r="QCL46" s="120"/>
      <c r="QCM46" s="120"/>
      <c r="QCN46" s="120"/>
      <c r="QCO46" s="120"/>
      <c r="QCP46" s="120"/>
      <c r="QCQ46" s="120"/>
      <c r="QCR46" s="120"/>
      <c r="QCS46" s="120"/>
      <c r="QCT46" s="120"/>
      <c r="QCU46" s="120"/>
      <c r="QCV46" s="120"/>
      <c r="QCW46" s="120"/>
      <c r="QCX46" s="120"/>
      <c r="QCY46" s="120"/>
      <c r="QCZ46" s="120"/>
      <c r="QDA46" s="120"/>
      <c r="QDB46" s="120"/>
      <c r="QDC46" s="120"/>
      <c r="QDD46" s="120"/>
      <c r="QDE46" s="120"/>
      <c r="QDF46" s="120"/>
      <c r="QDG46" s="120"/>
      <c r="QDH46" s="120"/>
      <c r="QDI46" s="120"/>
      <c r="QDJ46" s="120"/>
      <c r="QDK46" s="120"/>
      <c r="QDL46" s="120"/>
      <c r="QDM46" s="120"/>
      <c r="QDN46" s="120"/>
      <c r="QDO46" s="120"/>
      <c r="QDP46" s="120"/>
      <c r="QDQ46" s="120"/>
      <c r="QDR46" s="120"/>
      <c r="QDS46" s="120"/>
      <c r="QDT46" s="120"/>
      <c r="QDU46" s="120"/>
      <c r="QDV46" s="120"/>
      <c r="QDW46" s="120"/>
      <c r="QDX46" s="120"/>
      <c r="QDY46" s="120"/>
      <c r="QDZ46" s="120"/>
      <c r="QEA46" s="120"/>
      <c r="QEB46" s="120"/>
      <c r="QEC46" s="120"/>
      <c r="QED46" s="120"/>
      <c r="QEE46" s="120"/>
      <c r="QEF46" s="120"/>
      <c r="QEG46" s="120"/>
      <c r="QEH46" s="120"/>
      <c r="QEI46" s="120"/>
      <c r="QEJ46" s="120"/>
      <c r="QEK46" s="120"/>
      <c r="QEL46" s="120"/>
      <c r="QEM46" s="120"/>
      <c r="QEN46" s="120"/>
      <c r="QEO46" s="120"/>
      <c r="QEP46" s="120"/>
      <c r="QEQ46" s="120"/>
      <c r="QER46" s="120"/>
      <c r="QES46" s="120"/>
      <c r="QET46" s="120"/>
      <c r="QEU46" s="120"/>
      <c r="QEV46" s="120"/>
      <c r="QEW46" s="120"/>
      <c r="QEX46" s="120"/>
      <c r="QEY46" s="120"/>
      <c r="QEZ46" s="120"/>
      <c r="QFA46" s="120"/>
      <c r="QFB46" s="120"/>
      <c r="QFC46" s="120"/>
      <c r="QFD46" s="120"/>
      <c r="QFE46" s="120"/>
      <c r="QFF46" s="120"/>
      <c r="QFG46" s="120"/>
      <c r="QFH46" s="120"/>
      <c r="QFI46" s="120"/>
      <c r="QFJ46" s="120"/>
      <c r="QFK46" s="120"/>
      <c r="QFL46" s="120"/>
      <c r="QFM46" s="120"/>
      <c r="QFN46" s="120"/>
      <c r="QFO46" s="120"/>
      <c r="QFP46" s="120"/>
      <c r="QFQ46" s="120"/>
      <c r="QFR46" s="120"/>
      <c r="QFS46" s="120"/>
      <c r="QFT46" s="120"/>
      <c r="QFU46" s="120"/>
      <c r="QFV46" s="120"/>
      <c r="QFW46" s="120"/>
      <c r="QFX46" s="120"/>
      <c r="QFY46" s="120"/>
      <c r="QFZ46" s="120"/>
      <c r="QGA46" s="120"/>
      <c r="QGB46" s="120"/>
      <c r="QGC46" s="120"/>
      <c r="QGD46" s="120"/>
      <c r="QGE46" s="120"/>
      <c r="QGF46" s="120"/>
      <c r="QGG46" s="120"/>
      <c r="QGH46" s="120"/>
      <c r="QGI46" s="120"/>
      <c r="QGJ46" s="120"/>
      <c r="QGK46" s="120"/>
      <c r="QGL46" s="120"/>
      <c r="QGM46" s="120"/>
      <c r="QGN46" s="120"/>
      <c r="QGO46" s="120"/>
      <c r="QGP46" s="120"/>
      <c r="QGQ46" s="120"/>
      <c r="QGR46" s="120"/>
      <c r="QGS46" s="120"/>
      <c r="QGT46" s="120"/>
      <c r="QGU46" s="120"/>
      <c r="QGV46" s="120"/>
      <c r="QGW46" s="120"/>
      <c r="QGX46" s="120"/>
      <c r="QGY46" s="120"/>
      <c r="QGZ46" s="120"/>
      <c r="QHA46" s="120"/>
      <c r="QHB46" s="120"/>
      <c r="QHC46" s="120"/>
      <c r="QHD46" s="120"/>
      <c r="QHE46" s="120"/>
      <c r="QHF46" s="120"/>
      <c r="QHG46" s="120"/>
      <c r="QHH46" s="120"/>
      <c r="QHI46" s="120"/>
      <c r="QHJ46" s="120"/>
      <c r="QHK46" s="120"/>
      <c r="QHL46" s="120"/>
      <c r="QHM46" s="120"/>
      <c r="QHN46" s="120"/>
      <c r="QHO46" s="120"/>
      <c r="QHP46" s="120"/>
      <c r="QHQ46" s="120"/>
      <c r="QHR46" s="120"/>
      <c r="QHS46" s="120"/>
      <c r="QHT46" s="120"/>
      <c r="QHU46" s="120"/>
      <c r="QHV46" s="120"/>
      <c r="QHW46" s="120"/>
      <c r="QHX46" s="120"/>
      <c r="QHY46" s="120"/>
      <c r="QHZ46" s="120"/>
      <c r="QIA46" s="120"/>
      <c r="QIB46" s="120"/>
      <c r="QIC46" s="120"/>
      <c r="QID46" s="120"/>
      <c r="QIE46" s="120"/>
      <c r="QIF46" s="120"/>
      <c r="QIG46" s="120"/>
      <c r="QIH46" s="120"/>
      <c r="QII46" s="120"/>
      <c r="QIJ46" s="120"/>
      <c r="QIK46" s="120"/>
      <c r="QIL46" s="120"/>
      <c r="QIM46" s="120"/>
      <c r="QIN46" s="120"/>
      <c r="QIO46" s="120"/>
      <c r="QIP46" s="120"/>
      <c r="QIQ46" s="120"/>
      <c r="QIR46" s="120"/>
      <c r="QIS46" s="120"/>
      <c r="QIT46" s="120"/>
      <c r="QIU46" s="120"/>
      <c r="QIV46" s="120"/>
      <c r="QIW46" s="120"/>
      <c r="QIX46" s="120"/>
      <c r="QIY46" s="120"/>
      <c r="QIZ46" s="120"/>
      <c r="QJA46" s="120"/>
      <c r="QJB46" s="120"/>
      <c r="QJC46" s="120"/>
      <c r="QJD46" s="120"/>
      <c r="QJE46" s="120"/>
      <c r="QJF46" s="120"/>
      <c r="QJG46" s="120"/>
      <c r="QJH46" s="120"/>
      <c r="QJI46" s="120"/>
      <c r="QJJ46" s="120"/>
      <c r="QJK46" s="120"/>
      <c r="QJL46" s="120"/>
      <c r="QJM46" s="120"/>
      <c r="QJN46" s="120"/>
      <c r="QJO46" s="120"/>
      <c r="QJP46" s="120"/>
      <c r="QJQ46" s="120"/>
      <c r="QJR46" s="120"/>
      <c r="QJS46" s="120"/>
      <c r="QJT46" s="120"/>
      <c r="QJU46" s="120"/>
      <c r="QJV46" s="120"/>
      <c r="QJW46" s="120"/>
      <c r="QJX46" s="120"/>
      <c r="QJY46" s="120"/>
      <c r="QJZ46" s="120"/>
      <c r="QKA46" s="120"/>
      <c r="QKB46" s="120"/>
      <c r="QKC46" s="120"/>
      <c r="QKD46" s="120"/>
      <c r="QKE46" s="120"/>
      <c r="QKF46" s="120"/>
      <c r="QKG46" s="120"/>
      <c r="QKH46" s="120"/>
      <c r="QKI46" s="120"/>
      <c r="QKJ46" s="120"/>
      <c r="QKK46" s="120"/>
      <c r="QKL46" s="120"/>
      <c r="QKM46" s="120"/>
      <c r="QKN46" s="120"/>
      <c r="QKO46" s="120"/>
      <c r="QKP46" s="120"/>
      <c r="QKQ46" s="120"/>
      <c r="QKR46" s="120"/>
      <c r="QKS46" s="120"/>
      <c r="QKT46" s="120"/>
      <c r="QKU46" s="120"/>
      <c r="QKV46" s="120"/>
      <c r="QKW46" s="120"/>
      <c r="QKX46" s="120"/>
      <c r="QKY46" s="120"/>
      <c r="QKZ46" s="120"/>
      <c r="QLA46" s="120"/>
      <c r="QLB46" s="120"/>
      <c r="QLC46" s="120"/>
      <c r="QLD46" s="120"/>
      <c r="QLE46" s="120"/>
      <c r="QLF46" s="120"/>
      <c r="QLG46" s="120"/>
      <c r="QLH46" s="120"/>
      <c r="QLI46" s="120"/>
      <c r="QLJ46" s="120"/>
      <c r="QLK46" s="120"/>
      <c r="QLL46" s="120"/>
      <c r="QLM46" s="120"/>
      <c r="QLN46" s="120"/>
      <c r="QLO46" s="120"/>
      <c r="QLP46" s="120"/>
      <c r="QLQ46" s="120"/>
      <c r="QLR46" s="120"/>
      <c r="QLS46" s="120"/>
      <c r="QLT46" s="120"/>
      <c r="QLU46" s="120"/>
      <c r="QLV46" s="120"/>
      <c r="QLW46" s="120"/>
      <c r="QLX46" s="120"/>
      <c r="QLY46" s="120"/>
      <c r="QLZ46" s="120"/>
      <c r="QMA46" s="120"/>
      <c r="QMB46" s="120"/>
      <c r="QMC46" s="120"/>
      <c r="QMD46" s="120"/>
      <c r="QME46" s="120"/>
      <c r="QMF46" s="120"/>
      <c r="QMG46" s="120"/>
      <c r="QMH46" s="120"/>
      <c r="QMI46" s="120"/>
      <c r="QMJ46" s="120"/>
      <c r="QMK46" s="120"/>
      <c r="QML46" s="120"/>
      <c r="QMM46" s="120"/>
      <c r="QMN46" s="120"/>
      <c r="QMO46" s="120"/>
      <c r="QMP46" s="120"/>
      <c r="QMQ46" s="120"/>
      <c r="QMR46" s="120"/>
      <c r="QMS46" s="120"/>
      <c r="QMT46" s="120"/>
      <c r="QMU46" s="120"/>
      <c r="QMV46" s="120"/>
      <c r="QMW46" s="120"/>
      <c r="QMX46" s="120"/>
      <c r="QMY46" s="120"/>
      <c r="QMZ46" s="120"/>
      <c r="QNA46" s="120"/>
      <c r="QNB46" s="120"/>
      <c r="QNC46" s="120"/>
      <c r="QND46" s="120"/>
      <c r="QNE46" s="120"/>
      <c r="QNF46" s="120"/>
      <c r="QNG46" s="120"/>
      <c r="QNH46" s="120"/>
      <c r="QNI46" s="120"/>
      <c r="QNJ46" s="120"/>
      <c r="QNK46" s="120"/>
      <c r="QNL46" s="120"/>
      <c r="QNM46" s="120"/>
      <c r="QNN46" s="120"/>
      <c r="QNO46" s="120"/>
      <c r="QNP46" s="120"/>
      <c r="QNQ46" s="120"/>
      <c r="QNR46" s="120"/>
      <c r="QNS46" s="120"/>
      <c r="QNT46" s="120"/>
      <c r="QNU46" s="120"/>
      <c r="QNV46" s="120"/>
      <c r="QNW46" s="120"/>
      <c r="QNX46" s="120"/>
      <c r="QNY46" s="120"/>
      <c r="QNZ46" s="120"/>
      <c r="QOA46" s="120"/>
      <c r="QOB46" s="120"/>
      <c r="QOC46" s="120"/>
      <c r="QOD46" s="120"/>
      <c r="QOE46" s="120"/>
      <c r="QOF46" s="120"/>
      <c r="QOG46" s="120"/>
      <c r="QOH46" s="120"/>
      <c r="QOI46" s="120"/>
      <c r="QOJ46" s="120"/>
      <c r="QOK46" s="120"/>
      <c r="QOL46" s="120"/>
      <c r="QOM46" s="120"/>
      <c r="QON46" s="120"/>
      <c r="QOO46" s="120"/>
      <c r="QOP46" s="120"/>
      <c r="QOQ46" s="120"/>
      <c r="QOR46" s="120"/>
      <c r="QOS46" s="120"/>
      <c r="QOT46" s="120"/>
      <c r="QOU46" s="120"/>
      <c r="QOV46" s="120"/>
      <c r="QOW46" s="120"/>
      <c r="QOX46" s="120"/>
      <c r="QOY46" s="120"/>
      <c r="QOZ46" s="120"/>
      <c r="QPA46" s="120"/>
      <c r="QPB46" s="120"/>
      <c r="QPC46" s="120"/>
      <c r="QPD46" s="120"/>
      <c r="QPE46" s="120"/>
      <c r="QPF46" s="120"/>
      <c r="QPG46" s="120"/>
      <c r="QPH46" s="120"/>
      <c r="QPI46" s="120"/>
      <c r="QPJ46" s="120"/>
      <c r="QPK46" s="120"/>
      <c r="QPL46" s="120"/>
      <c r="QPM46" s="120"/>
      <c r="QPN46" s="120"/>
      <c r="QPO46" s="120"/>
      <c r="QPP46" s="120"/>
      <c r="QPQ46" s="120"/>
      <c r="QPR46" s="120"/>
      <c r="QPS46" s="120"/>
      <c r="QPT46" s="120"/>
      <c r="QPU46" s="120"/>
      <c r="QPV46" s="120"/>
      <c r="QPW46" s="120"/>
      <c r="QPX46" s="120"/>
      <c r="QPY46" s="120"/>
      <c r="QPZ46" s="120"/>
      <c r="QQA46" s="120"/>
      <c r="QQB46" s="120"/>
      <c r="QQC46" s="120"/>
      <c r="QQD46" s="120"/>
      <c r="QQE46" s="120"/>
      <c r="QQF46" s="120"/>
      <c r="QQG46" s="120"/>
      <c r="QQH46" s="120"/>
      <c r="QQI46" s="120"/>
      <c r="QQJ46" s="120"/>
      <c r="QQK46" s="120"/>
      <c r="QQL46" s="120"/>
      <c r="QQM46" s="120"/>
      <c r="QQN46" s="120"/>
      <c r="QQO46" s="120"/>
      <c r="QQP46" s="120"/>
      <c r="QQQ46" s="120"/>
      <c r="QQR46" s="120"/>
      <c r="QQS46" s="120"/>
      <c r="QQT46" s="120"/>
      <c r="QQU46" s="120"/>
      <c r="QQV46" s="120"/>
      <c r="QQW46" s="120"/>
      <c r="QQX46" s="120"/>
      <c r="QQY46" s="120"/>
      <c r="QQZ46" s="120"/>
      <c r="QRA46" s="120"/>
      <c r="QRB46" s="120"/>
      <c r="QRC46" s="120"/>
      <c r="QRD46" s="120"/>
      <c r="QRE46" s="120"/>
      <c r="QRF46" s="120"/>
      <c r="QRG46" s="120"/>
      <c r="QRH46" s="120"/>
      <c r="QRI46" s="120"/>
      <c r="QRJ46" s="120"/>
      <c r="QRK46" s="120"/>
      <c r="QRL46" s="120"/>
      <c r="QRM46" s="120"/>
      <c r="QRN46" s="120"/>
      <c r="QRO46" s="120"/>
      <c r="QRP46" s="120"/>
      <c r="QRQ46" s="120"/>
      <c r="QRR46" s="120"/>
      <c r="QRS46" s="120"/>
      <c r="QRT46" s="120"/>
      <c r="QRU46" s="120"/>
      <c r="QRV46" s="120"/>
      <c r="QRW46" s="120"/>
      <c r="QRX46" s="120"/>
      <c r="QRY46" s="120"/>
      <c r="QRZ46" s="120"/>
      <c r="QSA46" s="120"/>
      <c r="QSB46" s="120"/>
      <c r="QSC46" s="120"/>
      <c r="QSD46" s="120"/>
      <c r="QSE46" s="120"/>
      <c r="QSF46" s="120"/>
      <c r="QSG46" s="120"/>
      <c r="QSH46" s="120"/>
      <c r="QSI46" s="120"/>
      <c r="QSJ46" s="120"/>
      <c r="QSK46" s="120"/>
      <c r="QSL46" s="120"/>
      <c r="QSM46" s="120"/>
      <c r="QSN46" s="120"/>
      <c r="QSO46" s="120"/>
      <c r="QSP46" s="120"/>
      <c r="QSQ46" s="120"/>
      <c r="QSR46" s="120"/>
      <c r="QSS46" s="120"/>
      <c r="QST46" s="120"/>
      <c r="QSU46" s="120"/>
      <c r="QSV46" s="120"/>
      <c r="QSW46" s="120"/>
      <c r="QSX46" s="120"/>
      <c r="QSY46" s="120"/>
      <c r="QSZ46" s="120"/>
      <c r="QTA46" s="120"/>
      <c r="QTB46" s="120"/>
      <c r="QTC46" s="120"/>
      <c r="QTD46" s="120"/>
      <c r="QTE46" s="120"/>
      <c r="QTF46" s="120"/>
      <c r="QTG46" s="120"/>
      <c r="QTH46" s="120"/>
      <c r="QTI46" s="120"/>
      <c r="QTJ46" s="120"/>
      <c r="QTK46" s="120"/>
      <c r="QTL46" s="120"/>
      <c r="QTM46" s="120"/>
      <c r="QTN46" s="120"/>
      <c r="QTO46" s="120"/>
      <c r="QTP46" s="120"/>
      <c r="QTQ46" s="120"/>
      <c r="QTR46" s="120"/>
      <c r="QTS46" s="120"/>
      <c r="QTT46" s="120"/>
      <c r="QTU46" s="120"/>
      <c r="QTV46" s="120"/>
      <c r="QTW46" s="120"/>
      <c r="QTX46" s="120"/>
      <c r="QTY46" s="120"/>
      <c r="QTZ46" s="120"/>
      <c r="QUA46" s="120"/>
      <c r="QUB46" s="120"/>
      <c r="QUC46" s="120"/>
      <c r="QUD46" s="120"/>
      <c r="QUE46" s="120"/>
      <c r="QUF46" s="120"/>
      <c r="QUG46" s="120"/>
      <c r="QUH46" s="120"/>
      <c r="QUI46" s="120"/>
      <c r="QUJ46" s="120"/>
      <c r="QUK46" s="120"/>
      <c r="QUL46" s="120"/>
      <c r="QUM46" s="120"/>
      <c r="QUN46" s="120"/>
      <c r="QUO46" s="120"/>
      <c r="QUP46" s="120"/>
      <c r="QUQ46" s="120"/>
      <c r="QUR46" s="120"/>
      <c r="QUS46" s="120"/>
      <c r="QUT46" s="120"/>
      <c r="QUU46" s="120"/>
      <c r="QUV46" s="120"/>
      <c r="QUW46" s="120"/>
      <c r="QUX46" s="120"/>
      <c r="QUY46" s="120"/>
      <c r="QUZ46" s="120"/>
      <c r="QVA46" s="120"/>
      <c r="QVB46" s="120"/>
      <c r="QVC46" s="120"/>
      <c r="QVD46" s="120"/>
      <c r="QVE46" s="120"/>
      <c r="QVF46" s="120"/>
      <c r="QVG46" s="120"/>
      <c r="QVH46" s="120"/>
      <c r="QVI46" s="120"/>
      <c r="QVJ46" s="120"/>
      <c r="QVK46" s="120"/>
      <c r="QVL46" s="120"/>
      <c r="QVM46" s="120"/>
      <c r="QVN46" s="120"/>
      <c r="QVO46" s="120"/>
      <c r="QVP46" s="120"/>
      <c r="QVQ46" s="120"/>
      <c r="QVR46" s="120"/>
      <c r="QVS46" s="120"/>
      <c r="QVT46" s="120"/>
      <c r="QVU46" s="120"/>
      <c r="QVV46" s="120"/>
      <c r="QVW46" s="120"/>
      <c r="QVX46" s="120"/>
      <c r="QVY46" s="120"/>
      <c r="QVZ46" s="120"/>
      <c r="QWA46" s="120"/>
      <c r="QWB46" s="120"/>
      <c r="QWC46" s="120"/>
      <c r="QWD46" s="120"/>
      <c r="QWE46" s="120"/>
      <c r="QWF46" s="120"/>
      <c r="QWG46" s="120"/>
      <c r="QWH46" s="120"/>
      <c r="QWI46" s="120"/>
      <c r="QWJ46" s="120"/>
      <c r="QWK46" s="120"/>
      <c r="QWL46" s="120"/>
      <c r="QWM46" s="120"/>
      <c r="QWN46" s="120"/>
      <c r="QWO46" s="120"/>
      <c r="QWP46" s="120"/>
      <c r="QWQ46" s="120"/>
      <c r="QWR46" s="120"/>
      <c r="QWS46" s="120"/>
      <c r="QWT46" s="120"/>
      <c r="QWU46" s="120"/>
      <c r="QWV46" s="120"/>
      <c r="QWW46" s="120"/>
      <c r="QWX46" s="120"/>
      <c r="QWY46" s="120"/>
      <c r="QWZ46" s="120"/>
      <c r="QXA46" s="120"/>
      <c r="QXB46" s="120"/>
      <c r="QXC46" s="120"/>
      <c r="QXD46" s="120"/>
      <c r="QXE46" s="120"/>
      <c r="QXF46" s="120"/>
      <c r="QXG46" s="120"/>
      <c r="QXH46" s="120"/>
      <c r="QXI46" s="120"/>
      <c r="QXJ46" s="120"/>
      <c r="QXK46" s="120"/>
      <c r="QXL46" s="120"/>
      <c r="QXM46" s="120"/>
      <c r="QXN46" s="120"/>
      <c r="QXO46" s="120"/>
      <c r="QXP46" s="120"/>
      <c r="QXQ46" s="120"/>
      <c r="QXR46" s="120"/>
      <c r="QXS46" s="120"/>
      <c r="QXT46" s="120"/>
      <c r="QXU46" s="120"/>
      <c r="QXV46" s="120"/>
      <c r="QXW46" s="120"/>
      <c r="QXX46" s="120"/>
      <c r="QXY46" s="120"/>
      <c r="QXZ46" s="120"/>
      <c r="QYA46" s="120"/>
      <c r="QYB46" s="120"/>
      <c r="QYC46" s="120"/>
      <c r="QYD46" s="120"/>
      <c r="QYE46" s="120"/>
      <c r="QYF46" s="120"/>
      <c r="QYG46" s="120"/>
      <c r="QYH46" s="120"/>
      <c r="QYI46" s="120"/>
      <c r="QYJ46" s="120"/>
      <c r="QYK46" s="120"/>
      <c r="QYL46" s="120"/>
      <c r="QYM46" s="120"/>
      <c r="QYN46" s="120"/>
      <c r="QYO46" s="120"/>
      <c r="QYP46" s="120"/>
      <c r="QYQ46" s="120"/>
      <c r="QYR46" s="120"/>
      <c r="QYS46" s="120"/>
      <c r="QYT46" s="120"/>
      <c r="QYU46" s="120"/>
      <c r="QYV46" s="120"/>
      <c r="QYW46" s="120"/>
      <c r="QYX46" s="120"/>
      <c r="QYY46" s="120"/>
      <c r="QYZ46" s="120"/>
      <c r="QZA46" s="120"/>
      <c r="QZB46" s="120"/>
      <c r="QZC46" s="120"/>
      <c r="QZD46" s="120"/>
      <c r="QZE46" s="120"/>
      <c r="QZF46" s="120"/>
      <c r="QZG46" s="120"/>
      <c r="QZH46" s="120"/>
      <c r="QZI46" s="120"/>
      <c r="QZJ46" s="120"/>
      <c r="QZK46" s="120"/>
      <c r="QZL46" s="120"/>
      <c r="QZM46" s="120"/>
      <c r="QZN46" s="120"/>
      <c r="QZO46" s="120"/>
      <c r="QZP46" s="120"/>
      <c r="QZQ46" s="120"/>
      <c r="QZR46" s="120"/>
      <c r="QZS46" s="120"/>
      <c r="QZT46" s="120"/>
      <c r="QZU46" s="120"/>
      <c r="QZV46" s="120"/>
      <c r="QZW46" s="120"/>
      <c r="QZX46" s="120"/>
      <c r="QZY46" s="120"/>
      <c r="QZZ46" s="120"/>
      <c r="RAA46" s="120"/>
      <c r="RAB46" s="120"/>
      <c r="RAC46" s="120"/>
      <c r="RAD46" s="120"/>
      <c r="RAE46" s="120"/>
      <c r="RAF46" s="120"/>
      <c r="RAG46" s="120"/>
      <c r="RAH46" s="120"/>
      <c r="RAI46" s="120"/>
      <c r="RAJ46" s="120"/>
      <c r="RAK46" s="120"/>
      <c r="RAL46" s="120"/>
      <c r="RAM46" s="120"/>
      <c r="RAN46" s="120"/>
      <c r="RAO46" s="120"/>
      <c r="RAP46" s="120"/>
      <c r="RAQ46" s="120"/>
      <c r="RAR46" s="120"/>
      <c r="RAS46" s="120"/>
      <c r="RAT46" s="120"/>
      <c r="RAU46" s="120"/>
      <c r="RAV46" s="120"/>
      <c r="RAW46" s="120"/>
      <c r="RAX46" s="120"/>
      <c r="RAY46" s="120"/>
      <c r="RAZ46" s="120"/>
      <c r="RBA46" s="120"/>
      <c r="RBB46" s="120"/>
      <c r="RBC46" s="120"/>
      <c r="RBD46" s="120"/>
      <c r="RBE46" s="120"/>
      <c r="RBF46" s="120"/>
      <c r="RBG46" s="120"/>
      <c r="RBH46" s="120"/>
      <c r="RBI46" s="120"/>
      <c r="RBJ46" s="120"/>
      <c r="RBK46" s="120"/>
      <c r="RBL46" s="120"/>
      <c r="RBM46" s="120"/>
      <c r="RBN46" s="120"/>
      <c r="RBO46" s="120"/>
      <c r="RBP46" s="120"/>
      <c r="RBQ46" s="120"/>
      <c r="RBR46" s="120"/>
      <c r="RBS46" s="120"/>
      <c r="RBT46" s="120"/>
      <c r="RBU46" s="120"/>
      <c r="RBV46" s="120"/>
      <c r="RBW46" s="120"/>
      <c r="RBX46" s="120"/>
      <c r="RBY46" s="120"/>
      <c r="RBZ46" s="120"/>
      <c r="RCA46" s="120"/>
      <c r="RCB46" s="120"/>
      <c r="RCC46" s="120"/>
      <c r="RCD46" s="120"/>
      <c r="RCE46" s="120"/>
      <c r="RCF46" s="120"/>
      <c r="RCG46" s="120"/>
      <c r="RCH46" s="120"/>
      <c r="RCI46" s="120"/>
      <c r="RCJ46" s="120"/>
      <c r="RCK46" s="120"/>
      <c r="RCL46" s="120"/>
      <c r="RCM46" s="120"/>
      <c r="RCN46" s="120"/>
      <c r="RCO46" s="120"/>
      <c r="RCP46" s="120"/>
      <c r="RCQ46" s="120"/>
      <c r="RCR46" s="120"/>
      <c r="RCS46" s="120"/>
      <c r="RCT46" s="120"/>
      <c r="RCU46" s="120"/>
      <c r="RCV46" s="120"/>
      <c r="RCW46" s="120"/>
      <c r="RCX46" s="120"/>
      <c r="RCY46" s="120"/>
      <c r="RCZ46" s="120"/>
      <c r="RDA46" s="120"/>
      <c r="RDB46" s="120"/>
      <c r="RDC46" s="120"/>
      <c r="RDD46" s="120"/>
      <c r="RDE46" s="120"/>
      <c r="RDF46" s="120"/>
      <c r="RDG46" s="120"/>
      <c r="RDH46" s="120"/>
      <c r="RDI46" s="120"/>
      <c r="RDJ46" s="120"/>
      <c r="RDK46" s="120"/>
      <c r="RDL46" s="120"/>
      <c r="RDM46" s="120"/>
      <c r="RDN46" s="120"/>
      <c r="RDO46" s="120"/>
      <c r="RDP46" s="120"/>
      <c r="RDQ46" s="120"/>
      <c r="RDR46" s="120"/>
      <c r="RDS46" s="120"/>
      <c r="RDT46" s="120"/>
      <c r="RDU46" s="120"/>
      <c r="RDV46" s="120"/>
      <c r="RDW46" s="120"/>
      <c r="RDX46" s="120"/>
      <c r="RDY46" s="120"/>
      <c r="RDZ46" s="120"/>
      <c r="REA46" s="120"/>
      <c r="REB46" s="120"/>
      <c r="REC46" s="120"/>
      <c r="RED46" s="120"/>
      <c r="REE46" s="120"/>
      <c r="REF46" s="120"/>
      <c r="REG46" s="120"/>
      <c r="REH46" s="120"/>
      <c r="REI46" s="120"/>
      <c r="REJ46" s="120"/>
      <c r="REK46" s="120"/>
      <c r="REL46" s="120"/>
      <c r="REM46" s="120"/>
      <c r="REN46" s="120"/>
      <c r="REO46" s="120"/>
      <c r="REP46" s="120"/>
      <c r="REQ46" s="120"/>
      <c r="RER46" s="120"/>
      <c r="RES46" s="120"/>
      <c r="RET46" s="120"/>
      <c r="REU46" s="120"/>
      <c r="REV46" s="120"/>
      <c r="REW46" s="120"/>
      <c r="REX46" s="120"/>
      <c r="REY46" s="120"/>
      <c r="REZ46" s="120"/>
      <c r="RFA46" s="120"/>
      <c r="RFB46" s="120"/>
      <c r="RFC46" s="120"/>
      <c r="RFD46" s="120"/>
      <c r="RFE46" s="120"/>
      <c r="RFF46" s="120"/>
      <c r="RFG46" s="120"/>
      <c r="RFH46" s="120"/>
      <c r="RFI46" s="120"/>
      <c r="RFJ46" s="120"/>
      <c r="RFK46" s="120"/>
      <c r="RFL46" s="120"/>
      <c r="RFM46" s="120"/>
      <c r="RFN46" s="120"/>
      <c r="RFO46" s="120"/>
      <c r="RFP46" s="120"/>
      <c r="RFQ46" s="120"/>
      <c r="RFR46" s="120"/>
      <c r="RFS46" s="120"/>
      <c r="RFT46" s="120"/>
      <c r="RFU46" s="120"/>
      <c r="RFV46" s="120"/>
      <c r="RFW46" s="120"/>
      <c r="RFX46" s="120"/>
      <c r="RFY46" s="120"/>
      <c r="RFZ46" s="120"/>
      <c r="RGA46" s="120"/>
      <c r="RGB46" s="120"/>
      <c r="RGC46" s="120"/>
      <c r="RGD46" s="120"/>
      <c r="RGE46" s="120"/>
      <c r="RGF46" s="120"/>
      <c r="RGG46" s="120"/>
      <c r="RGH46" s="120"/>
      <c r="RGI46" s="120"/>
      <c r="RGJ46" s="120"/>
      <c r="RGK46" s="120"/>
      <c r="RGL46" s="120"/>
      <c r="RGM46" s="120"/>
      <c r="RGN46" s="120"/>
      <c r="RGO46" s="120"/>
      <c r="RGP46" s="120"/>
      <c r="RGQ46" s="120"/>
      <c r="RGR46" s="120"/>
      <c r="RGS46" s="120"/>
      <c r="RGT46" s="120"/>
      <c r="RGU46" s="120"/>
      <c r="RGV46" s="120"/>
      <c r="RGW46" s="120"/>
      <c r="RGX46" s="120"/>
      <c r="RGY46" s="120"/>
      <c r="RGZ46" s="120"/>
      <c r="RHA46" s="120"/>
      <c r="RHB46" s="120"/>
      <c r="RHC46" s="120"/>
      <c r="RHD46" s="120"/>
      <c r="RHE46" s="120"/>
      <c r="RHF46" s="120"/>
      <c r="RHG46" s="120"/>
      <c r="RHH46" s="120"/>
      <c r="RHI46" s="120"/>
      <c r="RHJ46" s="120"/>
      <c r="RHK46" s="120"/>
      <c r="RHL46" s="120"/>
      <c r="RHM46" s="120"/>
      <c r="RHN46" s="120"/>
      <c r="RHO46" s="120"/>
      <c r="RHP46" s="120"/>
      <c r="RHQ46" s="120"/>
      <c r="RHR46" s="120"/>
      <c r="RHS46" s="120"/>
      <c r="RHT46" s="120"/>
      <c r="RHU46" s="120"/>
      <c r="RHV46" s="120"/>
      <c r="RHW46" s="120"/>
      <c r="RHX46" s="120"/>
      <c r="RHY46" s="120"/>
      <c r="RHZ46" s="120"/>
      <c r="RIA46" s="120"/>
      <c r="RIB46" s="120"/>
      <c r="RIC46" s="120"/>
      <c r="RID46" s="120"/>
      <c r="RIE46" s="120"/>
      <c r="RIF46" s="120"/>
      <c r="RIG46" s="120"/>
      <c r="RIH46" s="120"/>
      <c r="RII46" s="120"/>
      <c r="RIJ46" s="120"/>
      <c r="RIK46" s="120"/>
      <c r="RIL46" s="120"/>
      <c r="RIM46" s="120"/>
      <c r="RIN46" s="120"/>
      <c r="RIO46" s="120"/>
      <c r="RIP46" s="120"/>
      <c r="RIQ46" s="120"/>
      <c r="RIR46" s="120"/>
      <c r="RIS46" s="120"/>
      <c r="RIT46" s="120"/>
      <c r="RIU46" s="120"/>
      <c r="RIV46" s="120"/>
      <c r="RIW46" s="120"/>
      <c r="RIX46" s="120"/>
      <c r="RIY46" s="120"/>
      <c r="RIZ46" s="120"/>
      <c r="RJA46" s="120"/>
      <c r="RJB46" s="120"/>
      <c r="RJC46" s="120"/>
      <c r="RJD46" s="120"/>
      <c r="RJE46" s="120"/>
      <c r="RJF46" s="120"/>
      <c r="RJG46" s="120"/>
      <c r="RJH46" s="120"/>
      <c r="RJI46" s="120"/>
      <c r="RJJ46" s="120"/>
      <c r="RJK46" s="120"/>
      <c r="RJL46" s="120"/>
      <c r="RJM46" s="120"/>
      <c r="RJN46" s="120"/>
      <c r="RJO46" s="120"/>
      <c r="RJP46" s="120"/>
      <c r="RJQ46" s="120"/>
      <c r="RJR46" s="120"/>
      <c r="RJS46" s="120"/>
      <c r="RJT46" s="120"/>
      <c r="RJU46" s="120"/>
      <c r="RJV46" s="120"/>
      <c r="RJW46" s="120"/>
      <c r="RJX46" s="120"/>
      <c r="RJY46" s="120"/>
      <c r="RJZ46" s="120"/>
      <c r="RKA46" s="120"/>
      <c r="RKB46" s="120"/>
      <c r="RKC46" s="120"/>
      <c r="RKD46" s="120"/>
      <c r="RKE46" s="120"/>
      <c r="RKF46" s="120"/>
      <c r="RKG46" s="120"/>
      <c r="RKH46" s="120"/>
      <c r="RKI46" s="120"/>
      <c r="RKJ46" s="120"/>
      <c r="RKK46" s="120"/>
      <c r="RKL46" s="120"/>
      <c r="RKM46" s="120"/>
      <c r="RKN46" s="120"/>
      <c r="RKO46" s="120"/>
      <c r="RKP46" s="120"/>
      <c r="RKQ46" s="120"/>
      <c r="RKR46" s="120"/>
      <c r="RKS46" s="120"/>
      <c r="RKT46" s="120"/>
      <c r="RKU46" s="120"/>
      <c r="RKV46" s="120"/>
      <c r="RKW46" s="120"/>
      <c r="RKX46" s="120"/>
      <c r="RKY46" s="120"/>
      <c r="RKZ46" s="120"/>
      <c r="RLA46" s="120"/>
      <c r="RLB46" s="120"/>
      <c r="RLC46" s="120"/>
      <c r="RLD46" s="120"/>
      <c r="RLE46" s="120"/>
      <c r="RLF46" s="120"/>
      <c r="RLG46" s="120"/>
      <c r="RLH46" s="120"/>
      <c r="RLI46" s="120"/>
      <c r="RLJ46" s="120"/>
      <c r="RLK46" s="120"/>
      <c r="RLL46" s="120"/>
      <c r="RLM46" s="120"/>
      <c r="RLN46" s="120"/>
      <c r="RLO46" s="120"/>
      <c r="RLP46" s="120"/>
      <c r="RLQ46" s="120"/>
      <c r="RLR46" s="120"/>
      <c r="RLS46" s="120"/>
      <c r="RLT46" s="120"/>
      <c r="RLU46" s="120"/>
      <c r="RLV46" s="120"/>
      <c r="RLW46" s="120"/>
      <c r="RLX46" s="120"/>
      <c r="RLY46" s="120"/>
      <c r="RLZ46" s="120"/>
      <c r="RMA46" s="120"/>
      <c r="RMB46" s="120"/>
      <c r="RMC46" s="120"/>
      <c r="RMD46" s="120"/>
      <c r="RME46" s="120"/>
      <c r="RMF46" s="120"/>
      <c r="RMG46" s="120"/>
      <c r="RMH46" s="120"/>
      <c r="RMI46" s="120"/>
      <c r="RMJ46" s="120"/>
      <c r="RMK46" s="120"/>
      <c r="RML46" s="120"/>
      <c r="RMM46" s="120"/>
      <c r="RMN46" s="120"/>
      <c r="RMO46" s="120"/>
      <c r="RMP46" s="120"/>
      <c r="RMQ46" s="120"/>
      <c r="RMR46" s="120"/>
      <c r="RMS46" s="120"/>
      <c r="RMT46" s="120"/>
      <c r="RMU46" s="120"/>
      <c r="RMV46" s="120"/>
      <c r="RMW46" s="120"/>
      <c r="RMX46" s="120"/>
      <c r="RMY46" s="120"/>
      <c r="RMZ46" s="120"/>
      <c r="RNA46" s="120"/>
      <c r="RNB46" s="120"/>
      <c r="RNC46" s="120"/>
      <c r="RND46" s="120"/>
      <c r="RNE46" s="120"/>
      <c r="RNF46" s="120"/>
      <c r="RNG46" s="120"/>
      <c r="RNH46" s="120"/>
      <c r="RNI46" s="120"/>
      <c r="RNJ46" s="120"/>
      <c r="RNK46" s="120"/>
      <c r="RNL46" s="120"/>
      <c r="RNM46" s="120"/>
      <c r="RNN46" s="120"/>
      <c r="RNO46" s="120"/>
      <c r="RNP46" s="120"/>
      <c r="RNQ46" s="120"/>
      <c r="RNR46" s="120"/>
      <c r="RNS46" s="120"/>
      <c r="RNT46" s="120"/>
      <c r="RNU46" s="120"/>
      <c r="RNV46" s="120"/>
      <c r="RNW46" s="120"/>
      <c r="RNX46" s="120"/>
      <c r="RNY46" s="120"/>
      <c r="RNZ46" s="120"/>
      <c r="ROA46" s="120"/>
      <c r="ROB46" s="120"/>
      <c r="ROC46" s="120"/>
      <c r="ROD46" s="120"/>
      <c r="ROE46" s="120"/>
      <c r="ROF46" s="120"/>
      <c r="ROG46" s="120"/>
      <c r="ROH46" s="120"/>
      <c r="ROI46" s="120"/>
      <c r="ROJ46" s="120"/>
      <c r="ROK46" s="120"/>
      <c r="ROL46" s="120"/>
      <c r="ROM46" s="120"/>
      <c r="RON46" s="120"/>
      <c r="ROO46" s="120"/>
      <c r="ROP46" s="120"/>
      <c r="ROQ46" s="120"/>
      <c r="ROR46" s="120"/>
      <c r="ROS46" s="120"/>
      <c r="ROT46" s="120"/>
      <c r="ROU46" s="120"/>
      <c r="ROV46" s="120"/>
      <c r="ROW46" s="120"/>
      <c r="ROX46" s="120"/>
      <c r="ROY46" s="120"/>
      <c r="ROZ46" s="120"/>
      <c r="RPA46" s="120"/>
      <c r="RPB46" s="120"/>
      <c r="RPC46" s="120"/>
      <c r="RPD46" s="120"/>
      <c r="RPE46" s="120"/>
      <c r="RPF46" s="120"/>
      <c r="RPG46" s="120"/>
      <c r="RPH46" s="120"/>
      <c r="RPI46" s="120"/>
      <c r="RPJ46" s="120"/>
      <c r="RPK46" s="120"/>
      <c r="RPL46" s="120"/>
      <c r="RPM46" s="120"/>
      <c r="RPN46" s="120"/>
      <c r="RPO46" s="120"/>
      <c r="RPP46" s="120"/>
      <c r="RPQ46" s="120"/>
      <c r="RPR46" s="120"/>
      <c r="RPS46" s="120"/>
      <c r="RPT46" s="120"/>
      <c r="RPU46" s="120"/>
      <c r="RPV46" s="120"/>
      <c r="RPW46" s="120"/>
      <c r="RPX46" s="120"/>
      <c r="RPY46" s="120"/>
      <c r="RPZ46" s="120"/>
      <c r="RQA46" s="120"/>
      <c r="RQB46" s="120"/>
      <c r="RQC46" s="120"/>
      <c r="RQD46" s="120"/>
      <c r="RQE46" s="120"/>
      <c r="RQF46" s="120"/>
      <c r="RQG46" s="120"/>
      <c r="RQH46" s="120"/>
      <c r="RQI46" s="120"/>
      <c r="RQJ46" s="120"/>
      <c r="RQK46" s="120"/>
      <c r="RQL46" s="120"/>
      <c r="RQM46" s="120"/>
      <c r="RQN46" s="120"/>
      <c r="RQO46" s="120"/>
      <c r="RQP46" s="120"/>
      <c r="RQQ46" s="120"/>
      <c r="RQR46" s="120"/>
      <c r="RQS46" s="120"/>
      <c r="RQT46" s="120"/>
      <c r="RQU46" s="120"/>
      <c r="RQV46" s="120"/>
      <c r="RQW46" s="120"/>
      <c r="RQX46" s="120"/>
      <c r="RQY46" s="120"/>
      <c r="RQZ46" s="120"/>
      <c r="RRA46" s="120"/>
      <c r="RRB46" s="120"/>
      <c r="RRC46" s="120"/>
      <c r="RRD46" s="120"/>
      <c r="RRE46" s="120"/>
      <c r="RRF46" s="120"/>
      <c r="RRG46" s="120"/>
      <c r="RRH46" s="120"/>
      <c r="RRI46" s="120"/>
      <c r="RRJ46" s="120"/>
      <c r="RRK46" s="120"/>
      <c r="RRL46" s="120"/>
      <c r="RRM46" s="120"/>
      <c r="RRN46" s="120"/>
      <c r="RRO46" s="120"/>
      <c r="RRP46" s="120"/>
      <c r="RRQ46" s="120"/>
      <c r="RRR46" s="120"/>
      <c r="RRS46" s="120"/>
      <c r="RRT46" s="120"/>
      <c r="RRU46" s="120"/>
      <c r="RRV46" s="120"/>
      <c r="RRW46" s="120"/>
      <c r="RRX46" s="120"/>
      <c r="RRY46" s="120"/>
      <c r="RRZ46" s="120"/>
      <c r="RSA46" s="120"/>
      <c r="RSB46" s="120"/>
      <c r="RSC46" s="120"/>
      <c r="RSD46" s="120"/>
      <c r="RSE46" s="120"/>
      <c r="RSF46" s="120"/>
      <c r="RSG46" s="120"/>
      <c r="RSH46" s="120"/>
      <c r="RSI46" s="120"/>
      <c r="RSJ46" s="120"/>
      <c r="RSK46" s="120"/>
      <c r="RSL46" s="120"/>
      <c r="RSM46" s="120"/>
      <c r="RSN46" s="120"/>
      <c r="RSO46" s="120"/>
      <c r="RSP46" s="120"/>
      <c r="RSQ46" s="120"/>
      <c r="RSR46" s="120"/>
      <c r="RSS46" s="120"/>
      <c r="RST46" s="120"/>
      <c r="RSU46" s="120"/>
      <c r="RSV46" s="120"/>
      <c r="RSW46" s="120"/>
      <c r="RSX46" s="120"/>
      <c r="RSY46" s="120"/>
      <c r="RSZ46" s="120"/>
      <c r="RTA46" s="120"/>
      <c r="RTB46" s="120"/>
      <c r="RTC46" s="120"/>
      <c r="RTD46" s="120"/>
      <c r="RTE46" s="120"/>
      <c r="RTF46" s="120"/>
      <c r="RTG46" s="120"/>
      <c r="RTH46" s="120"/>
      <c r="RTI46" s="120"/>
      <c r="RTJ46" s="120"/>
      <c r="RTK46" s="120"/>
      <c r="RTL46" s="120"/>
      <c r="RTM46" s="120"/>
      <c r="RTN46" s="120"/>
      <c r="RTO46" s="120"/>
      <c r="RTP46" s="120"/>
      <c r="RTQ46" s="120"/>
      <c r="RTR46" s="120"/>
      <c r="RTS46" s="120"/>
      <c r="RTT46" s="120"/>
      <c r="RTU46" s="120"/>
      <c r="RTV46" s="120"/>
      <c r="RTW46" s="120"/>
      <c r="RTX46" s="120"/>
      <c r="RTY46" s="120"/>
      <c r="RTZ46" s="120"/>
      <c r="RUA46" s="120"/>
      <c r="RUB46" s="120"/>
      <c r="RUC46" s="120"/>
      <c r="RUD46" s="120"/>
      <c r="RUE46" s="120"/>
      <c r="RUF46" s="120"/>
      <c r="RUG46" s="120"/>
      <c r="RUH46" s="120"/>
      <c r="RUI46" s="120"/>
      <c r="RUJ46" s="120"/>
      <c r="RUK46" s="120"/>
      <c r="RUL46" s="120"/>
      <c r="RUM46" s="120"/>
      <c r="RUN46" s="120"/>
      <c r="RUO46" s="120"/>
      <c r="RUP46" s="120"/>
      <c r="RUQ46" s="120"/>
      <c r="RUR46" s="120"/>
      <c r="RUS46" s="120"/>
      <c r="RUT46" s="120"/>
      <c r="RUU46" s="120"/>
      <c r="RUV46" s="120"/>
      <c r="RUW46" s="120"/>
      <c r="RUX46" s="120"/>
      <c r="RUY46" s="120"/>
      <c r="RUZ46" s="120"/>
      <c r="RVA46" s="120"/>
      <c r="RVB46" s="120"/>
      <c r="RVC46" s="120"/>
      <c r="RVD46" s="120"/>
      <c r="RVE46" s="120"/>
      <c r="RVF46" s="120"/>
      <c r="RVG46" s="120"/>
      <c r="RVH46" s="120"/>
      <c r="RVI46" s="120"/>
      <c r="RVJ46" s="120"/>
      <c r="RVK46" s="120"/>
      <c r="RVL46" s="120"/>
      <c r="RVM46" s="120"/>
      <c r="RVN46" s="120"/>
      <c r="RVO46" s="120"/>
      <c r="RVP46" s="120"/>
      <c r="RVQ46" s="120"/>
      <c r="RVR46" s="120"/>
      <c r="RVS46" s="120"/>
      <c r="RVT46" s="120"/>
      <c r="RVU46" s="120"/>
      <c r="RVV46" s="120"/>
      <c r="RVW46" s="120"/>
      <c r="RVX46" s="120"/>
      <c r="RVY46" s="120"/>
      <c r="RVZ46" s="120"/>
      <c r="RWA46" s="120"/>
      <c r="RWB46" s="120"/>
      <c r="RWC46" s="120"/>
      <c r="RWD46" s="120"/>
      <c r="RWE46" s="120"/>
      <c r="RWF46" s="120"/>
      <c r="RWG46" s="120"/>
      <c r="RWH46" s="120"/>
      <c r="RWI46" s="120"/>
      <c r="RWJ46" s="120"/>
      <c r="RWK46" s="120"/>
      <c r="RWL46" s="120"/>
      <c r="RWM46" s="120"/>
      <c r="RWN46" s="120"/>
      <c r="RWO46" s="120"/>
      <c r="RWP46" s="120"/>
      <c r="RWQ46" s="120"/>
      <c r="RWR46" s="120"/>
      <c r="RWS46" s="120"/>
      <c r="RWT46" s="120"/>
      <c r="RWU46" s="120"/>
      <c r="RWV46" s="120"/>
      <c r="RWW46" s="120"/>
      <c r="RWX46" s="120"/>
      <c r="RWY46" s="120"/>
      <c r="RWZ46" s="120"/>
      <c r="RXA46" s="120"/>
      <c r="RXB46" s="120"/>
      <c r="RXC46" s="120"/>
      <c r="RXD46" s="120"/>
      <c r="RXE46" s="120"/>
      <c r="RXF46" s="120"/>
      <c r="RXG46" s="120"/>
      <c r="RXH46" s="120"/>
      <c r="RXI46" s="120"/>
      <c r="RXJ46" s="120"/>
      <c r="RXK46" s="120"/>
      <c r="RXL46" s="120"/>
      <c r="RXM46" s="120"/>
      <c r="RXN46" s="120"/>
      <c r="RXO46" s="120"/>
      <c r="RXP46" s="120"/>
      <c r="RXQ46" s="120"/>
      <c r="RXR46" s="120"/>
      <c r="RXS46" s="120"/>
      <c r="RXT46" s="120"/>
      <c r="RXU46" s="120"/>
      <c r="RXV46" s="120"/>
      <c r="RXW46" s="120"/>
      <c r="RXX46" s="120"/>
      <c r="RXY46" s="120"/>
      <c r="RXZ46" s="120"/>
      <c r="RYA46" s="120"/>
      <c r="RYB46" s="120"/>
      <c r="RYC46" s="120"/>
      <c r="RYD46" s="120"/>
      <c r="RYE46" s="120"/>
      <c r="RYF46" s="120"/>
      <c r="RYG46" s="120"/>
      <c r="RYH46" s="120"/>
      <c r="RYI46" s="120"/>
      <c r="RYJ46" s="120"/>
      <c r="RYK46" s="120"/>
      <c r="RYL46" s="120"/>
      <c r="RYM46" s="120"/>
      <c r="RYN46" s="120"/>
      <c r="RYO46" s="120"/>
      <c r="RYP46" s="120"/>
      <c r="RYQ46" s="120"/>
      <c r="RYR46" s="120"/>
      <c r="RYS46" s="120"/>
      <c r="RYT46" s="120"/>
      <c r="RYU46" s="120"/>
      <c r="RYV46" s="120"/>
      <c r="RYW46" s="120"/>
      <c r="RYX46" s="120"/>
      <c r="RYY46" s="120"/>
      <c r="RYZ46" s="120"/>
      <c r="RZA46" s="120"/>
      <c r="RZB46" s="120"/>
      <c r="RZC46" s="120"/>
      <c r="RZD46" s="120"/>
      <c r="RZE46" s="120"/>
      <c r="RZF46" s="120"/>
      <c r="RZG46" s="120"/>
      <c r="RZH46" s="120"/>
      <c r="RZI46" s="120"/>
      <c r="RZJ46" s="120"/>
      <c r="RZK46" s="120"/>
      <c r="RZL46" s="120"/>
      <c r="RZM46" s="120"/>
      <c r="RZN46" s="120"/>
      <c r="RZO46" s="120"/>
      <c r="RZP46" s="120"/>
      <c r="RZQ46" s="120"/>
      <c r="RZR46" s="120"/>
      <c r="RZS46" s="120"/>
      <c r="RZT46" s="120"/>
      <c r="RZU46" s="120"/>
      <c r="RZV46" s="120"/>
      <c r="RZW46" s="120"/>
      <c r="RZX46" s="120"/>
      <c r="RZY46" s="120"/>
      <c r="RZZ46" s="120"/>
      <c r="SAA46" s="120"/>
      <c r="SAB46" s="120"/>
      <c r="SAC46" s="120"/>
      <c r="SAD46" s="120"/>
      <c r="SAE46" s="120"/>
      <c r="SAF46" s="120"/>
      <c r="SAG46" s="120"/>
      <c r="SAH46" s="120"/>
      <c r="SAI46" s="120"/>
      <c r="SAJ46" s="120"/>
      <c r="SAK46" s="120"/>
      <c r="SAL46" s="120"/>
      <c r="SAM46" s="120"/>
      <c r="SAN46" s="120"/>
      <c r="SAO46" s="120"/>
      <c r="SAP46" s="120"/>
      <c r="SAQ46" s="120"/>
      <c r="SAR46" s="120"/>
      <c r="SAS46" s="120"/>
      <c r="SAT46" s="120"/>
      <c r="SAU46" s="120"/>
      <c r="SAV46" s="120"/>
      <c r="SAW46" s="120"/>
      <c r="SAX46" s="120"/>
      <c r="SAY46" s="120"/>
      <c r="SAZ46" s="120"/>
      <c r="SBA46" s="120"/>
      <c r="SBB46" s="120"/>
      <c r="SBC46" s="120"/>
      <c r="SBD46" s="120"/>
      <c r="SBE46" s="120"/>
      <c r="SBF46" s="120"/>
      <c r="SBG46" s="120"/>
      <c r="SBH46" s="120"/>
      <c r="SBI46" s="120"/>
      <c r="SBJ46" s="120"/>
      <c r="SBK46" s="120"/>
      <c r="SBL46" s="120"/>
      <c r="SBM46" s="120"/>
      <c r="SBN46" s="120"/>
      <c r="SBO46" s="120"/>
      <c r="SBP46" s="120"/>
      <c r="SBQ46" s="120"/>
      <c r="SBR46" s="120"/>
      <c r="SBS46" s="120"/>
      <c r="SBT46" s="120"/>
      <c r="SBU46" s="120"/>
      <c r="SBV46" s="120"/>
      <c r="SBW46" s="120"/>
      <c r="SBX46" s="120"/>
      <c r="SBY46" s="120"/>
      <c r="SBZ46" s="120"/>
      <c r="SCA46" s="120"/>
      <c r="SCB46" s="120"/>
      <c r="SCC46" s="120"/>
      <c r="SCD46" s="120"/>
      <c r="SCE46" s="120"/>
      <c r="SCF46" s="120"/>
      <c r="SCG46" s="120"/>
      <c r="SCH46" s="120"/>
      <c r="SCI46" s="120"/>
      <c r="SCJ46" s="120"/>
      <c r="SCK46" s="120"/>
      <c r="SCL46" s="120"/>
      <c r="SCM46" s="120"/>
      <c r="SCN46" s="120"/>
      <c r="SCO46" s="120"/>
      <c r="SCP46" s="120"/>
      <c r="SCQ46" s="120"/>
      <c r="SCR46" s="120"/>
      <c r="SCS46" s="120"/>
      <c r="SCT46" s="120"/>
      <c r="SCU46" s="120"/>
      <c r="SCV46" s="120"/>
      <c r="SCW46" s="120"/>
      <c r="SCX46" s="120"/>
      <c r="SCY46" s="120"/>
      <c r="SCZ46" s="120"/>
      <c r="SDA46" s="120"/>
      <c r="SDB46" s="120"/>
      <c r="SDC46" s="120"/>
      <c r="SDD46" s="120"/>
      <c r="SDE46" s="120"/>
      <c r="SDF46" s="120"/>
      <c r="SDG46" s="120"/>
      <c r="SDH46" s="120"/>
      <c r="SDI46" s="120"/>
      <c r="SDJ46" s="120"/>
      <c r="SDK46" s="120"/>
      <c r="SDL46" s="120"/>
      <c r="SDM46" s="120"/>
      <c r="SDN46" s="120"/>
      <c r="SDO46" s="120"/>
      <c r="SDP46" s="120"/>
      <c r="SDQ46" s="120"/>
      <c r="SDR46" s="120"/>
      <c r="SDS46" s="120"/>
      <c r="SDT46" s="120"/>
      <c r="SDU46" s="120"/>
      <c r="SDV46" s="120"/>
      <c r="SDW46" s="120"/>
      <c r="SDX46" s="120"/>
      <c r="SDY46" s="120"/>
      <c r="SDZ46" s="120"/>
      <c r="SEA46" s="120"/>
      <c r="SEB46" s="120"/>
      <c r="SEC46" s="120"/>
      <c r="SED46" s="120"/>
      <c r="SEE46" s="120"/>
      <c r="SEF46" s="120"/>
      <c r="SEG46" s="120"/>
      <c r="SEH46" s="120"/>
      <c r="SEI46" s="120"/>
      <c r="SEJ46" s="120"/>
      <c r="SEK46" s="120"/>
      <c r="SEL46" s="120"/>
      <c r="SEM46" s="120"/>
      <c r="SEN46" s="120"/>
      <c r="SEO46" s="120"/>
      <c r="SEP46" s="120"/>
      <c r="SEQ46" s="120"/>
      <c r="SER46" s="120"/>
      <c r="SES46" s="120"/>
      <c r="SET46" s="120"/>
      <c r="SEU46" s="120"/>
      <c r="SEV46" s="120"/>
      <c r="SEW46" s="120"/>
      <c r="SEX46" s="120"/>
      <c r="SEY46" s="120"/>
      <c r="SEZ46" s="120"/>
      <c r="SFA46" s="120"/>
      <c r="SFB46" s="120"/>
      <c r="SFC46" s="120"/>
      <c r="SFD46" s="120"/>
      <c r="SFE46" s="120"/>
      <c r="SFF46" s="120"/>
      <c r="SFG46" s="120"/>
      <c r="SFH46" s="120"/>
      <c r="SFI46" s="120"/>
      <c r="SFJ46" s="120"/>
      <c r="SFK46" s="120"/>
      <c r="SFL46" s="120"/>
      <c r="SFM46" s="120"/>
      <c r="SFN46" s="120"/>
      <c r="SFO46" s="120"/>
      <c r="SFP46" s="120"/>
      <c r="SFQ46" s="120"/>
      <c r="SFR46" s="120"/>
      <c r="SFS46" s="120"/>
      <c r="SFT46" s="120"/>
      <c r="SFU46" s="120"/>
      <c r="SFV46" s="120"/>
      <c r="SFW46" s="120"/>
      <c r="SFX46" s="120"/>
      <c r="SFY46" s="120"/>
      <c r="SFZ46" s="120"/>
      <c r="SGA46" s="120"/>
      <c r="SGB46" s="120"/>
      <c r="SGC46" s="120"/>
      <c r="SGD46" s="120"/>
      <c r="SGE46" s="120"/>
      <c r="SGF46" s="120"/>
      <c r="SGG46" s="120"/>
      <c r="SGH46" s="120"/>
      <c r="SGI46" s="120"/>
      <c r="SGJ46" s="120"/>
      <c r="SGK46" s="120"/>
      <c r="SGL46" s="120"/>
      <c r="SGM46" s="120"/>
      <c r="SGN46" s="120"/>
      <c r="SGO46" s="120"/>
      <c r="SGP46" s="120"/>
      <c r="SGQ46" s="120"/>
      <c r="SGR46" s="120"/>
      <c r="SGS46" s="120"/>
      <c r="SGT46" s="120"/>
      <c r="SGU46" s="120"/>
      <c r="SGV46" s="120"/>
      <c r="SGW46" s="120"/>
      <c r="SGX46" s="120"/>
      <c r="SGY46" s="120"/>
      <c r="SGZ46" s="120"/>
      <c r="SHA46" s="120"/>
      <c r="SHB46" s="120"/>
      <c r="SHC46" s="120"/>
      <c r="SHD46" s="120"/>
      <c r="SHE46" s="120"/>
      <c r="SHF46" s="120"/>
      <c r="SHG46" s="120"/>
      <c r="SHH46" s="120"/>
      <c r="SHI46" s="120"/>
      <c r="SHJ46" s="120"/>
      <c r="SHK46" s="120"/>
      <c r="SHL46" s="120"/>
      <c r="SHM46" s="120"/>
      <c r="SHN46" s="120"/>
      <c r="SHO46" s="120"/>
      <c r="SHP46" s="120"/>
      <c r="SHQ46" s="120"/>
      <c r="SHR46" s="120"/>
      <c r="SHS46" s="120"/>
      <c r="SHT46" s="120"/>
      <c r="SHU46" s="120"/>
      <c r="SHV46" s="120"/>
      <c r="SHW46" s="120"/>
      <c r="SHX46" s="120"/>
      <c r="SHY46" s="120"/>
      <c r="SHZ46" s="120"/>
      <c r="SIA46" s="120"/>
      <c r="SIB46" s="120"/>
      <c r="SIC46" s="120"/>
      <c r="SID46" s="120"/>
      <c r="SIE46" s="120"/>
      <c r="SIF46" s="120"/>
      <c r="SIG46" s="120"/>
      <c r="SIH46" s="120"/>
      <c r="SII46" s="120"/>
      <c r="SIJ46" s="120"/>
      <c r="SIK46" s="120"/>
      <c r="SIL46" s="120"/>
      <c r="SIM46" s="120"/>
      <c r="SIN46" s="120"/>
      <c r="SIO46" s="120"/>
      <c r="SIP46" s="120"/>
      <c r="SIQ46" s="120"/>
      <c r="SIR46" s="120"/>
      <c r="SIS46" s="120"/>
      <c r="SIT46" s="120"/>
      <c r="SIU46" s="120"/>
      <c r="SIV46" s="120"/>
      <c r="SIW46" s="120"/>
      <c r="SIX46" s="120"/>
      <c r="SIY46" s="120"/>
      <c r="SIZ46" s="120"/>
      <c r="SJA46" s="120"/>
      <c r="SJB46" s="120"/>
      <c r="SJC46" s="120"/>
      <c r="SJD46" s="120"/>
      <c r="SJE46" s="120"/>
      <c r="SJF46" s="120"/>
      <c r="SJG46" s="120"/>
      <c r="SJH46" s="120"/>
      <c r="SJI46" s="120"/>
      <c r="SJJ46" s="120"/>
      <c r="SJK46" s="120"/>
      <c r="SJL46" s="120"/>
      <c r="SJM46" s="120"/>
      <c r="SJN46" s="120"/>
      <c r="SJO46" s="120"/>
      <c r="SJP46" s="120"/>
      <c r="SJQ46" s="120"/>
      <c r="SJR46" s="120"/>
      <c r="SJS46" s="120"/>
      <c r="SJT46" s="120"/>
      <c r="SJU46" s="120"/>
      <c r="SJV46" s="120"/>
      <c r="SJW46" s="120"/>
      <c r="SJX46" s="120"/>
      <c r="SJY46" s="120"/>
      <c r="SJZ46" s="120"/>
      <c r="SKA46" s="120"/>
      <c r="SKB46" s="120"/>
      <c r="SKC46" s="120"/>
      <c r="SKD46" s="120"/>
      <c r="SKE46" s="120"/>
      <c r="SKF46" s="120"/>
      <c r="SKG46" s="120"/>
      <c r="SKH46" s="120"/>
      <c r="SKI46" s="120"/>
      <c r="SKJ46" s="120"/>
      <c r="SKK46" s="120"/>
      <c r="SKL46" s="120"/>
      <c r="SKM46" s="120"/>
      <c r="SKN46" s="120"/>
      <c r="SKO46" s="120"/>
      <c r="SKP46" s="120"/>
      <c r="SKQ46" s="120"/>
      <c r="SKR46" s="120"/>
      <c r="SKS46" s="120"/>
      <c r="SKT46" s="120"/>
      <c r="SKU46" s="120"/>
      <c r="SKV46" s="120"/>
      <c r="SKW46" s="120"/>
      <c r="SKX46" s="120"/>
      <c r="SKY46" s="120"/>
      <c r="SKZ46" s="120"/>
      <c r="SLA46" s="120"/>
      <c r="SLB46" s="120"/>
      <c r="SLC46" s="120"/>
      <c r="SLD46" s="120"/>
      <c r="SLE46" s="120"/>
      <c r="SLF46" s="120"/>
      <c r="SLG46" s="120"/>
      <c r="SLH46" s="120"/>
      <c r="SLI46" s="120"/>
      <c r="SLJ46" s="120"/>
      <c r="SLK46" s="120"/>
      <c r="SLL46" s="120"/>
      <c r="SLM46" s="120"/>
      <c r="SLN46" s="120"/>
      <c r="SLO46" s="120"/>
      <c r="SLP46" s="120"/>
      <c r="SLQ46" s="120"/>
      <c r="SLR46" s="120"/>
      <c r="SLS46" s="120"/>
      <c r="SLT46" s="120"/>
      <c r="SLU46" s="120"/>
      <c r="SLV46" s="120"/>
      <c r="SLW46" s="120"/>
      <c r="SLX46" s="120"/>
      <c r="SLY46" s="120"/>
      <c r="SLZ46" s="120"/>
      <c r="SMA46" s="120"/>
      <c r="SMB46" s="120"/>
      <c r="SMC46" s="120"/>
      <c r="SMD46" s="120"/>
      <c r="SME46" s="120"/>
      <c r="SMF46" s="120"/>
      <c r="SMG46" s="120"/>
      <c r="SMH46" s="120"/>
      <c r="SMI46" s="120"/>
      <c r="SMJ46" s="120"/>
      <c r="SMK46" s="120"/>
      <c r="SML46" s="120"/>
      <c r="SMM46" s="120"/>
      <c r="SMN46" s="120"/>
      <c r="SMO46" s="120"/>
      <c r="SMP46" s="120"/>
      <c r="SMQ46" s="120"/>
      <c r="SMR46" s="120"/>
      <c r="SMS46" s="120"/>
      <c r="SMT46" s="120"/>
      <c r="SMU46" s="120"/>
      <c r="SMV46" s="120"/>
      <c r="SMW46" s="120"/>
      <c r="SMX46" s="120"/>
      <c r="SMY46" s="120"/>
      <c r="SMZ46" s="120"/>
      <c r="SNA46" s="120"/>
      <c r="SNB46" s="120"/>
      <c r="SNC46" s="120"/>
      <c r="SND46" s="120"/>
      <c r="SNE46" s="120"/>
      <c r="SNF46" s="120"/>
      <c r="SNG46" s="120"/>
      <c r="SNH46" s="120"/>
      <c r="SNI46" s="120"/>
      <c r="SNJ46" s="120"/>
      <c r="SNK46" s="120"/>
      <c r="SNL46" s="120"/>
      <c r="SNM46" s="120"/>
      <c r="SNN46" s="120"/>
      <c r="SNO46" s="120"/>
      <c r="SNP46" s="120"/>
      <c r="SNQ46" s="120"/>
      <c r="SNR46" s="120"/>
      <c r="SNS46" s="120"/>
      <c r="SNT46" s="120"/>
      <c r="SNU46" s="120"/>
      <c r="SNV46" s="120"/>
      <c r="SNW46" s="120"/>
      <c r="SNX46" s="120"/>
      <c r="SNY46" s="120"/>
      <c r="SNZ46" s="120"/>
      <c r="SOA46" s="120"/>
      <c r="SOB46" s="120"/>
      <c r="SOC46" s="120"/>
      <c r="SOD46" s="120"/>
      <c r="SOE46" s="120"/>
      <c r="SOF46" s="120"/>
      <c r="SOG46" s="120"/>
      <c r="SOH46" s="120"/>
      <c r="SOI46" s="120"/>
      <c r="SOJ46" s="120"/>
      <c r="SOK46" s="120"/>
      <c r="SOL46" s="120"/>
      <c r="SOM46" s="120"/>
      <c r="SON46" s="120"/>
      <c r="SOO46" s="120"/>
      <c r="SOP46" s="120"/>
      <c r="SOQ46" s="120"/>
      <c r="SOR46" s="120"/>
      <c r="SOS46" s="120"/>
      <c r="SOT46" s="120"/>
      <c r="SOU46" s="120"/>
      <c r="SOV46" s="120"/>
      <c r="SOW46" s="120"/>
      <c r="SOX46" s="120"/>
      <c r="SOY46" s="120"/>
      <c r="SOZ46" s="120"/>
      <c r="SPA46" s="120"/>
      <c r="SPB46" s="120"/>
      <c r="SPC46" s="120"/>
      <c r="SPD46" s="120"/>
      <c r="SPE46" s="120"/>
      <c r="SPF46" s="120"/>
      <c r="SPG46" s="120"/>
      <c r="SPH46" s="120"/>
      <c r="SPI46" s="120"/>
      <c r="SPJ46" s="120"/>
      <c r="SPK46" s="120"/>
      <c r="SPL46" s="120"/>
      <c r="SPM46" s="120"/>
      <c r="SPN46" s="120"/>
      <c r="SPO46" s="120"/>
      <c r="SPP46" s="120"/>
      <c r="SPQ46" s="120"/>
      <c r="SPR46" s="120"/>
      <c r="SPS46" s="120"/>
      <c r="SPT46" s="120"/>
      <c r="SPU46" s="120"/>
      <c r="SPV46" s="120"/>
      <c r="SPW46" s="120"/>
      <c r="SPX46" s="120"/>
      <c r="SPY46" s="120"/>
      <c r="SPZ46" s="120"/>
      <c r="SQA46" s="120"/>
      <c r="SQB46" s="120"/>
      <c r="SQC46" s="120"/>
      <c r="SQD46" s="120"/>
      <c r="SQE46" s="120"/>
      <c r="SQF46" s="120"/>
      <c r="SQG46" s="120"/>
      <c r="SQH46" s="120"/>
      <c r="SQI46" s="120"/>
      <c r="SQJ46" s="120"/>
      <c r="SQK46" s="120"/>
      <c r="SQL46" s="120"/>
      <c r="SQM46" s="120"/>
      <c r="SQN46" s="120"/>
      <c r="SQO46" s="120"/>
      <c r="SQP46" s="120"/>
      <c r="SQQ46" s="120"/>
      <c r="SQR46" s="120"/>
      <c r="SQS46" s="120"/>
      <c r="SQT46" s="120"/>
      <c r="SQU46" s="120"/>
      <c r="SQV46" s="120"/>
      <c r="SQW46" s="120"/>
      <c r="SQX46" s="120"/>
      <c r="SQY46" s="120"/>
      <c r="SQZ46" s="120"/>
      <c r="SRA46" s="120"/>
      <c r="SRB46" s="120"/>
      <c r="SRC46" s="120"/>
      <c r="SRD46" s="120"/>
      <c r="SRE46" s="120"/>
      <c r="SRF46" s="120"/>
      <c r="SRG46" s="120"/>
      <c r="SRH46" s="120"/>
      <c r="SRI46" s="120"/>
      <c r="SRJ46" s="120"/>
      <c r="SRK46" s="120"/>
      <c r="SRL46" s="120"/>
      <c r="SRM46" s="120"/>
      <c r="SRN46" s="120"/>
      <c r="SRO46" s="120"/>
      <c r="SRP46" s="120"/>
      <c r="SRQ46" s="120"/>
      <c r="SRR46" s="120"/>
      <c r="SRS46" s="120"/>
      <c r="SRT46" s="120"/>
      <c r="SRU46" s="120"/>
      <c r="SRV46" s="120"/>
      <c r="SRW46" s="120"/>
      <c r="SRX46" s="120"/>
      <c r="SRY46" s="120"/>
      <c r="SRZ46" s="120"/>
      <c r="SSA46" s="120"/>
      <c r="SSB46" s="120"/>
      <c r="SSC46" s="120"/>
      <c r="SSD46" s="120"/>
      <c r="SSE46" s="120"/>
      <c r="SSF46" s="120"/>
      <c r="SSG46" s="120"/>
      <c r="SSH46" s="120"/>
      <c r="SSI46" s="120"/>
      <c r="SSJ46" s="120"/>
      <c r="SSK46" s="120"/>
      <c r="SSL46" s="120"/>
      <c r="SSM46" s="120"/>
      <c r="SSN46" s="120"/>
      <c r="SSO46" s="120"/>
      <c r="SSP46" s="120"/>
      <c r="SSQ46" s="120"/>
      <c r="SSR46" s="120"/>
      <c r="SSS46" s="120"/>
      <c r="SST46" s="120"/>
      <c r="SSU46" s="120"/>
      <c r="SSV46" s="120"/>
      <c r="SSW46" s="120"/>
      <c r="SSX46" s="120"/>
      <c r="SSY46" s="120"/>
      <c r="SSZ46" s="120"/>
      <c r="STA46" s="120"/>
      <c r="STB46" s="120"/>
      <c r="STC46" s="120"/>
      <c r="STD46" s="120"/>
      <c r="STE46" s="120"/>
      <c r="STF46" s="120"/>
      <c r="STG46" s="120"/>
      <c r="STH46" s="120"/>
      <c r="STI46" s="120"/>
      <c r="STJ46" s="120"/>
      <c r="STK46" s="120"/>
      <c r="STL46" s="120"/>
      <c r="STM46" s="120"/>
      <c r="STN46" s="120"/>
      <c r="STO46" s="120"/>
      <c r="STP46" s="120"/>
      <c r="STQ46" s="120"/>
      <c r="STR46" s="120"/>
      <c r="STS46" s="120"/>
      <c r="STT46" s="120"/>
      <c r="STU46" s="120"/>
      <c r="STV46" s="120"/>
      <c r="STW46" s="120"/>
      <c r="STX46" s="120"/>
      <c r="STY46" s="120"/>
      <c r="STZ46" s="120"/>
      <c r="SUA46" s="120"/>
      <c r="SUB46" s="120"/>
      <c r="SUC46" s="120"/>
      <c r="SUD46" s="120"/>
      <c r="SUE46" s="120"/>
      <c r="SUF46" s="120"/>
      <c r="SUG46" s="120"/>
      <c r="SUH46" s="120"/>
      <c r="SUI46" s="120"/>
      <c r="SUJ46" s="120"/>
      <c r="SUK46" s="120"/>
      <c r="SUL46" s="120"/>
      <c r="SUM46" s="120"/>
      <c r="SUN46" s="120"/>
      <c r="SUO46" s="120"/>
      <c r="SUP46" s="120"/>
      <c r="SUQ46" s="120"/>
      <c r="SUR46" s="120"/>
      <c r="SUS46" s="120"/>
      <c r="SUT46" s="120"/>
      <c r="SUU46" s="120"/>
      <c r="SUV46" s="120"/>
      <c r="SUW46" s="120"/>
      <c r="SUX46" s="120"/>
      <c r="SUY46" s="120"/>
      <c r="SUZ46" s="120"/>
      <c r="SVA46" s="120"/>
      <c r="SVB46" s="120"/>
      <c r="SVC46" s="120"/>
      <c r="SVD46" s="120"/>
      <c r="SVE46" s="120"/>
      <c r="SVF46" s="120"/>
      <c r="SVG46" s="120"/>
      <c r="SVH46" s="120"/>
      <c r="SVI46" s="120"/>
      <c r="SVJ46" s="120"/>
      <c r="SVK46" s="120"/>
      <c r="SVL46" s="120"/>
      <c r="SVM46" s="120"/>
      <c r="SVN46" s="120"/>
      <c r="SVO46" s="120"/>
      <c r="SVP46" s="120"/>
      <c r="SVQ46" s="120"/>
      <c r="SVR46" s="120"/>
      <c r="SVS46" s="120"/>
      <c r="SVT46" s="120"/>
      <c r="SVU46" s="120"/>
      <c r="SVV46" s="120"/>
      <c r="SVW46" s="120"/>
      <c r="SVX46" s="120"/>
      <c r="SVY46" s="120"/>
      <c r="SVZ46" s="120"/>
      <c r="SWA46" s="120"/>
      <c r="SWB46" s="120"/>
      <c r="SWC46" s="120"/>
      <c r="SWD46" s="120"/>
      <c r="SWE46" s="120"/>
      <c r="SWF46" s="120"/>
      <c r="SWG46" s="120"/>
      <c r="SWH46" s="120"/>
      <c r="SWI46" s="120"/>
      <c r="SWJ46" s="120"/>
      <c r="SWK46" s="120"/>
      <c r="SWL46" s="120"/>
      <c r="SWM46" s="120"/>
      <c r="SWN46" s="120"/>
      <c r="SWO46" s="120"/>
      <c r="SWP46" s="120"/>
      <c r="SWQ46" s="120"/>
      <c r="SWR46" s="120"/>
      <c r="SWS46" s="120"/>
      <c r="SWT46" s="120"/>
      <c r="SWU46" s="120"/>
      <c r="SWV46" s="120"/>
      <c r="SWW46" s="120"/>
      <c r="SWX46" s="120"/>
      <c r="SWY46" s="120"/>
      <c r="SWZ46" s="120"/>
      <c r="SXA46" s="120"/>
      <c r="SXB46" s="120"/>
      <c r="SXC46" s="120"/>
      <c r="SXD46" s="120"/>
      <c r="SXE46" s="120"/>
      <c r="SXF46" s="120"/>
      <c r="SXG46" s="120"/>
      <c r="SXH46" s="120"/>
      <c r="SXI46" s="120"/>
      <c r="SXJ46" s="120"/>
      <c r="SXK46" s="120"/>
      <c r="SXL46" s="120"/>
      <c r="SXM46" s="120"/>
      <c r="SXN46" s="120"/>
      <c r="SXO46" s="120"/>
      <c r="SXP46" s="120"/>
      <c r="SXQ46" s="120"/>
      <c r="SXR46" s="120"/>
      <c r="SXS46" s="120"/>
      <c r="SXT46" s="120"/>
      <c r="SXU46" s="120"/>
      <c r="SXV46" s="120"/>
      <c r="SXW46" s="120"/>
      <c r="SXX46" s="120"/>
      <c r="SXY46" s="120"/>
      <c r="SXZ46" s="120"/>
      <c r="SYA46" s="120"/>
      <c r="SYB46" s="120"/>
      <c r="SYC46" s="120"/>
      <c r="SYD46" s="120"/>
      <c r="SYE46" s="120"/>
      <c r="SYF46" s="120"/>
      <c r="SYG46" s="120"/>
      <c r="SYH46" s="120"/>
      <c r="SYI46" s="120"/>
      <c r="SYJ46" s="120"/>
      <c r="SYK46" s="120"/>
      <c r="SYL46" s="120"/>
      <c r="SYM46" s="120"/>
      <c r="SYN46" s="120"/>
      <c r="SYO46" s="120"/>
      <c r="SYP46" s="120"/>
      <c r="SYQ46" s="120"/>
      <c r="SYR46" s="120"/>
      <c r="SYS46" s="120"/>
      <c r="SYT46" s="120"/>
      <c r="SYU46" s="120"/>
      <c r="SYV46" s="120"/>
      <c r="SYW46" s="120"/>
      <c r="SYX46" s="120"/>
      <c r="SYY46" s="120"/>
      <c r="SYZ46" s="120"/>
      <c r="SZA46" s="120"/>
      <c r="SZB46" s="120"/>
      <c r="SZC46" s="120"/>
      <c r="SZD46" s="120"/>
      <c r="SZE46" s="120"/>
      <c r="SZF46" s="120"/>
      <c r="SZG46" s="120"/>
      <c r="SZH46" s="120"/>
      <c r="SZI46" s="120"/>
      <c r="SZJ46" s="120"/>
      <c r="SZK46" s="120"/>
      <c r="SZL46" s="120"/>
      <c r="SZM46" s="120"/>
      <c r="SZN46" s="120"/>
      <c r="SZO46" s="120"/>
      <c r="SZP46" s="120"/>
      <c r="SZQ46" s="120"/>
      <c r="SZR46" s="120"/>
      <c r="SZS46" s="120"/>
      <c r="SZT46" s="120"/>
      <c r="SZU46" s="120"/>
      <c r="SZV46" s="120"/>
      <c r="SZW46" s="120"/>
      <c r="SZX46" s="120"/>
      <c r="SZY46" s="120"/>
      <c r="SZZ46" s="120"/>
      <c r="TAA46" s="120"/>
      <c r="TAB46" s="120"/>
      <c r="TAC46" s="120"/>
      <c r="TAD46" s="120"/>
      <c r="TAE46" s="120"/>
      <c r="TAF46" s="120"/>
      <c r="TAG46" s="120"/>
      <c r="TAH46" s="120"/>
      <c r="TAI46" s="120"/>
      <c r="TAJ46" s="120"/>
      <c r="TAK46" s="120"/>
      <c r="TAL46" s="120"/>
      <c r="TAM46" s="120"/>
      <c r="TAN46" s="120"/>
      <c r="TAO46" s="120"/>
      <c r="TAP46" s="120"/>
      <c r="TAQ46" s="120"/>
      <c r="TAR46" s="120"/>
      <c r="TAS46" s="120"/>
      <c r="TAT46" s="120"/>
      <c r="TAU46" s="120"/>
      <c r="TAV46" s="120"/>
      <c r="TAW46" s="120"/>
      <c r="TAX46" s="120"/>
      <c r="TAY46" s="120"/>
      <c r="TAZ46" s="120"/>
      <c r="TBA46" s="120"/>
      <c r="TBB46" s="120"/>
      <c r="TBC46" s="120"/>
      <c r="TBD46" s="120"/>
      <c r="TBE46" s="120"/>
      <c r="TBF46" s="120"/>
      <c r="TBG46" s="120"/>
      <c r="TBH46" s="120"/>
      <c r="TBI46" s="120"/>
      <c r="TBJ46" s="120"/>
      <c r="TBK46" s="120"/>
      <c r="TBL46" s="120"/>
      <c r="TBM46" s="120"/>
      <c r="TBN46" s="120"/>
      <c r="TBO46" s="120"/>
      <c r="TBP46" s="120"/>
      <c r="TBQ46" s="120"/>
      <c r="TBR46" s="120"/>
      <c r="TBS46" s="120"/>
      <c r="TBT46" s="120"/>
      <c r="TBU46" s="120"/>
      <c r="TBV46" s="120"/>
      <c r="TBW46" s="120"/>
      <c r="TBX46" s="120"/>
      <c r="TBY46" s="120"/>
      <c r="TBZ46" s="120"/>
      <c r="TCA46" s="120"/>
      <c r="TCB46" s="120"/>
      <c r="TCC46" s="120"/>
      <c r="TCD46" s="120"/>
      <c r="TCE46" s="120"/>
      <c r="TCF46" s="120"/>
      <c r="TCG46" s="120"/>
      <c r="TCH46" s="120"/>
      <c r="TCI46" s="120"/>
      <c r="TCJ46" s="120"/>
      <c r="TCK46" s="120"/>
      <c r="TCL46" s="120"/>
      <c r="TCM46" s="120"/>
      <c r="TCN46" s="120"/>
      <c r="TCO46" s="120"/>
      <c r="TCP46" s="120"/>
      <c r="TCQ46" s="120"/>
      <c r="TCR46" s="120"/>
      <c r="TCS46" s="120"/>
      <c r="TCT46" s="120"/>
      <c r="TCU46" s="120"/>
      <c r="TCV46" s="120"/>
      <c r="TCW46" s="120"/>
      <c r="TCX46" s="120"/>
      <c r="TCY46" s="120"/>
      <c r="TCZ46" s="120"/>
      <c r="TDA46" s="120"/>
      <c r="TDB46" s="120"/>
      <c r="TDC46" s="120"/>
      <c r="TDD46" s="120"/>
      <c r="TDE46" s="120"/>
      <c r="TDF46" s="120"/>
      <c r="TDG46" s="120"/>
      <c r="TDH46" s="120"/>
      <c r="TDI46" s="120"/>
      <c r="TDJ46" s="120"/>
      <c r="TDK46" s="120"/>
      <c r="TDL46" s="120"/>
      <c r="TDM46" s="120"/>
      <c r="TDN46" s="120"/>
      <c r="TDO46" s="120"/>
      <c r="TDP46" s="120"/>
      <c r="TDQ46" s="120"/>
      <c r="TDR46" s="120"/>
      <c r="TDS46" s="120"/>
      <c r="TDT46" s="120"/>
      <c r="TDU46" s="120"/>
      <c r="TDV46" s="120"/>
      <c r="TDW46" s="120"/>
      <c r="TDX46" s="120"/>
      <c r="TDY46" s="120"/>
      <c r="TDZ46" s="120"/>
      <c r="TEA46" s="120"/>
      <c r="TEB46" s="120"/>
      <c r="TEC46" s="120"/>
      <c r="TED46" s="120"/>
      <c r="TEE46" s="120"/>
      <c r="TEF46" s="120"/>
      <c r="TEG46" s="120"/>
      <c r="TEH46" s="120"/>
      <c r="TEI46" s="120"/>
      <c r="TEJ46" s="120"/>
      <c r="TEK46" s="120"/>
      <c r="TEL46" s="120"/>
      <c r="TEM46" s="120"/>
      <c r="TEN46" s="120"/>
      <c r="TEO46" s="120"/>
      <c r="TEP46" s="120"/>
      <c r="TEQ46" s="120"/>
      <c r="TER46" s="120"/>
      <c r="TES46" s="120"/>
      <c r="TET46" s="120"/>
      <c r="TEU46" s="120"/>
      <c r="TEV46" s="120"/>
      <c r="TEW46" s="120"/>
      <c r="TEX46" s="120"/>
      <c r="TEY46" s="120"/>
      <c r="TEZ46" s="120"/>
      <c r="TFA46" s="120"/>
      <c r="TFB46" s="120"/>
      <c r="TFC46" s="120"/>
      <c r="TFD46" s="120"/>
      <c r="TFE46" s="120"/>
      <c r="TFF46" s="120"/>
      <c r="TFG46" s="120"/>
      <c r="TFH46" s="120"/>
      <c r="TFI46" s="120"/>
      <c r="TFJ46" s="120"/>
      <c r="TFK46" s="120"/>
      <c r="TFL46" s="120"/>
      <c r="TFM46" s="120"/>
      <c r="TFN46" s="120"/>
      <c r="TFO46" s="120"/>
      <c r="TFP46" s="120"/>
      <c r="TFQ46" s="120"/>
      <c r="TFR46" s="120"/>
      <c r="TFS46" s="120"/>
      <c r="TFT46" s="120"/>
      <c r="TFU46" s="120"/>
      <c r="TFV46" s="120"/>
      <c r="TFW46" s="120"/>
      <c r="TFX46" s="120"/>
      <c r="TFY46" s="120"/>
      <c r="TFZ46" s="120"/>
      <c r="TGA46" s="120"/>
      <c r="TGB46" s="120"/>
      <c r="TGC46" s="120"/>
      <c r="TGD46" s="120"/>
      <c r="TGE46" s="120"/>
      <c r="TGF46" s="120"/>
      <c r="TGG46" s="120"/>
      <c r="TGH46" s="120"/>
      <c r="TGI46" s="120"/>
      <c r="TGJ46" s="120"/>
      <c r="TGK46" s="120"/>
      <c r="TGL46" s="120"/>
      <c r="TGM46" s="120"/>
      <c r="TGN46" s="120"/>
      <c r="TGO46" s="120"/>
      <c r="TGP46" s="120"/>
      <c r="TGQ46" s="120"/>
      <c r="TGR46" s="120"/>
      <c r="TGS46" s="120"/>
      <c r="TGT46" s="120"/>
      <c r="TGU46" s="120"/>
      <c r="TGV46" s="120"/>
      <c r="TGW46" s="120"/>
      <c r="TGX46" s="120"/>
      <c r="TGY46" s="120"/>
      <c r="TGZ46" s="120"/>
      <c r="THA46" s="120"/>
      <c r="THB46" s="120"/>
      <c r="THC46" s="120"/>
      <c r="THD46" s="120"/>
      <c r="THE46" s="120"/>
      <c r="THF46" s="120"/>
      <c r="THG46" s="120"/>
      <c r="THH46" s="120"/>
      <c r="THI46" s="120"/>
      <c r="THJ46" s="120"/>
      <c r="THK46" s="120"/>
      <c r="THL46" s="120"/>
      <c r="THM46" s="120"/>
      <c r="THN46" s="120"/>
      <c r="THO46" s="120"/>
      <c r="THP46" s="120"/>
      <c r="THQ46" s="120"/>
      <c r="THR46" s="120"/>
      <c r="THS46" s="120"/>
      <c r="THT46" s="120"/>
      <c r="THU46" s="120"/>
      <c r="THV46" s="120"/>
      <c r="THW46" s="120"/>
      <c r="THX46" s="120"/>
      <c r="THY46" s="120"/>
      <c r="THZ46" s="120"/>
      <c r="TIA46" s="120"/>
      <c r="TIB46" s="120"/>
      <c r="TIC46" s="120"/>
      <c r="TID46" s="120"/>
      <c r="TIE46" s="120"/>
      <c r="TIF46" s="120"/>
      <c r="TIG46" s="120"/>
      <c r="TIH46" s="120"/>
      <c r="TII46" s="120"/>
      <c r="TIJ46" s="120"/>
      <c r="TIK46" s="120"/>
      <c r="TIL46" s="120"/>
      <c r="TIM46" s="120"/>
      <c r="TIN46" s="120"/>
      <c r="TIO46" s="120"/>
      <c r="TIP46" s="120"/>
      <c r="TIQ46" s="120"/>
      <c r="TIR46" s="120"/>
      <c r="TIS46" s="120"/>
      <c r="TIT46" s="120"/>
      <c r="TIU46" s="120"/>
      <c r="TIV46" s="120"/>
      <c r="TIW46" s="120"/>
      <c r="TIX46" s="120"/>
      <c r="TIY46" s="120"/>
      <c r="TIZ46" s="120"/>
      <c r="TJA46" s="120"/>
      <c r="TJB46" s="120"/>
      <c r="TJC46" s="120"/>
      <c r="TJD46" s="120"/>
      <c r="TJE46" s="120"/>
      <c r="TJF46" s="120"/>
      <c r="TJG46" s="120"/>
      <c r="TJH46" s="120"/>
      <c r="TJI46" s="120"/>
      <c r="TJJ46" s="120"/>
      <c r="TJK46" s="120"/>
      <c r="TJL46" s="120"/>
      <c r="TJM46" s="120"/>
      <c r="TJN46" s="120"/>
      <c r="TJO46" s="120"/>
      <c r="TJP46" s="120"/>
      <c r="TJQ46" s="120"/>
      <c r="TJR46" s="120"/>
      <c r="TJS46" s="120"/>
      <c r="TJT46" s="120"/>
      <c r="TJU46" s="120"/>
      <c r="TJV46" s="120"/>
      <c r="TJW46" s="120"/>
      <c r="TJX46" s="120"/>
      <c r="TJY46" s="120"/>
      <c r="TJZ46" s="120"/>
      <c r="TKA46" s="120"/>
      <c r="TKB46" s="120"/>
      <c r="TKC46" s="120"/>
      <c r="TKD46" s="120"/>
      <c r="TKE46" s="120"/>
      <c r="TKF46" s="120"/>
      <c r="TKG46" s="120"/>
      <c r="TKH46" s="120"/>
      <c r="TKI46" s="120"/>
      <c r="TKJ46" s="120"/>
      <c r="TKK46" s="120"/>
      <c r="TKL46" s="120"/>
      <c r="TKM46" s="120"/>
      <c r="TKN46" s="120"/>
      <c r="TKO46" s="120"/>
      <c r="TKP46" s="120"/>
      <c r="TKQ46" s="120"/>
      <c r="TKR46" s="120"/>
      <c r="TKS46" s="120"/>
      <c r="TKT46" s="120"/>
      <c r="TKU46" s="120"/>
      <c r="TKV46" s="120"/>
      <c r="TKW46" s="120"/>
      <c r="TKX46" s="120"/>
      <c r="TKY46" s="120"/>
      <c r="TKZ46" s="120"/>
      <c r="TLA46" s="120"/>
      <c r="TLB46" s="120"/>
      <c r="TLC46" s="120"/>
      <c r="TLD46" s="120"/>
      <c r="TLE46" s="120"/>
      <c r="TLF46" s="120"/>
      <c r="TLG46" s="120"/>
      <c r="TLH46" s="120"/>
      <c r="TLI46" s="120"/>
      <c r="TLJ46" s="120"/>
      <c r="TLK46" s="120"/>
      <c r="TLL46" s="120"/>
      <c r="TLM46" s="120"/>
      <c r="TLN46" s="120"/>
      <c r="TLO46" s="120"/>
      <c r="TLP46" s="120"/>
      <c r="TLQ46" s="120"/>
      <c r="TLR46" s="120"/>
      <c r="TLS46" s="120"/>
      <c r="TLT46" s="120"/>
      <c r="TLU46" s="120"/>
      <c r="TLV46" s="120"/>
      <c r="TLW46" s="120"/>
      <c r="TLX46" s="120"/>
      <c r="TLY46" s="120"/>
      <c r="TLZ46" s="120"/>
      <c r="TMA46" s="120"/>
      <c r="TMB46" s="120"/>
      <c r="TMC46" s="120"/>
      <c r="TMD46" s="120"/>
      <c r="TME46" s="120"/>
      <c r="TMF46" s="120"/>
      <c r="TMG46" s="120"/>
      <c r="TMH46" s="120"/>
      <c r="TMI46" s="120"/>
      <c r="TMJ46" s="120"/>
      <c r="TMK46" s="120"/>
      <c r="TML46" s="120"/>
      <c r="TMM46" s="120"/>
      <c r="TMN46" s="120"/>
      <c r="TMO46" s="120"/>
      <c r="TMP46" s="120"/>
      <c r="TMQ46" s="120"/>
      <c r="TMR46" s="120"/>
      <c r="TMS46" s="120"/>
      <c r="TMT46" s="120"/>
      <c r="TMU46" s="120"/>
      <c r="TMV46" s="120"/>
      <c r="TMW46" s="120"/>
      <c r="TMX46" s="120"/>
      <c r="TMY46" s="120"/>
      <c r="TMZ46" s="120"/>
      <c r="TNA46" s="120"/>
      <c r="TNB46" s="120"/>
      <c r="TNC46" s="120"/>
      <c r="TND46" s="120"/>
      <c r="TNE46" s="120"/>
      <c r="TNF46" s="120"/>
      <c r="TNG46" s="120"/>
      <c r="TNH46" s="120"/>
      <c r="TNI46" s="120"/>
      <c r="TNJ46" s="120"/>
      <c r="TNK46" s="120"/>
      <c r="TNL46" s="120"/>
      <c r="TNM46" s="120"/>
      <c r="TNN46" s="120"/>
      <c r="TNO46" s="120"/>
      <c r="TNP46" s="120"/>
      <c r="TNQ46" s="120"/>
      <c r="TNR46" s="120"/>
      <c r="TNS46" s="120"/>
      <c r="TNT46" s="120"/>
      <c r="TNU46" s="120"/>
      <c r="TNV46" s="120"/>
      <c r="TNW46" s="120"/>
      <c r="TNX46" s="120"/>
      <c r="TNY46" s="120"/>
      <c r="TNZ46" s="120"/>
      <c r="TOA46" s="120"/>
      <c r="TOB46" s="120"/>
      <c r="TOC46" s="120"/>
      <c r="TOD46" s="120"/>
      <c r="TOE46" s="120"/>
      <c r="TOF46" s="120"/>
      <c r="TOG46" s="120"/>
      <c r="TOH46" s="120"/>
      <c r="TOI46" s="120"/>
      <c r="TOJ46" s="120"/>
      <c r="TOK46" s="120"/>
      <c r="TOL46" s="120"/>
      <c r="TOM46" s="120"/>
      <c r="TON46" s="120"/>
      <c r="TOO46" s="120"/>
      <c r="TOP46" s="120"/>
      <c r="TOQ46" s="120"/>
      <c r="TOR46" s="120"/>
      <c r="TOS46" s="120"/>
      <c r="TOT46" s="120"/>
      <c r="TOU46" s="120"/>
      <c r="TOV46" s="120"/>
      <c r="TOW46" s="120"/>
      <c r="TOX46" s="120"/>
      <c r="TOY46" s="120"/>
      <c r="TOZ46" s="120"/>
      <c r="TPA46" s="120"/>
      <c r="TPB46" s="120"/>
      <c r="TPC46" s="120"/>
      <c r="TPD46" s="120"/>
      <c r="TPE46" s="120"/>
      <c r="TPF46" s="120"/>
      <c r="TPG46" s="120"/>
      <c r="TPH46" s="120"/>
      <c r="TPI46" s="120"/>
      <c r="TPJ46" s="120"/>
      <c r="TPK46" s="120"/>
      <c r="TPL46" s="120"/>
      <c r="TPM46" s="120"/>
      <c r="TPN46" s="120"/>
      <c r="TPO46" s="120"/>
      <c r="TPP46" s="120"/>
      <c r="TPQ46" s="120"/>
      <c r="TPR46" s="120"/>
      <c r="TPS46" s="120"/>
      <c r="TPT46" s="120"/>
      <c r="TPU46" s="120"/>
      <c r="TPV46" s="120"/>
      <c r="TPW46" s="120"/>
      <c r="TPX46" s="120"/>
      <c r="TPY46" s="120"/>
      <c r="TPZ46" s="120"/>
      <c r="TQA46" s="120"/>
      <c r="TQB46" s="120"/>
      <c r="TQC46" s="120"/>
      <c r="TQD46" s="120"/>
      <c r="TQE46" s="120"/>
      <c r="TQF46" s="120"/>
      <c r="TQG46" s="120"/>
      <c r="TQH46" s="120"/>
      <c r="TQI46" s="120"/>
      <c r="TQJ46" s="120"/>
      <c r="TQK46" s="120"/>
      <c r="TQL46" s="120"/>
      <c r="TQM46" s="120"/>
      <c r="TQN46" s="120"/>
      <c r="TQO46" s="120"/>
      <c r="TQP46" s="120"/>
      <c r="TQQ46" s="120"/>
      <c r="TQR46" s="120"/>
      <c r="TQS46" s="120"/>
      <c r="TQT46" s="120"/>
      <c r="TQU46" s="120"/>
      <c r="TQV46" s="120"/>
      <c r="TQW46" s="120"/>
      <c r="TQX46" s="120"/>
      <c r="TQY46" s="120"/>
      <c r="TQZ46" s="120"/>
      <c r="TRA46" s="120"/>
      <c r="TRB46" s="120"/>
      <c r="TRC46" s="120"/>
      <c r="TRD46" s="120"/>
      <c r="TRE46" s="120"/>
      <c r="TRF46" s="120"/>
      <c r="TRG46" s="120"/>
      <c r="TRH46" s="120"/>
      <c r="TRI46" s="120"/>
      <c r="TRJ46" s="120"/>
      <c r="TRK46" s="120"/>
      <c r="TRL46" s="120"/>
      <c r="TRM46" s="120"/>
      <c r="TRN46" s="120"/>
      <c r="TRO46" s="120"/>
      <c r="TRP46" s="120"/>
      <c r="TRQ46" s="120"/>
      <c r="TRR46" s="120"/>
      <c r="TRS46" s="120"/>
      <c r="TRT46" s="120"/>
      <c r="TRU46" s="120"/>
      <c r="TRV46" s="120"/>
      <c r="TRW46" s="120"/>
      <c r="TRX46" s="120"/>
      <c r="TRY46" s="120"/>
      <c r="TRZ46" s="120"/>
      <c r="TSA46" s="120"/>
      <c r="TSB46" s="120"/>
      <c r="TSC46" s="120"/>
      <c r="TSD46" s="120"/>
      <c r="TSE46" s="120"/>
      <c r="TSF46" s="120"/>
      <c r="TSG46" s="120"/>
      <c r="TSH46" s="120"/>
      <c r="TSI46" s="120"/>
      <c r="TSJ46" s="120"/>
      <c r="TSK46" s="120"/>
      <c r="TSL46" s="120"/>
      <c r="TSM46" s="120"/>
      <c r="TSN46" s="120"/>
      <c r="TSO46" s="120"/>
      <c r="TSP46" s="120"/>
      <c r="TSQ46" s="120"/>
      <c r="TSR46" s="120"/>
      <c r="TSS46" s="120"/>
      <c r="TST46" s="120"/>
      <c r="TSU46" s="120"/>
      <c r="TSV46" s="120"/>
      <c r="TSW46" s="120"/>
      <c r="TSX46" s="120"/>
      <c r="TSY46" s="120"/>
      <c r="TSZ46" s="120"/>
      <c r="TTA46" s="120"/>
      <c r="TTB46" s="120"/>
      <c r="TTC46" s="120"/>
      <c r="TTD46" s="120"/>
      <c r="TTE46" s="120"/>
      <c r="TTF46" s="120"/>
      <c r="TTG46" s="120"/>
      <c r="TTH46" s="120"/>
      <c r="TTI46" s="120"/>
      <c r="TTJ46" s="120"/>
      <c r="TTK46" s="120"/>
      <c r="TTL46" s="120"/>
      <c r="TTM46" s="120"/>
      <c r="TTN46" s="120"/>
      <c r="TTO46" s="120"/>
      <c r="TTP46" s="120"/>
      <c r="TTQ46" s="120"/>
      <c r="TTR46" s="120"/>
      <c r="TTS46" s="120"/>
      <c r="TTT46" s="120"/>
      <c r="TTU46" s="120"/>
      <c r="TTV46" s="120"/>
      <c r="TTW46" s="120"/>
      <c r="TTX46" s="120"/>
      <c r="TTY46" s="120"/>
      <c r="TTZ46" s="120"/>
      <c r="TUA46" s="120"/>
      <c r="TUB46" s="120"/>
      <c r="TUC46" s="120"/>
      <c r="TUD46" s="120"/>
      <c r="TUE46" s="120"/>
      <c r="TUF46" s="120"/>
      <c r="TUG46" s="120"/>
      <c r="TUH46" s="120"/>
      <c r="TUI46" s="120"/>
      <c r="TUJ46" s="120"/>
      <c r="TUK46" s="120"/>
      <c r="TUL46" s="120"/>
      <c r="TUM46" s="120"/>
      <c r="TUN46" s="120"/>
      <c r="TUO46" s="120"/>
      <c r="TUP46" s="120"/>
      <c r="TUQ46" s="120"/>
      <c r="TUR46" s="120"/>
      <c r="TUS46" s="120"/>
      <c r="TUT46" s="120"/>
      <c r="TUU46" s="120"/>
      <c r="TUV46" s="120"/>
      <c r="TUW46" s="120"/>
      <c r="TUX46" s="120"/>
      <c r="TUY46" s="120"/>
      <c r="TUZ46" s="120"/>
      <c r="TVA46" s="120"/>
      <c r="TVB46" s="120"/>
      <c r="TVC46" s="120"/>
      <c r="TVD46" s="120"/>
      <c r="TVE46" s="120"/>
      <c r="TVF46" s="120"/>
      <c r="TVG46" s="120"/>
      <c r="TVH46" s="120"/>
      <c r="TVI46" s="120"/>
      <c r="TVJ46" s="120"/>
      <c r="TVK46" s="120"/>
      <c r="TVL46" s="120"/>
      <c r="TVM46" s="120"/>
      <c r="TVN46" s="120"/>
      <c r="TVO46" s="120"/>
      <c r="TVP46" s="120"/>
      <c r="TVQ46" s="120"/>
      <c r="TVR46" s="120"/>
      <c r="TVS46" s="120"/>
      <c r="TVT46" s="120"/>
      <c r="TVU46" s="120"/>
      <c r="TVV46" s="120"/>
      <c r="TVW46" s="120"/>
      <c r="TVX46" s="120"/>
      <c r="TVY46" s="120"/>
      <c r="TVZ46" s="120"/>
      <c r="TWA46" s="120"/>
      <c r="TWB46" s="120"/>
      <c r="TWC46" s="120"/>
      <c r="TWD46" s="120"/>
      <c r="TWE46" s="120"/>
      <c r="TWF46" s="120"/>
      <c r="TWG46" s="120"/>
      <c r="TWH46" s="120"/>
      <c r="TWI46" s="120"/>
      <c r="TWJ46" s="120"/>
      <c r="TWK46" s="120"/>
      <c r="TWL46" s="120"/>
      <c r="TWM46" s="120"/>
      <c r="TWN46" s="120"/>
      <c r="TWO46" s="120"/>
      <c r="TWP46" s="120"/>
      <c r="TWQ46" s="120"/>
      <c r="TWR46" s="120"/>
      <c r="TWS46" s="120"/>
      <c r="TWT46" s="120"/>
      <c r="TWU46" s="120"/>
      <c r="TWV46" s="120"/>
      <c r="TWW46" s="120"/>
      <c r="TWX46" s="120"/>
      <c r="TWY46" s="120"/>
      <c r="TWZ46" s="120"/>
      <c r="TXA46" s="120"/>
      <c r="TXB46" s="120"/>
      <c r="TXC46" s="120"/>
      <c r="TXD46" s="120"/>
      <c r="TXE46" s="120"/>
      <c r="TXF46" s="120"/>
      <c r="TXG46" s="120"/>
      <c r="TXH46" s="120"/>
      <c r="TXI46" s="120"/>
      <c r="TXJ46" s="120"/>
      <c r="TXK46" s="120"/>
      <c r="TXL46" s="120"/>
      <c r="TXM46" s="120"/>
      <c r="TXN46" s="120"/>
      <c r="TXO46" s="120"/>
      <c r="TXP46" s="120"/>
      <c r="TXQ46" s="120"/>
      <c r="TXR46" s="120"/>
      <c r="TXS46" s="120"/>
      <c r="TXT46" s="120"/>
      <c r="TXU46" s="120"/>
      <c r="TXV46" s="120"/>
      <c r="TXW46" s="120"/>
      <c r="TXX46" s="120"/>
      <c r="TXY46" s="120"/>
      <c r="TXZ46" s="120"/>
      <c r="TYA46" s="120"/>
      <c r="TYB46" s="120"/>
      <c r="TYC46" s="120"/>
      <c r="TYD46" s="120"/>
      <c r="TYE46" s="120"/>
      <c r="TYF46" s="120"/>
      <c r="TYG46" s="120"/>
      <c r="TYH46" s="120"/>
      <c r="TYI46" s="120"/>
      <c r="TYJ46" s="120"/>
      <c r="TYK46" s="120"/>
      <c r="TYL46" s="120"/>
      <c r="TYM46" s="120"/>
      <c r="TYN46" s="120"/>
      <c r="TYO46" s="120"/>
      <c r="TYP46" s="120"/>
      <c r="TYQ46" s="120"/>
      <c r="TYR46" s="120"/>
      <c r="TYS46" s="120"/>
      <c r="TYT46" s="120"/>
      <c r="TYU46" s="120"/>
      <c r="TYV46" s="120"/>
      <c r="TYW46" s="120"/>
      <c r="TYX46" s="120"/>
      <c r="TYY46" s="120"/>
      <c r="TYZ46" s="120"/>
      <c r="TZA46" s="120"/>
      <c r="TZB46" s="120"/>
      <c r="TZC46" s="120"/>
      <c r="TZD46" s="120"/>
      <c r="TZE46" s="120"/>
      <c r="TZF46" s="120"/>
      <c r="TZG46" s="120"/>
      <c r="TZH46" s="120"/>
      <c r="TZI46" s="120"/>
      <c r="TZJ46" s="120"/>
      <c r="TZK46" s="120"/>
      <c r="TZL46" s="120"/>
      <c r="TZM46" s="120"/>
      <c r="TZN46" s="120"/>
      <c r="TZO46" s="120"/>
      <c r="TZP46" s="120"/>
      <c r="TZQ46" s="120"/>
      <c r="TZR46" s="120"/>
      <c r="TZS46" s="120"/>
      <c r="TZT46" s="120"/>
      <c r="TZU46" s="120"/>
      <c r="TZV46" s="120"/>
      <c r="TZW46" s="120"/>
      <c r="TZX46" s="120"/>
      <c r="TZY46" s="120"/>
      <c r="TZZ46" s="120"/>
      <c r="UAA46" s="120"/>
      <c r="UAB46" s="120"/>
      <c r="UAC46" s="120"/>
      <c r="UAD46" s="120"/>
      <c r="UAE46" s="120"/>
      <c r="UAF46" s="120"/>
      <c r="UAG46" s="120"/>
      <c r="UAH46" s="120"/>
      <c r="UAI46" s="120"/>
      <c r="UAJ46" s="120"/>
      <c r="UAK46" s="120"/>
      <c r="UAL46" s="120"/>
      <c r="UAM46" s="120"/>
      <c r="UAN46" s="120"/>
      <c r="UAO46" s="120"/>
      <c r="UAP46" s="120"/>
      <c r="UAQ46" s="120"/>
      <c r="UAR46" s="120"/>
      <c r="UAS46" s="120"/>
      <c r="UAT46" s="120"/>
      <c r="UAU46" s="120"/>
      <c r="UAV46" s="120"/>
      <c r="UAW46" s="120"/>
      <c r="UAX46" s="120"/>
      <c r="UAY46" s="120"/>
      <c r="UAZ46" s="120"/>
      <c r="UBA46" s="120"/>
      <c r="UBB46" s="120"/>
      <c r="UBC46" s="120"/>
      <c r="UBD46" s="120"/>
      <c r="UBE46" s="120"/>
      <c r="UBF46" s="120"/>
      <c r="UBG46" s="120"/>
      <c r="UBH46" s="120"/>
      <c r="UBI46" s="120"/>
      <c r="UBJ46" s="120"/>
      <c r="UBK46" s="120"/>
      <c r="UBL46" s="120"/>
      <c r="UBM46" s="120"/>
      <c r="UBN46" s="120"/>
      <c r="UBO46" s="120"/>
      <c r="UBP46" s="120"/>
      <c r="UBQ46" s="120"/>
      <c r="UBR46" s="120"/>
      <c r="UBS46" s="120"/>
      <c r="UBT46" s="120"/>
      <c r="UBU46" s="120"/>
      <c r="UBV46" s="120"/>
      <c r="UBW46" s="120"/>
      <c r="UBX46" s="120"/>
      <c r="UBY46" s="120"/>
      <c r="UBZ46" s="120"/>
      <c r="UCA46" s="120"/>
      <c r="UCB46" s="120"/>
      <c r="UCC46" s="120"/>
      <c r="UCD46" s="120"/>
      <c r="UCE46" s="120"/>
      <c r="UCF46" s="120"/>
      <c r="UCG46" s="120"/>
      <c r="UCH46" s="120"/>
      <c r="UCI46" s="120"/>
      <c r="UCJ46" s="120"/>
      <c r="UCK46" s="120"/>
      <c r="UCL46" s="120"/>
      <c r="UCM46" s="120"/>
      <c r="UCN46" s="120"/>
      <c r="UCO46" s="120"/>
      <c r="UCP46" s="120"/>
      <c r="UCQ46" s="120"/>
      <c r="UCR46" s="120"/>
      <c r="UCS46" s="120"/>
      <c r="UCT46" s="120"/>
      <c r="UCU46" s="120"/>
      <c r="UCV46" s="120"/>
      <c r="UCW46" s="120"/>
      <c r="UCX46" s="120"/>
      <c r="UCY46" s="120"/>
      <c r="UCZ46" s="120"/>
      <c r="UDA46" s="120"/>
      <c r="UDB46" s="120"/>
      <c r="UDC46" s="120"/>
      <c r="UDD46" s="120"/>
      <c r="UDE46" s="120"/>
      <c r="UDF46" s="120"/>
      <c r="UDG46" s="120"/>
      <c r="UDH46" s="120"/>
      <c r="UDI46" s="120"/>
      <c r="UDJ46" s="120"/>
      <c r="UDK46" s="120"/>
      <c r="UDL46" s="120"/>
      <c r="UDM46" s="120"/>
      <c r="UDN46" s="120"/>
      <c r="UDO46" s="120"/>
      <c r="UDP46" s="120"/>
      <c r="UDQ46" s="120"/>
      <c r="UDR46" s="120"/>
      <c r="UDS46" s="120"/>
      <c r="UDT46" s="120"/>
      <c r="UDU46" s="120"/>
      <c r="UDV46" s="120"/>
      <c r="UDW46" s="120"/>
      <c r="UDX46" s="120"/>
      <c r="UDY46" s="120"/>
      <c r="UDZ46" s="120"/>
      <c r="UEA46" s="120"/>
      <c r="UEB46" s="120"/>
      <c r="UEC46" s="120"/>
      <c r="UED46" s="120"/>
      <c r="UEE46" s="120"/>
      <c r="UEF46" s="120"/>
      <c r="UEG46" s="120"/>
      <c r="UEH46" s="120"/>
      <c r="UEI46" s="120"/>
      <c r="UEJ46" s="120"/>
      <c r="UEK46" s="120"/>
      <c r="UEL46" s="120"/>
      <c r="UEM46" s="120"/>
      <c r="UEN46" s="120"/>
      <c r="UEO46" s="120"/>
      <c r="UEP46" s="120"/>
      <c r="UEQ46" s="120"/>
      <c r="UER46" s="120"/>
      <c r="UES46" s="120"/>
      <c r="UET46" s="120"/>
      <c r="UEU46" s="120"/>
      <c r="UEV46" s="120"/>
      <c r="UEW46" s="120"/>
      <c r="UEX46" s="120"/>
      <c r="UEY46" s="120"/>
      <c r="UEZ46" s="120"/>
      <c r="UFA46" s="120"/>
      <c r="UFB46" s="120"/>
      <c r="UFC46" s="120"/>
      <c r="UFD46" s="120"/>
      <c r="UFE46" s="120"/>
      <c r="UFF46" s="120"/>
      <c r="UFG46" s="120"/>
      <c r="UFH46" s="120"/>
      <c r="UFI46" s="120"/>
      <c r="UFJ46" s="120"/>
      <c r="UFK46" s="120"/>
      <c r="UFL46" s="120"/>
      <c r="UFM46" s="120"/>
      <c r="UFN46" s="120"/>
      <c r="UFO46" s="120"/>
      <c r="UFP46" s="120"/>
      <c r="UFQ46" s="120"/>
      <c r="UFR46" s="120"/>
      <c r="UFS46" s="120"/>
      <c r="UFT46" s="120"/>
      <c r="UFU46" s="120"/>
      <c r="UFV46" s="120"/>
      <c r="UFW46" s="120"/>
      <c r="UFX46" s="120"/>
      <c r="UFY46" s="120"/>
      <c r="UFZ46" s="120"/>
      <c r="UGA46" s="120"/>
      <c r="UGB46" s="120"/>
      <c r="UGC46" s="120"/>
      <c r="UGD46" s="120"/>
      <c r="UGE46" s="120"/>
      <c r="UGF46" s="120"/>
      <c r="UGG46" s="120"/>
      <c r="UGH46" s="120"/>
      <c r="UGI46" s="120"/>
      <c r="UGJ46" s="120"/>
      <c r="UGK46" s="120"/>
      <c r="UGL46" s="120"/>
      <c r="UGM46" s="120"/>
      <c r="UGN46" s="120"/>
      <c r="UGO46" s="120"/>
      <c r="UGP46" s="120"/>
      <c r="UGQ46" s="120"/>
      <c r="UGR46" s="120"/>
      <c r="UGS46" s="120"/>
      <c r="UGT46" s="120"/>
      <c r="UGU46" s="120"/>
      <c r="UGV46" s="120"/>
      <c r="UGW46" s="120"/>
      <c r="UGX46" s="120"/>
      <c r="UGY46" s="120"/>
      <c r="UGZ46" s="120"/>
      <c r="UHA46" s="120"/>
      <c r="UHB46" s="120"/>
      <c r="UHC46" s="120"/>
      <c r="UHD46" s="120"/>
      <c r="UHE46" s="120"/>
      <c r="UHF46" s="120"/>
      <c r="UHG46" s="120"/>
      <c r="UHH46" s="120"/>
      <c r="UHI46" s="120"/>
      <c r="UHJ46" s="120"/>
      <c r="UHK46" s="120"/>
      <c r="UHL46" s="120"/>
      <c r="UHM46" s="120"/>
      <c r="UHN46" s="120"/>
      <c r="UHO46" s="120"/>
      <c r="UHP46" s="120"/>
      <c r="UHQ46" s="120"/>
      <c r="UHR46" s="120"/>
      <c r="UHS46" s="120"/>
      <c r="UHT46" s="120"/>
      <c r="UHU46" s="120"/>
      <c r="UHV46" s="120"/>
      <c r="UHW46" s="120"/>
      <c r="UHX46" s="120"/>
      <c r="UHY46" s="120"/>
      <c r="UHZ46" s="120"/>
      <c r="UIA46" s="120"/>
      <c r="UIB46" s="120"/>
      <c r="UIC46" s="120"/>
      <c r="UID46" s="120"/>
      <c r="UIE46" s="120"/>
      <c r="UIF46" s="120"/>
      <c r="UIG46" s="120"/>
      <c r="UIH46" s="120"/>
      <c r="UII46" s="120"/>
      <c r="UIJ46" s="120"/>
      <c r="UIK46" s="120"/>
      <c r="UIL46" s="120"/>
      <c r="UIM46" s="120"/>
      <c r="UIN46" s="120"/>
      <c r="UIO46" s="120"/>
      <c r="UIP46" s="120"/>
      <c r="UIQ46" s="120"/>
      <c r="UIR46" s="120"/>
      <c r="UIS46" s="120"/>
      <c r="UIT46" s="120"/>
      <c r="UIU46" s="120"/>
      <c r="UIV46" s="120"/>
      <c r="UIW46" s="120"/>
      <c r="UIX46" s="120"/>
      <c r="UIY46" s="120"/>
      <c r="UIZ46" s="120"/>
      <c r="UJA46" s="120"/>
      <c r="UJB46" s="120"/>
      <c r="UJC46" s="120"/>
      <c r="UJD46" s="120"/>
      <c r="UJE46" s="120"/>
      <c r="UJF46" s="120"/>
      <c r="UJG46" s="120"/>
      <c r="UJH46" s="120"/>
      <c r="UJI46" s="120"/>
      <c r="UJJ46" s="120"/>
      <c r="UJK46" s="120"/>
      <c r="UJL46" s="120"/>
      <c r="UJM46" s="120"/>
      <c r="UJN46" s="120"/>
      <c r="UJO46" s="120"/>
      <c r="UJP46" s="120"/>
      <c r="UJQ46" s="120"/>
      <c r="UJR46" s="120"/>
      <c r="UJS46" s="120"/>
      <c r="UJT46" s="120"/>
      <c r="UJU46" s="120"/>
      <c r="UJV46" s="120"/>
      <c r="UJW46" s="120"/>
      <c r="UJX46" s="120"/>
      <c r="UJY46" s="120"/>
      <c r="UJZ46" s="120"/>
      <c r="UKA46" s="120"/>
      <c r="UKB46" s="120"/>
      <c r="UKC46" s="120"/>
      <c r="UKD46" s="120"/>
      <c r="UKE46" s="120"/>
      <c r="UKF46" s="120"/>
      <c r="UKG46" s="120"/>
      <c r="UKH46" s="120"/>
      <c r="UKI46" s="120"/>
      <c r="UKJ46" s="120"/>
      <c r="UKK46" s="120"/>
      <c r="UKL46" s="120"/>
      <c r="UKM46" s="120"/>
      <c r="UKN46" s="120"/>
      <c r="UKO46" s="120"/>
      <c r="UKP46" s="120"/>
      <c r="UKQ46" s="120"/>
      <c r="UKR46" s="120"/>
      <c r="UKS46" s="120"/>
      <c r="UKT46" s="120"/>
      <c r="UKU46" s="120"/>
      <c r="UKV46" s="120"/>
      <c r="UKW46" s="120"/>
      <c r="UKX46" s="120"/>
      <c r="UKY46" s="120"/>
      <c r="UKZ46" s="120"/>
      <c r="ULA46" s="120"/>
      <c r="ULB46" s="120"/>
      <c r="ULC46" s="120"/>
      <c r="ULD46" s="120"/>
      <c r="ULE46" s="120"/>
      <c r="ULF46" s="120"/>
      <c r="ULG46" s="120"/>
      <c r="ULH46" s="120"/>
      <c r="ULI46" s="120"/>
      <c r="ULJ46" s="120"/>
      <c r="ULK46" s="120"/>
      <c r="ULL46" s="120"/>
      <c r="ULM46" s="120"/>
      <c r="ULN46" s="120"/>
      <c r="ULO46" s="120"/>
      <c r="ULP46" s="120"/>
      <c r="ULQ46" s="120"/>
      <c r="ULR46" s="120"/>
      <c r="ULS46" s="120"/>
      <c r="ULT46" s="120"/>
      <c r="ULU46" s="120"/>
      <c r="ULV46" s="120"/>
      <c r="ULW46" s="120"/>
      <c r="ULX46" s="120"/>
      <c r="ULY46" s="120"/>
      <c r="ULZ46" s="120"/>
      <c r="UMA46" s="120"/>
      <c r="UMB46" s="120"/>
      <c r="UMC46" s="120"/>
      <c r="UMD46" s="120"/>
      <c r="UME46" s="120"/>
      <c r="UMF46" s="120"/>
      <c r="UMG46" s="120"/>
      <c r="UMH46" s="120"/>
      <c r="UMI46" s="120"/>
      <c r="UMJ46" s="120"/>
      <c r="UMK46" s="120"/>
      <c r="UML46" s="120"/>
      <c r="UMM46" s="120"/>
      <c r="UMN46" s="120"/>
      <c r="UMO46" s="120"/>
      <c r="UMP46" s="120"/>
      <c r="UMQ46" s="120"/>
      <c r="UMR46" s="120"/>
      <c r="UMS46" s="120"/>
      <c r="UMT46" s="120"/>
      <c r="UMU46" s="120"/>
      <c r="UMV46" s="120"/>
      <c r="UMW46" s="120"/>
      <c r="UMX46" s="120"/>
      <c r="UMY46" s="120"/>
      <c r="UMZ46" s="120"/>
      <c r="UNA46" s="120"/>
      <c r="UNB46" s="120"/>
      <c r="UNC46" s="120"/>
      <c r="UND46" s="120"/>
      <c r="UNE46" s="120"/>
      <c r="UNF46" s="120"/>
      <c r="UNG46" s="120"/>
      <c r="UNH46" s="120"/>
      <c r="UNI46" s="120"/>
      <c r="UNJ46" s="120"/>
      <c r="UNK46" s="120"/>
      <c r="UNL46" s="120"/>
      <c r="UNM46" s="120"/>
      <c r="UNN46" s="120"/>
      <c r="UNO46" s="120"/>
      <c r="UNP46" s="120"/>
      <c r="UNQ46" s="120"/>
      <c r="UNR46" s="120"/>
      <c r="UNS46" s="120"/>
      <c r="UNT46" s="120"/>
      <c r="UNU46" s="120"/>
      <c r="UNV46" s="120"/>
      <c r="UNW46" s="120"/>
      <c r="UNX46" s="120"/>
      <c r="UNY46" s="120"/>
      <c r="UNZ46" s="120"/>
      <c r="UOA46" s="120"/>
      <c r="UOB46" s="120"/>
      <c r="UOC46" s="120"/>
      <c r="UOD46" s="120"/>
      <c r="UOE46" s="120"/>
      <c r="UOF46" s="120"/>
      <c r="UOG46" s="120"/>
      <c r="UOH46" s="120"/>
      <c r="UOI46" s="120"/>
      <c r="UOJ46" s="120"/>
      <c r="UOK46" s="120"/>
      <c r="UOL46" s="120"/>
      <c r="UOM46" s="120"/>
      <c r="UON46" s="120"/>
      <c r="UOO46" s="120"/>
      <c r="UOP46" s="120"/>
      <c r="UOQ46" s="120"/>
      <c r="UOR46" s="120"/>
      <c r="UOS46" s="120"/>
      <c r="UOT46" s="120"/>
      <c r="UOU46" s="120"/>
      <c r="UOV46" s="120"/>
      <c r="UOW46" s="120"/>
      <c r="UOX46" s="120"/>
      <c r="UOY46" s="120"/>
      <c r="UOZ46" s="120"/>
      <c r="UPA46" s="120"/>
      <c r="UPB46" s="120"/>
      <c r="UPC46" s="120"/>
      <c r="UPD46" s="120"/>
      <c r="UPE46" s="120"/>
      <c r="UPF46" s="120"/>
      <c r="UPG46" s="120"/>
      <c r="UPH46" s="120"/>
      <c r="UPI46" s="120"/>
      <c r="UPJ46" s="120"/>
      <c r="UPK46" s="120"/>
      <c r="UPL46" s="120"/>
      <c r="UPM46" s="120"/>
      <c r="UPN46" s="120"/>
      <c r="UPO46" s="120"/>
      <c r="UPP46" s="120"/>
      <c r="UPQ46" s="120"/>
      <c r="UPR46" s="120"/>
      <c r="UPS46" s="120"/>
      <c r="UPT46" s="120"/>
      <c r="UPU46" s="120"/>
      <c r="UPV46" s="120"/>
      <c r="UPW46" s="120"/>
      <c r="UPX46" s="120"/>
      <c r="UPY46" s="120"/>
      <c r="UPZ46" s="120"/>
      <c r="UQA46" s="120"/>
      <c r="UQB46" s="120"/>
      <c r="UQC46" s="120"/>
      <c r="UQD46" s="120"/>
      <c r="UQE46" s="120"/>
      <c r="UQF46" s="120"/>
      <c r="UQG46" s="120"/>
      <c r="UQH46" s="120"/>
      <c r="UQI46" s="120"/>
      <c r="UQJ46" s="120"/>
      <c r="UQK46" s="120"/>
      <c r="UQL46" s="120"/>
      <c r="UQM46" s="120"/>
      <c r="UQN46" s="120"/>
      <c r="UQO46" s="120"/>
      <c r="UQP46" s="120"/>
      <c r="UQQ46" s="120"/>
      <c r="UQR46" s="120"/>
      <c r="UQS46" s="120"/>
      <c r="UQT46" s="120"/>
      <c r="UQU46" s="120"/>
      <c r="UQV46" s="120"/>
      <c r="UQW46" s="120"/>
      <c r="UQX46" s="120"/>
      <c r="UQY46" s="120"/>
      <c r="UQZ46" s="120"/>
      <c r="URA46" s="120"/>
      <c r="URB46" s="120"/>
      <c r="URC46" s="120"/>
      <c r="URD46" s="120"/>
      <c r="URE46" s="120"/>
      <c r="URF46" s="120"/>
      <c r="URG46" s="120"/>
      <c r="URH46" s="120"/>
      <c r="URI46" s="120"/>
      <c r="URJ46" s="120"/>
      <c r="URK46" s="120"/>
      <c r="URL46" s="120"/>
      <c r="URM46" s="120"/>
      <c r="URN46" s="120"/>
      <c r="URO46" s="120"/>
      <c r="URP46" s="120"/>
      <c r="URQ46" s="120"/>
      <c r="URR46" s="120"/>
      <c r="URS46" s="120"/>
      <c r="URT46" s="120"/>
      <c r="URU46" s="120"/>
      <c r="URV46" s="120"/>
      <c r="URW46" s="120"/>
      <c r="URX46" s="120"/>
      <c r="URY46" s="120"/>
      <c r="URZ46" s="120"/>
      <c r="USA46" s="120"/>
      <c r="USB46" s="120"/>
      <c r="USC46" s="120"/>
      <c r="USD46" s="120"/>
      <c r="USE46" s="120"/>
      <c r="USF46" s="120"/>
      <c r="USG46" s="120"/>
      <c r="USH46" s="120"/>
      <c r="USI46" s="120"/>
      <c r="USJ46" s="120"/>
      <c r="USK46" s="120"/>
      <c r="USL46" s="120"/>
      <c r="USM46" s="120"/>
      <c r="USN46" s="120"/>
      <c r="USO46" s="120"/>
      <c r="USP46" s="120"/>
      <c r="USQ46" s="120"/>
      <c r="USR46" s="120"/>
      <c r="USS46" s="120"/>
      <c r="UST46" s="120"/>
      <c r="USU46" s="120"/>
      <c r="USV46" s="120"/>
      <c r="USW46" s="120"/>
      <c r="USX46" s="120"/>
      <c r="USY46" s="120"/>
      <c r="USZ46" s="120"/>
      <c r="UTA46" s="120"/>
      <c r="UTB46" s="120"/>
      <c r="UTC46" s="120"/>
      <c r="UTD46" s="120"/>
      <c r="UTE46" s="120"/>
      <c r="UTF46" s="120"/>
      <c r="UTG46" s="120"/>
      <c r="UTH46" s="120"/>
      <c r="UTI46" s="120"/>
      <c r="UTJ46" s="120"/>
      <c r="UTK46" s="120"/>
      <c r="UTL46" s="120"/>
      <c r="UTM46" s="120"/>
      <c r="UTN46" s="120"/>
      <c r="UTO46" s="120"/>
      <c r="UTP46" s="120"/>
      <c r="UTQ46" s="120"/>
      <c r="UTR46" s="120"/>
      <c r="UTS46" s="120"/>
      <c r="UTT46" s="120"/>
      <c r="UTU46" s="120"/>
      <c r="UTV46" s="120"/>
      <c r="UTW46" s="120"/>
      <c r="UTX46" s="120"/>
      <c r="UTY46" s="120"/>
      <c r="UTZ46" s="120"/>
      <c r="UUA46" s="120"/>
      <c r="UUB46" s="120"/>
      <c r="UUC46" s="120"/>
      <c r="UUD46" s="120"/>
      <c r="UUE46" s="120"/>
      <c r="UUF46" s="120"/>
      <c r="UUG46" s="120"/>
      <c r="UUH46" s="120"/>
      <c r="UUI46" s="120"/>
      <c r="UUJ46" s="120"/>
      <c r="UUK46" s="120"/>
      <c r="UUL46" s="120"/>
      <c r="UUM46" s="120"/>
      <c r="UUN46" s="120"/>
      <c r="UUO46" s="120"/>
      <c r="UUP46" s="120"/>
      <c r="UUQ46" s="120"/>
      <c r="UUR46" s="120"/>
      <c r="UUS46" s="120"/>
      <c r="UUT46" s="120"/>
      <c r="UUU46" s="120"/>
      <c r="UUV46" s="120"/>
      <c r="UUW46" s="120"/>
      <c r="UUX46" s="120"/>
      <c r="UUY46" s="120"/>
      <c r="UUZ46" s="120"/>
      <c r="UVA46" s="120"/>
      <c r="UVB46" s="120"/>
      <c r="UVC46" s="120"/>
      <c r="UVD46" s="120"/>
      <c r="UVE46" s="120"/>
      <c r="UVF46" s="120"/>
      <c r="UVG46" s="120"/>
      <c r="UVH46" s="120"/>
      <c r="UVI46" s="120"/>
      <c r="UVJ46" s="120"/>
      <c r="UVK46" s="120"/>
      <c r="UVL46" s="120"/>
      <c r="UVM46" s="120"/>
      <c r="UVN46" s="120"/>
      <c r="UVO46" s="120"/>
      <c r="UVP46" s="120"/>
      <c r="UVQ46" s="120"/>
      <c r="UVR46" s="120"/>
      <c r="UVS46" s="120"/>
      <c r="UVT46" s="120"/>
      <c r="UVU46" s="120"/>
      <c r="UVV46" s="120"/>
      <c r="UVW46" s="120"/>
      <c r="UVX46" s="120"/>
      <c r="UVY46" s="120"/>
      <c r="UVZ46" s="120"/>
      <c r="UWA46" s="120"/>
      <c r="UWB46" s="120"/>
      <c r="UWC46" s="120"/>
      <c r="UWD46" s="120"/>
      <c r="UWE46" s="120"/>
      <c r="UWF46" s="120"/>
      <c r="UWG46" s="120"/>
      <c r="UWH46" s="120"/>
      <c r="UWI46" s="120"/>
      <c r="UWJ46" s="120"/>
      <c r="UWK46" s="120"/>
      <c r="UWL46" s="120"/>
      <c r="UWM46" s="120"/>
      <c r="UWN46" s="120"/>
      <c r="UWO46" s="120"/>
      <c r="UWP46" s="120"/>
      <c r="UWQ46" s="120"/>
      <c r="UWR46" s="120"/>
      <c r="UWS46" s="120"/>
      <c r="UWT46" s="120"/>
      <c r="UWU46" s="120"/>
      <c r="UWV46" s="120"/>
      <c r="UWW46" s="120"/>
      <c r="UWX46" s="120"/>
      <c r="UWY46" s="120"/>
      <c r="UWZ46" s="120"/>
      <c r="UXA46" s="120"/>
      <c r="UXB46" s="120"/>
      <c r="UXC46" s="120"/>
      <c r="UXD46" s="120"/>
      <c r="UXE46" s="120"/>
      <c r="UXF46" s="120"/>
      <c r="UXG46" s="120"/>
      <c r="UXH46" s="120"/>
      <c r="UXI46" s="120"/>
      <c r="UXJ46" s="120"/>
      <c r="UXK46" s="120"/>
      <c r="UXL46" s="120"/>
      <c r="UXM46" s="120"/>
      <c r="UXN46" s="120"/>
      <c r="UXO46" s="120"/>
      <c r="UXP46" s="120"/>
      <c r="UXQ46" s="120"/>
      <c r="UXR46" s="120"/>
      <c r="UXS46" s="120"/>
      <c r="UXT46" s="120"/>
      <c r="UXU46" s="120"/>
      <c r="UXV46" s="120"/>
      <c r="UXW46" s="120"/>
      <c r="UXX46" s="120"/>
      <c r="UXY46" s="120"/>
      <c r="UXZ46" s="120"/>
      <c r="UYA46" s="120"/>
      <c r="UYB46" s="120"/>
      <c r="UYC46" s="120"/>
      <c r="UYD46" s="120"/>
      <c r="UYE46" s="120"/>
      <c r="UYF46" s="120"/>
      <c r="UYG46" s="120"/>
      <c r="UYH46" s="120"/>
      <c r="UYI46" s="120"/>
      <c r="UYJ46" s="120"/>
      <c r="UYK46" s="120"/>
      <c r="UYL46" s="120"/>
      <c r="UYM46" s="120"/>
      <c r="UYN46" s="120"/>
      <c r="UYO46" s="120"/>
      <c r="UYP46" s="120"/>
      <c r="UYQ46" s="120"/>
      <c r="UYR46" s="120"/>
      <c r="UYS46" s="120"/>
      <c r="UYT46" s="120"/>
      <c r="UYU46" s="120"/>
      <c r="UYV46" s="120"/>
      <c r="UYW46" s="120"/>
      <c r="UYX46" s="120"/>
      <c r="UYY46" s="120"/>
      <c r="UYZ46" s="120"/>
      <c r="UZA46" s="120"/>
      <c r="UZB46" s="120"/>
      <c r="UZC46" s="120"/>
      <c r="UZD46" s="120"/>
      <c r="UZE46" s="120"/>
      <c r="UZF46" s="120"/>
      <c r="UZG46" s="120"/>
      <c r="UZH46" s="120"/>
      <c r="UZI46" s="120"/>
      <c r="UZJ46" s="120"/>
      <c r="UZK46" s="120"/>
      <c r="UZL46" s="120"/>
      <c r="UZM46" s="120"/>
      <c r="UZN46" s="120"/>
      <c r="UZO46" s="120"/>
      <c r="UZP46" s="120"/>
      <c r="UZQ46" s="120"/>
      <c r="UZR46" s="120"/>
      <c r="UZS46" s="120"/>
      <c r="UZT46" s="120"/>
      <c r="UZU46" s="120"/>
      <c r="UZV46" s="120"/>
      <c r="UZW46" s="120"/>
      <c r="UZX46" s="120"/>
      <c r="UZY46" s="120"/>
      <c r="UZZ46" s="120"/>
      <c r="VAA46" s="120"/>
      <c r="VAB46" s="120"/>
      <c r="VAC46" s="120"/>
      <c r="VAD46" s="120"/>
      <c r="VAE46" s="120"/>
      <c r="VAF46" s="120"/>
      <c r="VAG46" s="120"/>
      <c r="VAH46" s="120"/>
      <c r="VAI46" s="120"/>
      <c r="VAJ46" s="120"/>
      <c r="VAK46" s="120"/>
      <c r="VAL46" s="120"/>
      <c r="VAM46" s="120"/>
      <c r="VAN46" s="120"/>
      <c r="VAO46" s="120"/>
      <c r="VAP46" s="120"/>
      <c r="VAQ46" s="120"/>
      <c r="VAR46" s="120"/>
      <c r="VAS46" s="120"/>
      <c r="VAT46" s="120"/>
      <c r="VAU46" s="120"/>
      <c r="VAV46" s="120"/>
      <c r="VAW46" s="120"/>
      <c r="VAX46" s="120"/>
      <c r="VAY46" s="120"/>
      <c r="VAZ46" s="120"/>
      <c r="VBA46" s="120"/>
      <c r="VBB46" s="120"/>
      <c r="VBC46" s="120"/>
      <c r="VBD46" s="120"/>
      <c r="VBE46" s="120"/>
      <c r="VBF46" s="120"/>
      <c r="VBG46" s="120"/>
      <c r="VBH46" s="120"/>
      <c r="VBI46" s="120"/>
      <c r="VBJ46" s="120"/>
      <c r="VBK46" s="120"/>
      <c r="VBL46" s="120"/>
      <c r="VBM46" s="120"/>
      <c r="VBN46" s="120"/>
      <c r="VBO46" s="120"/>
      <c r="VBP46" s="120"/>
      <c r="VBQ46" s="120"/>
      <c r="VBR46" s="120"/>
      <c r="VBS46" s="120"/>
      <c r="VBT46" s="120"/>
      <c r="VBU46" s="120"/>
      <c r="VBV46" s="120"/>
      <c r="VBW46" s="120"/>
      <c r="VBX46" s="120"/>
      <c r="VBY46" s="120"/>
      <c r="VBZ46" s="120"/>
      <c r="VCA46" s="120"/>
      <c r="VCB46" s="120"/>
      <c r="VCC46" s="120"/>
      <c r="VCD46" s="120"/>
      <c r="VCE46" s="120"/>
      <c r="VCF46" s="120"/>
      <c r="VCG46" s="120"/>
      <c r="VCH46" s="120"/>
      <c r="VCI46" s="120"/>
      <c r="VCJ46" s="120"/>
      <c r="VCK46" s="120"/>
      <c r="VCL46" s="120"/>
      <c r="VCM46" s="120"/>
      <c r="VCN46" s="120"/>
      <c r="VCO46" s="120"/>
      <c r="VCP46" s="120"/>
      <c r="VCQ46" s="120"/>
      <c r="VCR46" s="120"/>
      <c r="VCS46" s="120"/>
      <c r="VCT46" s="120"/>
      <c r="VCU46" s="120"/>
      <c r="VCV46" s="120"/>
      <c r="VCW46" s="120"/>
      <c r="VCX46" s="120"/>
      <c r="VCY46" s="120"/>
      <c r="VCZ46" s="120"/>
      <c r="VDA46" s="120"/>
      <c r="VDB46" s="120"/>
      <c r="VDC46" s="120"/>
      <c r="VDD46" s="120"/>
      <c r="VDE46" s="120"/>
      <c r="VDF46" s="120"/>
      <c r="VDG46" s="120"/>
      <c r="VDH46" s="120"/>
      <c r="VDI46" s="120"/>
      <c r="VDJ46" s="120"/>
      <c r="VDK46" s="120"/>
      <c r="VDL46" s="120"/>
      <c r="VDM46" s="120"/>
      <c r="VDN46" s="120"/>
      <c r="VDO46" s="120"/>
      <c r="VDP46" s="120"/>
      <c r="VDQ46" s="120"/>
      <c r="VDR46" s="120"/>
      <c r="VDS46" s="120"/>
      <c r="VDT46" s="120"/>
      <c r="VDU46" s="120"/>
      <c r="VDV46" s="120"/>
      <c r="VDW46" s="120"/>
      <c r="VDX46" s="120"/>
      <c r="VDY46" s="120"/>
      <c r="VDZ46" s="120"/>
      <c r="VEA46" s="120"/>
      <c r="VEB46" s="120"/>
      <c r="VEC46" s="120"/>
      <c r="VED46" s="120"/>
      <c r="VEE46" s="120"/>
      <c r="VEF46" s="120"/>
      <c r="VEG46" s="120"/>
      <c r="VEH46" s="120"/>
      <c r="VEI46" s="120"/>
      <c r="VEJ46" s="120"/>
      <c r="VEK46" s="120"/>
      <c r="VEL46" s="120"/>
      <c r="VEM46" s="120"/>
      <c r="VEN46" s="120"/>
      <c r="VEO46" s="120"/>
      <c r="VEP46" s="120"/>
      <c r="VEQ46" s="120"/>
      <c r="VER46" s="120"/>
      <c r="VES46" s="120"/>
      <c r="VET46" s="120"/>
      <c r="VEU46" s="120"/>
      <c r="VEV46" s="120"/>
      <c r="VEW46" s="120"/>
      <c r="VEX46" s="120"/>
      <c r="VEY46" s="120"/>
      <c r="VEZ46" s="120"/>
      <c r="VFA46" s="120"/>
      <c r="VFB46" s="120"/>
      <c r="VFC46" s="120"/>
      <c r="VFD46" s="120"/>
      <c r="VFE46" s="120"/>
      <c r="VFF46" s="120"/>
      <c r="VFG46" s="120"/>
      <c r="VFH46" s="120"/>
      <c r="VFI46" s="120"/>
      <c r="VFJ46" s="120"/>
      <c r="VFK46" s="120"/>
      <c r="VFL46" s="120"/>
      <c r="VFM46" s="120"/>
      <c r="VFN46" s="120"/>
      <c r="VFO46" s="120"/>
      <c r="VFP46" s="120"/>
      <c r="VFQ46" s="120"/>
      <c r="VFR46" s="120"/>
      <c r="VFS46" s="120"/>
      <c r="VFT46" s="120"/>
      <c r="VFU46" s="120"/>
      <c r="VFV46" s="120"/>
      <c r="VFW46" s="120"/>
      <c r="VFX46" s="120"/>
      <c r="VFY46" s="120"/>
      <c r="VFZ46" s="120"/>
      <c r="VGA46" s="120"/>
      <c r="VGB46" s="120"/>
      <c r="VGC46" s="120"/>
      <c r="VGD46" s="120"/>
      <c r="VGE46" s="120"/>
      <c r="VGF46" s="120"/>
      <c r="VGG46" s="120"/>
      <c r="VGH46" s="120"/>
      <c r="VGI46" s="120"/>
      <c r="VGJ46" s="120"/>
      <c r="VGK46" s="120"/>
      <c r="VGL46" s="120"/>
      <c r="VGM46" s="120"/>
      <c r="VGN46" s="120"/>
      <c r="VGO46" s="120"/>
      <c r="VGP46" s="120"/>
      <c r="VGQ46" s="120"/>
      <c r="VGR46" s="120"/>
      <c r="VGS46" s="120"/>
      <c r="VGT46" s="120"/>
      <c r="VGU46" s="120"/>
      <c r="VGV46" s="120"/>
      <c r="VGW46" s="120"/>
      <c r="VGX46" s="120"/>
      <c r="VGY46" s="120"/>
      <c r="VGZ46" s="120"/>
      <c r="VHA46" s="120"/>
      <c r="VHB46" s="120"/>
      <c r="VHC46" s="120"/>
      <c r="VHD46" s="120"/>
      <c r="VHE46" s="120"/>
      <c r="VHF46" s="120"/>
      <c r="VHG46" s="120"/>
      <c r="VHH46" s="120"/>
      <c r="VHI46" s="120"/>
      <c r="VHJ46" s="120"/>
      <c r="VHK46" s="120"/>
      <c r="VHL46" s="120"/>
      <c r="VHM46" s="120"/>
      <c r="VHN46" s="120"/>
      <c r="VHO46" s="120"/>
      <c r="VHP46" s="120"/>
      <c r="VHQ46" s="120"/>
      <c r="VHR46" s="120"/>
      <c r="VHS46" s="120"/>
      <c r="VHT46" s="120"/>
      <c r="VHU46" s="120"/>
      <c r="VHV46" s="120"/>
      <c r="VHW46" s="120"/>
      <c r="VHX46" s="120"/>
      <c r="VHY46" s="120"/>
      <c r="VHZ46" s="120"/>
      <c r="VIA46" s="120"/>
      <c r="VIB46" s="120"/>
      <c r="VIC46" s="120"/>
      <c r="VID46" s="120"/>
      <c r="VIE46" s="120"/>
      <c r="VIF46" s="120"/>
      <c r="VIG46" s="120"/>
      <c r="VIH46" s="120"/>
      <c r="VII46" s="120"/>
      <c r="VIJ46" s="120"/>
      <c r="VIK46" s="120"/>
      <c r="VIL46" s="120"/>
      <c r="VIM46" s="120"/>
      <c r="VIN46" s="120"/>
      <c r="VIO46" s="120"/>
      <c r="VIP46" s="120"/>
      <c r="VIQ46" s="120"/>
      <c r="VIR46" s="120"/>
      <c r="VIS46" s="120"/>
      <c r="VIT46" s="120"/>
      <c r="VIU46" s="120"/>
      <c r="VIV46" s="120"/>
      <c r="VIW46" s="120"/>
      <c r="VIX46" s="120"/>
      <c r="VIY46" s="120"/>
      <c r="VIZ46" s="120"/>
      <c r="VJA46" s="120"/>
      <c r="VJB46" s="120"/>
      <c r="VJC46" s="120"/>
      <c r="VJD46" s="120"/>
      <c r="VJE46" s="120"/>
      <c r="VJF46" s="120"/>
      <c r="VJG46" s="120"/>
      <c r="VJH46" s="120"/>
      <c r="VJI46" s="120"/>
      <c r="VJJ46" s="120"/>
      <c r="VJK46" s="120"/>
      <c r="VJL46" s="120"/>
      <c r="VJM46" s="120"/>
      <c r="VJN46" s="120"/>
      <c r="VJO46" s="120"/>
      <c r="VJP46" s="120"/>
      <c r="VJQ46" s="120"/>
      <c r="VJR46" s="120"/>
      <c r="VJS46" s="120"/>
      <c r="VJT46" s="120"/>
      <c r="VJU46" s="120"/>
      <c r="VJV46" s="120"/>
      <c r="VJW46" s="120"/>
      <c r="VJX46" s="120"/>
      <c r="VJY46" s="120"/>
      <c r="VJZ46" s="120"/>
      <c r="VKA46" s="120"/>
      <c r="VKB46" s="120"/>
      <c r="VKC46" s="120"/>
      <c r="VKD46" s="120"/>
      <c r="VKE46" s="120"/>
      <c r="VKF46" s="120"/>
      <c r="VKG46" s="120"/>
      <c r="VKH46" s="120"/>
      <c r="VKI46" s="120"/>
      <c r="VKJ46" s="120"/>
      <c r="VKK46" s="120"/>
      <c r="VKL46" s="120"/>
      <c r="VKM46" s="120"/>
      <c r="VKN46" s="120"/>
      <c r="VKO46" s="120"/>
      <c r="VKP46" s="120"/>
      <c r="VKQ46" s="120"/>
      <c r="VKR46" s="120"/>
      <c r="VKS46" s="120"/>
      <c r="VKT46" s="120"/>
      <c r="VKU46" s="120"/>
      <c r="VKV46" s="120"/>
      <c r="VKW46" s="120"/>
      <c r="VKX46" s="120"/>
      <c r="VKY46" s="120"/>
      <c r="VKZ46" s="120"/>
      <c r="VLA46" s="120"/>
      <c r="VLB46" s="120"/>
      <c r="VLC46" s="120"/>
      <c r="VLD46" s="120"/>
      <c r="VLE46" s="120"/>
      <c r="VLF46" s="120"/>
      <c r="VLG46" s="120"/>
      <c r="VLH46" s="120"/>
      <c r="VLI46" s="120"/>
      <c r="VLJ46" s="120"/>
      <c r="VLK46" s="120"/>
      <c r="VLL46" s="120"/>
      <c r="VLM46" s="120"/>
      <c r="VLN46" s="120"/>
      <c r="VLO46" s="120"/>
      <c r="VLP46" s="120"/>
      <c r="VLQ46" s="120"/>
      <c r="VLR46" s="120"/>
      <c r="VLS46" s="120"/>
      <c r="VLT46" s="120"/>
      <c r="VLU46" s="120"/>
      <c r="VLV46" s="120"/>
      <c r="VLW46" s="120"/>
      <c r="VLX46" s="120"/>
      <c r="VLY46" s="120"/>
      <c r="VLZ46" s="120"/>
      <c r="VMA46" s="120"/>
      <c r="VMB46" s="120"/>
      <c r="VMC46" s="120"/>
      <c r="VMD46" s="120"/>
      <c r="VME46" s="120"/>
      <c r="VMF46" s="120"/>
      <c r="VMG46" s="120"/>
      <c r="VMH46" s="120"/>
      <c r="VMI46" s="120"/>
      <c r="VMJ46" s="120"/>
      <c r="VMK46" s="120"/>
      <c r="VML46" s="120"/>
      <c r="VMM46" s="120"/>
      <c r="VMN46" s="120"/>
      <c r="VMO46" s="120"/>
      <c r="VMP46" s="120"/>
      <c r="VMQ46" s="120"/>
      <c r="VMR46" s="120"/>
      <c r="VMS46" s="120"/>
      <c r="VMT46" s="120"/>
      <c r="VMU46" s="120"/>
      <c r="VMV46" s="120"/>
      <c r="VMW46" s="120"/>
      <c r="VMX46" s="120"/>
      <c r="VMY46" s="120"/>
      <c r="VMZ46" s="120"/>
      <c r="VNA46" s="120"/>
      <c r="VNB46" s="120"/>
      <c r="VNC46" s="120"/>
      <c r="VND46" s="120"/>
      <c r="VNE46" s="120"/>
      <c r="VNF46" s="120"/>
      <c r="VNG46" s="120"/>
      <c r="VNH46" s="120"/>
      <c r="VNI46" s="120"/>
      <c r="VNJ46" s="120"/>
      <c r="VNK46" s="120"/>
      <c r="VNL46" s="120"/>
      <c r="VNM46" s="120"/>
      <c r="VNN46" s="120"/>
      <c r="VNO46" s="120"/>
      <c r="VNP46" s="120"/>
      <c r="VNQ46" s="120"/>
      <c r="VNR46" s="120"/>
      <c r="VNS46" s="120"/>
      <c r="VNT46" s="120"/>
      <c r="VNU46" s="120"/>
      <c r="VNV46" s="120"/>
      <c r="VNW46" s="120"/>
      <c r="VNX46" s="120"/>
      <c r="VNY46" s="120"/>
      <c r="VNZ46" s="120"/>
      <c r="VOA46" s="120"/>
      <c r="VOB46" s="120"/>
      <c r="VOC46" s="120"/>
      <c r="VOD46" s="120"/>
      <c r="VOE46" s="120"/>
      <c r="VOF46" s="120"/>
      <c r="VOG46" s="120"/>
      <c r="VOH46" s="120"/>
      <c r="VOI46" s="120"/>
      <c r="VOJ46" s="120"/>
      <c r="VOK46" s="120"/>
      <c r="VOL46" s="120"/>
      <c r="VOM46" s="120"/>
      <c r="VON46" s="120"/>
      <c r="VOO46" s="120"/>
      <c r="VOP46" s="120"/>
      <c r="VOQ46" s="120"/>
      <c r="VOR46" s="120"/>
      <c r="VOS46" s="120"/>
      <c r="VOT46" s="120"/>
      <c r="VOU46" s="120"/>
      <c r="VOV46" s="120"/>
      <c r="VOW46" s="120"/>
      <c r="VOX46" s="120"/>
      <c r="VOY46" s="120"/>
      <c r="VOZ46" s="120"/>
      <c r="VPA46" s="120"/>
      <c r="VPB46" s="120"/>
      <c r="VPC46" s="120"/>
      <c r="VPD46" s="120"/>
      <c r="VPE46" s="120"/>
      <c r="VPF46" s="120"/>
      <c r="VPG46" s="120"/>
      <c r="VPH46" s="120"/>
      <c r="VPI46" s="120"/>
      <c r="VPJ46" s="120"/>
      <c r="VPK46" s="120"/>
      <c r="VPL46" s="120"/>
      <c r="VPM46" s="120"/>
      <c r="VPN46" s="120"/>
      <c r="VPO46" s="120"/>
      <c r="VPP46" s="120"/>
      <c r="VPQ46" s="120"/>
      <c r="VPR46" s="120"/>
      <c r="VPS46" s="120"/>
      <c r="VPT46" s="120"/>
      <c r="VPU46" s="120"/>
      <c r="VPV46" s="120"/>
      <c r="VPW46" s="120"/>
      <c r="VPX46" s="120"/>
      <c r="VPY46" s="120"/>
      <c r="VPZ46" s="120"/>
      <c r="VQA46" s="120"/>
      <c r="VQB46" s="120"/>
      <c r="VQC46" s="120"/>
      <c r="VQD46" s="120"/>
      <c r="VQE46" s="120"/>
      <c r="VQF46" s="120"/>
      <c r="VQG46" s="120"/>
      <c r="VQH46" s="120"/>
      <c r="VQI46" s="120"/>
      <c r="VQJ46" s="120"/>
      <c r="VQK46" s="120"/>
      <c r="VQL46" s="120"/>
      <c r="VQM46" s="120"/>
      <c r="VQN46" s="120"/>
      <c r="VQO46" s="120"/>
      <c r="VQP46" s="120"/>
      <c r="VQQ46" s="120"/>
      <c r="VQR46" s="120"/>
      <c r="VQS46" s="120"/>
      <c r="VQT46" s="120"/>
      <c r="VQU46" s="120"/>
      <c r="VQV46" s="120"/>
      <c r="VQW46" s="120"/>
      <c r="VQX46" s="120"/>
      <c r="VQY46" s="120"/>
      <c r="VQZ46" s="120"/>
      <c r="VRA46" s="120"/>
      <c r="VRB46" s="120"/>
      <c r="VRC46" s="120"/>
      <c r="VRD46" s="120"/>
      <c r="VRE46" s="120"/>
      <c r="VRF46" s="120"/>
      <c r="VRG46" s="120"/>
      <c r="VRH46" s="120"/>
      <c r="VRI46" s="120"/>
      <c r="VRJ46" s="120"/>
      <c r="VRK46" s="120"/>
      <c r="VRL46" s="120"/>
      <c r="VRM46" s="120"/>
      <c r="VRN46" s="120"/>
      <c r="VRO46" s="120"/>
      <c r="VRP46" s="120"/>
      <c r="VRQ46" s="120"/>
      <c r="VRR46" s="120"/>
      <c r="VRS46" s="120"/>
      <c r="VRT46" s="120"/>
      <c r="VRU46" s="120"/>
      <c r="VRV46" s="120"/>
      <c r="VRW46" s="120"/>
      <c r="VRX46" s="120"/>
      <c r="VRY46" s="120"/>
      <c r="VRZ46" s="120"/>
      <c r="VSA46" s="120"/>
      <c r="VSB46" s="120"/>
      <c r="VSC46" s="120"/>
      <c r="VSD46" s="120"/>
      <c r="VSE46" s="120"/>
      <c r="VSF46" s="120"/>
      <c r="VSG46" s="120"/>
      <c r="VSH46" s="120"/>
      <c r="VSI46" s="120"/>
      <c r="VSJ46" s="120"/>
      <c r="VSK46" s="120"/>
      <c r="VSL46" s="120"/>
      <c r="VSM46" s="120"/>
      <c r="VSN46" s="120"/>
      <c r="VSO46" s="120"/>
      <c r="VSP46" s="120"/>
      <c r="VSQ46" s="120"/>
      <c r="VSR46" s="120"/>
      <c r="VSS46" s="120"/>
      <c r="VST46" s="120"/>
      <c r="VSU46" s="120"/>
      <c r="VSV46" s="120"/>
      <c r="VSW46" s="120"/>
      <c r="VSX46" s="120"/>
      <c r="VSY46" s="120"/>
      <c r="VSZ46" s="120"/>
      <c r="VTA46" s="120"/>
      <c r="VTB46" s="120"/>
      <c r="VTC46" s="120"/>
      <c r="VTD46" s="120"/>
      <c r="VTE46" s="120"/>
      <c r="VTF46" s="120"/>
      <c r="VTG46" s="120"/>
      <c r="VTH46" s="120"/>
      <c r="VTI46" s="120"/>
      <c r="VTJ46" s="120"/>
      <c r="VTK46" s="120"/>
      <c r="VTL46" s="120"/>
      <c r="VTM46" s="120"/>
      <c r="VTN46" s="120"/>
      <c r="VTO46" s="120"/>
      <c r="VTP46" s="120"/>
      <c r="VTQ46" s="120"/>
      <c r="VTR46" s="120"/>
      <c r="VTS46" s="120"/>
      <c r="VTT46" s="120"/>
      <c r="VTU46" s="120"/>
      <c r="VTV46" s="120"/>
      <c r="VTW46" s="120"/>
      <c r="VTX46" s="120"/>
      <c r="VTY46" s="120"/>
      <c r="VTZ46" s="120"/>
      <c r="VUA46" s="120"/>
      <c r="VUB46" s="120"/>
      <c r="VUC46" s="120"/>
      <c r="VUD46" s="120"/>
      <c r="VUE46" s="120"/>
      <c r="VUF46" s="120"/>
      <c r="VUG46" s="120"/>
      <c r="VUH46" s="120"/>
      <c r="VUI46" s="120"/>
      <c r="VUJ46" s="120"/>
      <c r="VUK46" s="120"/>
      <c r="VUL46" s="120"/>
      <c r="VUM46" s="120"/>
      <c r="VUN46" s="120"/>
      <c r="VUO46" s="120"/>
      <c r="VUP46" s="120"/>
      <c r="VUQ46" s="120"/>
      <c r="VUR46" s="120"/>
      <c r="VUS46" s="120"/>
      <c r="VUT46" s="120"/>
      <c r="VUU46" s="120"/>
      <c r="VUV46" s="120"/>
      <c r="VUW46" s="120"/>
      <c r="VUX46" s="120"/>
      <c r="VUY46" s="120"/>
      <c r="VUZ46" s="120"/>
      <c r="VVA46" s="120"/>
      <c r="VVB46" s="120"/>
      <c r="VVC46" s="120"/>
      <c r="VVD46" s="120"/>
      <c r="VVE46" s="120"/>
      <c r="VVF46" s="120"/>
      <c r="VVG46" s="120"/>
      <c r="VVH46" s="120"/>
      <c r="VVI46" s="120"/>
      <c r="VVJ46" s="120"/>
      <c r="VVK46" s="120"/>
      <c r="VVL46" s="120"/>
      <c r="VVM46" s="120"/>
      <c r="VVN46" s="120"/>
      <c r="VVO46" s="120"/>
      <c r="VVP46" s="120"/>
      <c r="VVQ46" s="120"/>
      <c r="VVR46" s="120"/>
      <c r="VVS46" s="120"/>
      <c r="VVT46" s="120"/>
      <c r="VVU46" s="120"/>
      <c r="VVV46" s="120"/>
      <c r="VVW46" s="120"/>
      <c r="VVX46" s="120"/>
      <c r="VVY46" s="120"/>
      <c r="VVZ46" s="120"/>
      <c r="VWA46" s="120"/>
      <c r="VWB46" s="120"/>
      <c r="VWC46" s="120"/>
      <c r="VWD46" s="120"/>
      <c r="VWE46" s="120"/>
      <c r="VWF46" s="120"/>
      <c r="VWG46" s="120"/>
      <c r="VWH46" s="120"/>
      <c r="VWI46" s="120"/>
      <c r="VWJ46" s="120"/>
      <c r="VWK46" s="120"/>
      <c r="VWL46" s="120"/>
      <c r="VWM46" s="120"/>
      <c r="VWN46" s="120"/>
      <c r="VWO46" s="120"/>
      <c r="VWP46" s="120"/>
      <c r="VWQ46" s="120"/>
      <c r="VWR46" s="120"/>
      <c r="VWS46" s="120"/>
      <c r="VWT46" s="120"/>
      <c r="VWU46" s="120"/>
      <c r="VWV46" s="120"/>
      <c r="VWW46" s="120"/>
      <c r="VWX46" s="120"/>
      <c r="VWY46" s="120"/>
      <c r="VWZ46" s="120"/>
      <c r="VXA46" s="120"/>
      <c r="VXB46" s="120"/>
      <c r="VXC46" s="120"/>
      <c r="VXD46" s="120"/>
      <c r="VXE46" s="120"/>
      <c r="VXF46" s="120"/>
      <c r="VXG46" s="120"/>
      <c r="VXH46" s="120"/>
      <c r="VXI46" s="120"/>
      <c r="VXJ46" s="120"/>
      <c r="VXK46" s="120"/>
      <c r="VXL46" s="120"/>
      <c r="VXM46" s="120"/>
      <c r="VXN46" s="120"/>
      <c r="VXO46" s="120"/>
      <c r="VXP46" s="120"/>
      <c r="VXQ46" s="120"/>
      <c r="VXR46" s="120"/>
      <c r="VXS46" s="120"/>
      <c r="VXT46" s="120"/>
      <c r="VXU46" s="120"/>
      <c r="VXV46" s="120"/>
      <c r="VXW46" s="120"/>
      <c r="VXX46" s="120"/>
      <c r="VXY46" s="120"/>
      <c r="VXZ46" s="120"/>
      <c r="VYA46" s="120"/>
      <c r="VYB46" s="120"/>
      <c r="VYC46" s="120"/>
      <c r="VYD46" s="120"/>
      <c r="VYE46" s="120"/>
      <c r="VYF46" s="120"/>
      <c r="VYG46" s="120"/>
      <c r="VYH46" s="120"/>
      <c r="VYI46" s="120"/>
      <c r="VYJ46" s="120"/>
      <c r="VYK46" s="120"/>
      <c r="VYL46" s="120"/>
      <c r="VYM46" s="120"/>
      <c r="VYN46" s="120"/>
      <c r="VYO46" s="120"/>
      <c r="VYP46" s="120"/>
      <c r="VYQ46" s="120"/>
      <c r="VYR46" s="120"/>
      <c r="VYS46" s="120"/>
      <c r="VYT46" s="120"/>
      <c r="VYU46" s="120"/>
      <c r="VYV46" s="120"/>
      <c r="VYW46" s="120"/>
      <c r="VYX46" s="120"/>
      <c r="VYY46" s="120"/>
      <c r="VYZ46" s="120"/>
      <c r="VZA46" s="120"/>
      <c r="VZB46" s="120"/>
      <c r="VZC46" s="120"/>
      <c r="VZD46" s="120"/>
      <c r="VZE46" s="120"/>
      <c r="VZF46" s="120"/>
      <c r="VZG46" s="120"/>
      <c r="VZH46" s="120"/>
      <c r="VZI46" s="120"/>
      <c r="VZJ46" s="120"/>
      <c r="VZK46" s="120"/>
      <c r="VZL46" s="120"/>
      <c r="VZM46" s="120"/>
      <c r="VZN46" s="120"/>
      <c r="VZO46" s="120"/>
      <c r="VZP46" s="120"/>
      <c r="VZQ46" s="120"/>
      <c r="VZR46" s="120"/>
      <c r="VZS46" s="120"/>
      <c r="VZT46" s="120"/>
      <c r="VZU46" s="120"/>
      <c r="VZV46" s="120"/>
      <c r="VZW46" s="120"/>
      <c r="VZX46" s="120"/>
      <c r="VZY46" s="120"/>
      <c r="VZZ46" s="120"/>
      <c r="WAA46" s="120"/>
      <c r="WAB46" s="120"/>
      <c r="WAC46" s="120"/>
      <c r="WAD46" s="120"/>
      <c r="WAE46" s="120"/>
      <c r="WAF46" s="120"/>
      <c r="WAG46" s="120"/>
      <c r="WAH46" s="120"/>
      <c r="WAI46" s="120"/>
      <c r="WAJ46" s="120"/>
      <c r="WAK46" s="120"/>
      <c r="WAL46" s="120"/>
      <c r="WAM46" s="120"/>
      <c r="WAN46" s="120"/>
      <c r="WAO46" s="120"/>
      <c r="WAP46" s="120"/>
      <c r="WAQ46" s="120"/>
      <c r="WAR46" s="120"/>
      <c r="WAS46" s="120"/>
      <c r="WAT46" s="120"/>
      <c r="WAU46" s="120"/>
      <c r="WAV46" s="120"/>
      <c r="WAW46" s="120"/>
      <c r="WAX46" s="120"/>
      <c r="WAY46" s="120"/>
      <c r="WAZ46" s="120"/>
      <c r="WBA46" s="120"/>
      <c r="WBB46" s="120"/>
      <c r="WBC46" s="120"/>
      <c r="WBD46" s="120"/>
      <c r="WBE46" s="120"/>
      <c r="WBF46" s="120"/>
      <c r="WBG46" s="120"/>
      <c r="WBH46" s="120"/>
      <c r="WBI46" s="120"/>
      <c r="WBJ46" s="120"/>
      <c r="WBK46" s="120"/>
      <c r="WBL46" s="120"/>
      <c r="WBM46" s="120"/>
      <c r="WBN46" s="120"/>
      <c r="WBO46" s="120"/>
      <c r="WBP46" s="120"/>
      <c r="WBQ46" s="120"/>
      <c r="WBR46" s="120"/>
      <c r="WBS46" s="120"/>
      <c r="WBT46" s="120"/>
      <c r="WBU46" s="120"/>
      <c r="WBV46" s="120"/>
      <c r="WBW46" s="120"/>
      <c r="WBX46" s="120"/>
      <c r="WBY46" s="120"/>
      <c r="WBZ46" s="120"/>
      <c r="WCA46" s="120"/>
      <c r="WCB46" s="120"/>
      <c r="WCC46" s="120"/>
      <c r="WCD46" s="120"/>
      <c r="WCE46" s="120"/>
      <c r="WCF46" s="120"/>
      <c r="WCG46" s="120"/>
      <c r="WCH46" s="120"/>
      <c r="WCI46" s="120"/>
      <c r="WCJ46" s="120"/>
      <c r="WCK46" s="120"/>
      <c r="WCL46" s="120"/>
      <c r="WCM46" s="120"/>
      <c r="WCN46" s="120"/>
      <c r="WCO46" s="120"/>
      <c r="WCP46" s="120"/>
      <c r="WCQ46" s="120"/>
      <c r="WCR46" s="120"/>
      <c r="WCS46" s="120"/>
      <c r="WCT46" s="120"/>
      <c r="WCU46" s="120"/>
      <c r="WCV46" s="120"/>
      <c r="WCW46" s="120"/>
      <c r="WCX46" s="120"/>
      <c r="WCY46" s="120"/>
      <c r="WCZ46" s="120"/>
      <c r="WDA46" s="120"/>
      <c r="WDB46" s="120"/>
      <c r="WDC46" s="120"/>
      <c r="WDD46" s="120"/>
      <c r="WDE46" s="120"/>
      <c r="WDF46" s="120"/>
      <c r="WDG46" s="120"/>
      <c r="WDH46" s="120"/>
      <c r="WDI46" s="120"/>
      <c r="WDJ46" s="120"/>
      <c r="WDK46" s="120"/>
      <c r="WDL46" s="120"/>
      <c r="WDM46" s="120"/>
      <c r="WDN46" s="120"/>
      <c r="WDO46" s="120"/>
      <c r="WDP46" s="120"/>
      <c r="WDQ46" s="120"/>
      <c r="WDR46" s="120"/>
      <c r="WDS46" s="120"/>
      <c r="WDT46" s="120"/>
      <c r="WDU46" s="120"/>
      <c r="WDV46" s="120"/>
      <c r="WDW46" s="120"/>
      <c r="WDX46" s="120"/>
      <c r="WDY46" s="120"/>
      <c r="WDZ46" s="120"/>
      <c r="WEA46" s="120"/>
      <c r="WEB46" s="120"/>
      <c r="WEC46" s="120"/>
      <c r="WED46" s="120"/>
      <c r="WEE46" s="120"/>
      <c r="WEF46" s="120"/>
      <c r="WEG46" s="120"/>
      <c r="WEH46" s="120"/>
      <c r="WEI46" s="120"/>
      <c r="WEJ46" s="120"/>
      <c r="WEK46" s="120"/>
      <c r="WEL46" s="120"/>
      <c r="WEM46" s="120"/>
      <c r="WEN46" s="120"/>
      <c r="WEO46" s="120"/>
      <c r="WEP46" s="120"/>
      <c r="WEQ46" s="120"/>
      <c r="WER46" s="120"/>
      <c r="WES46" s="120"/>
      <c r="WET46" s="120"/>
      <c r="WEU46" s="120"/>
      <c r="WEV46" s="120"/>
      <c r="WEW46" s="120"/>
      <c r="WEX46" s="120"/>
      <c r="WEY46" s="120"/>
      <c r="WEZ46" s="120"/>
      <c r="WFA46" s="120"/>
      <c r="WFB46" s="120"/>
      <c r="WFC46" s="120"/>
      <c r="WFD46" s="120"/>
      <c r="WFE46" s="120"/>
      <c r="WFF46" s="120"/>
      <c r="WFG46" s="120"/>
      <c r="WFH46" s="120"/>
      <c r="WFI46" s="120"/>
      <c r="WFJ46" s="120"/>
      <c r="WFK46" s="120"/>
      <c r="WFL46" s="120"/>
      <c r="WFM46" s="120"/>
      <c r="WFN46" s="120"/>
      <c r="WFO46" s="120"/>
      <c r="WFP46" s="120"/>
      <c r="WFQ46" s="120"/>
      <c r="WFR46" s="120"/>
      <c r="WFS46" s="120"/>
      <c r="WFT46" s="120"/>
      <c r="WFU46" s="120"/>
      <c r="WFV46" s="120"/>
      <c r="WFW46" s="120"/>
      <c r="WFX46" s="120"/>
      <c r="WFY46" s="120"/>
      <c r="WFZ46" s="120"/>
      <c r="WGA46" s="120"/>
      <c r="WGB46" s="120"/>
      <c r="WGC46" s="120"/>
      <c r="WGD46" s="120"/>
      <c r="WGE46" s="120"/>
      <c r="WGF46" s="120"/>
      <c r="WGG46" s="120"/>
      <c r="WGH46" s="120"/>
      <c r="WGI46" s="120"/>
      <c r="WGJ46" s="120"/>
      <c r="WGK46" s="120"/>
      <c r="WGL46" s="120"/>
      <c r="WGM46" s="120"/>
      <c r="WGN46" s="120"/>
      <c r="WGO46" s="120"/>
      <c r="WGP46" s="120"/>
      <c r="WGQ46" s="120"/>
      <c r="WGR46" s="120"/>
      <c r="WGS46" s="120"/>
      <c r="WGT46" s="120"/>
      <c r="WGU46" s="120"/>
      <c r="WGV46" s="120"/>
      <c r="WGW46" s="120"/>
      <c r="WGX46" s="120"/>
      <c r="WGY46" s="120"/>
      <c r="WGZ46" s="120"/>
      <c r="WHA46" s="120"/>
      <c r="WHB46" s="120"/>
      <c r="WHC46" s="120"/>
      <c r="WHD46" s="120"/>
      <c r="WHE46" s="120"/>
      <c r="WHF46" s="120"/>
      <c r="WHG46" s="120"/>
      <c r="WHH46" s="120"/>
      <c r="WHI46" s="120"/>
      <c r="WHJ46" s="120"/>
      <c r="WHK46" s="120"/>
      <c r="WHL46" s="120"/>
      <c r="WHM46" s="120"/>
      <c r="WHN46" s="120"/>
      <c r="WHO46" s="120"/>
      <c r="WHP46" s="120"/>
      <c r="WHQ46" s="120"/>
      <c r="WHR46" s="120"/>
      <c r="WHS46" s="120"/>
      <c r="WHT46" s="120"/>
      <c r="WHU46" s="120"/>
      <c r="WHV46" s="120"/>
      <c r="WHW46" s="120"/>
      <c r="WHX46" s="120"/>
      <c r="WHY46" s="120"/>
      <c r="WHZ46" s="120"/>
      <c r="WIA46" s="120"/>
      <c r="WIB46" s="120"/>
      <c r="WIC46" s="120"/>
      <c r="WID46" s="120"/>
      <c r="WIE46" s="120"/>
      <c r="WIF46" s="120"/>
      <c r="WIG46" s="120"/>
      <c r="WIH46" s="120"/>
      <c r="WII46" s="120"/>
      <c r="WIJ46" s="120"/>
      <c r="WIK46" s="120"/>
      <c r="WIL46" s="120"/>
      <c r="WIM46" s="120"/>
      <c r="WIN46" s="120"/>
      <c r="WIO46" s="120"/>
      <c r="WIP46" s="120"/>
      <c r="WIQ46" s="120"/>
      <c r="WIR46" s="120"/>
      <c r="WIS46" s="120"/>
      <c r="WIT46" s="120"/>
      <c r="WIU46" s="120"/>
      <c r="WIV46" s="120"/>
      <c r="WIW46" s="120"/>
      <c r="WIX46" s="120"/>
      <c r="WIY46" s="120"/>
      <c r="WIZ46" s="120"/>
      <c r="WJA46" s="120"/>
      <c r="WJB46" s="120"/>
      <c r="WJC46" s="120"/>
      <c r="WJD46" s="120"/>
      <c r="WJE46" s="120"/>
      <c r="WJF46" s="120"/>
      <c r="WJG46" s="120"/>
      <c r="WJH46" s="120"/>
      <c r="WJI46" s="120"/>
      <c r="WJJ46" s="120"/>
      <c r="WJK46" s="120"/>
      <c r="WJL46" s="120"/>
      <c r="WJM46" s="120"/>
      <c r="WJN46" s="120"/>
      <c r="WJO46" s="120"/>
      <c r="WJP46" s="120"/>
      <c r="WJQ46" s="120"/>
      <c r="WJR46" s="120"/>
      <c r="WJS46" s="120"/>
      <c r="WJT46" s="120"/>
      <c r="WJU46" s="120"/>
      <c r="WJV46" s="120"/>
      <c r="WJW46" s="120"/>
      <c r="WJX46" s="120"/>
      <c r="WJY46" s="120"/>
      <c r="WJZ46" s="120"/>
      <c r="WKA46" s="120"/>
      <c r="WKB46" s="120"/>
      <c r="WKC46" s="120"/>
      <c r="WKD46" s="120"/>
      <c r="WKE46" s="120"/>
      <c r="WKF46" s="120"/>
      <c r="WKG46" s="120"/>
      <c r="WKH46" s="120"/>
      <c r="WKI46" s="120"/>
      <c r="WKJ46" s="120"/>
      <c r="WKK46" s="120"/>
      <c r="WKL46" s="120"/>
      <c r="WKM46" s="120"/>
      <c r="WKN46" s="120"/>
      <c r="WKO46" s="120"/>
      <c r="WKP46" s="120"/>
      <c r="WKQ46" s="120"/>
      <c r="WKR46" s="120"/>
      <c r="WKS46" s="120"/>
      <c r="WKT46" s="120"/>
      <c r="WKU46" s="120"/>
      <c r="WKV46" s="120"/>
      <c r="WKW46" s="120"/>
      <c r="WKX46" s="120"/>
      <c r="WKY46" s="120"/>
      <c r="WKZ46" s="120"/>
      <c r="WLA46" s="120"/>
      <c r="WLB46" s="120"/>
      <c r="WLC46" s="120"/>
      <c r="WLD46" s="120"/>
      <c r="WLE46" s="120"/>
      <c r="WLF46" s="120"/>
      <c r="WLG46" s="120"/>
      <c r="WLH46" s="120"/>
      <c r="WLI46" s="120"/>
      <c r="WLJ46" s="120"/>
      <c r="WLK46" s="120"/>
      <c r="WLL46" s="120"/>
      <c r="WLM46" s="120"/>
      <c r="WLN46" s="120"/>
      <c r="WLO46" s="120"/>
      <c r="WLP46" s="120"/>
      <c r="WLQ46" s="120"/>
      <c r="WLR46" s="120"/>
      <c r="WLS46" s="120"/>
      <c r="WLT46" s="120"/>
      <c r="WLU46" s="120"/>
      <c r="WLV46" s="120"/>
      <c r="WLW46" s="120"/>
      <c r="WLX46" s="120"/>
      <c r="WLY46" s="120"/>
      <c r="WLZ46" s="120"/>
      <c r="WMA46" s="120"/>
      <c r="WMB46" s="120"/>
      <c r="WMC46" s="120"/>
      <c r="WMD46" s="120"/>
      <c r="WME46" s="120"/>
      <c r="WMF46" s="120"/>
      <c r="WMG46" s="120"/>
      <c r="WMH46" s="120"/>
      <c r="WMI46" s="120"/>
      <c r="WMJ46" s="120"/>
      <c r="WMK46" s="120"/>
      <c r="WML46" s="120"/>
      <c r="WMM46" s="120"/>
      <c r="WMN46" s="120"/>
      <c r="WMO46" s="120"/>
      <c r="WMP46" s="120"/>
      <c r="WMQ46" s="120"/>
      <c r="WMR46" s="120"/>
      <c r="WMS46" s="120"/>
      <c r="WMT46" s="120"/>
      <c r="WMU46" s="120"/>
      <c r="WMV46" s="120"/>
      <c r="WMW46" s="120"/>
      <c r="WMX46" s="120"/>
      <c r="WMY46" s="120"/>
      <c r="WMZ46" s="120"/>
      <c r="WNA46" s="120"/>
      <c r="WNB46" s="120"/>
      <c r="WNC46" s="120"/>
      <c r="WND46" s="120"/>
      <c r="WNE46" s="120"/>
      <c r="WNF46" s="120"/>
      <c r="WNG46" s="120"/>
      <c r="WNH46" s="120"/>
      <c r="WNI46" s="120"/>
      <c r="WNJ46" s="120"/>
      <c r="WNK46" s="120"/>
      <c r="WNL46" s="120"/>
      <c r="WNM46" s="120"/>
      <c r="WNN46" s="120"/>
      <c r="WNO46" s="120"/>
      <c r="WNP46" s="120"/>
      <c r="WNQ46" s="120"/>
      <c r="WNR46" s="120"/>
      <c r="WNS46" s="120"/>
      <c r="WNT46" s="120"/>
      <c r="WNU46" s="120"/>
      <c r="WNV46" s="120"/>
      <c r="WNW46" s="120"/>
      <c r="WNX46" s="120"/>
      <c r="WNY46" s="120"/>
      <c r="WNZ46" s="120"/>
      <c r="WOA46" s="120"/>
      <c r="WOB46" s="120"/>
      <c r="WOC46" s="120"/>
      <c r="WOD46" s="120"/>
      <c r="WOE46" s="120"/>
      <c r="WOF46" s="120"/>
      <c r="WOG46" s="120"/>
      <c r="WOH46" s="120"/>
      <c r="WOI46" s="120"/>
      <c r="WOJ46" s="120"/>
      <c r="WOK46" s="120"/>
      <c r="WOL46" s="120"/>
      <c r="WOM46" s="120"/>
      <c r="WON46" s="120"/>
      <c r="WOO46" s="120"/>
      <c r="WOP46" s="120"/>
      <c r="WOQ46" s="120"/>
      <c r="WOR46" s="120"/>
      <c r="WOS46" s="120"/>
      <c r="WOT46" s="120"/>
      <c r="WOU46" s="120"/>
      <c r="WOV46" s="120"/>
      <c r="WOW46" s="120"/>
      <c r="WOX46" s="120"/>
      <c r="WOY46" s="120"/>
      <c r="WOZ46" s="120"/>
      <c r="WPA46" s="120"/>
      <c r="WPB46" s="120"/>
      <c r="WPC46" s="120"/>
      <c r="WPD46" s="120"/>
      <c r="WPE46" s="120"/>
      <c r="WPF46" s="120"/>
      <c r="WPG46" s="120"/>
      <c r="WPH46" s="120"/>
      <c r="WPI46" s="120"/>
      <c r="WPJ46" s="120"/>
      <c r="WPK46" s="120"/>
      <c r="WPL46" s="120"/>
      <c r="WPM46" s="120"/>
      <c r="WPN46" s="120"/>
      <c r="WPO46" s="120"/>
      <c r="WPP46" s="120"/>
      <c r="WPQ46" s="120"/>
      <c r="WPR46" s="120"/>
      <c r="WPS46" s="120"/>
      <c r="WPT46" s="120"/>
      <c r="WPU46" s="120"/>
      <c r="WPV46" s="120"/>
      <c r="WPW46" s="120"/>
      <c r="WPX46" s="120"/>
      <c r="WPY46" s="120"/>
      <c r="WPZ46" s="120"/>
      <c r="WQA46" s="120"/>
      <c r="WQB46" s="120"/>
      <c r="WQC46" s="120"/>
      <c r="WQD46" s="120"/>
      <c r="WQE46" s="120"/>
      <c r="WQF46" s="120"/>
      <c r="WQG46" s="120"/>
      <c r="WQH46" s="120"/>
      <c r="WQI46" s="120"/>
      <c r="WQJ46" s="120"/>
      <c r="WQK46" s="120"/>
      <c r="WQL46" s="120"/>
      <c r="WQM46" s="120"/>
      <c r="WQN46" s="120"/>
      <c r="WQO46" s="120"/>
      <c r="WQP46" s="120"/>
      <c r="WQQ46" s="120"/>
      <c r="WQR46" s="120"/>
      <c r="WQS46" s="120"/>
      <c r="WQT46" s="120"/>
      <c r="WQU46" s="120"/>
      <c r="WQV46" s="120"/>
      <c r="WQW46" s="120"/>
      <c r="WQX46" s="120"/>
      <c r="WQY46" s="120"/>
      <c r="WQZ46" s="120"/>
      <c r="WRA46" s="120"/>
      <c r="WRB46" s="120"/>
      <c r="WRC46" s="120"/>
      <c r="WRD46" s="120"/>
      <c r="WRE46" s="120"/>
      <c r="WRF46" s="120"/>
      <c r="WRG46" s="120"/>
      <c r="WRH46" s="120"/>
      <c r="WRI46" s="120"/>
      <c r="WRJ46" s="120"/>
      <c r="WRK46" s="120"/>
      <c r="WRL46" s="120"/>
      <c r="WRM46" s="120"/>
      <c r="WRN46" s="120"/>
      <c r="WRO46" s="120"/>
      <c r="WRP46" s="120"/>
      <c r="WRQ46" s="120"/>
      <c r="WRR46" s="120"/>
      <c r="WRS46" s="120"/>
      <c r="WRT46" s="120"/>
      <c r="WRU46" s="120"/>
      <c r="WRV46" s="120"/>
      <c r="WRW46" s="120"/>
      <c r="WRX46" s="120"/>
      <c r="WRY46" s="120"/>
      <c r="WRZ46" s="120"/>
      <c r="WSA46" s="120"/>
      <c r="WSB46" s="120"/>
      <c r="WSC46" s="120"/>
      <c r="WSD46" s="120"/>
      <c r="WSE46" s="120"/>
      <c r="WSF46" s="120"/>
      <c r="WSG46" s="120"/>
      <c r="WSH46" s="120"/>
      <c r="WSI46" s="120"/>
      <c r="WSJ46" s="120"/>
      <c r="WSK46" s="120"/>
      <c r="WSL46" s="120"/>
      <c r="WSM46" s="120"/>
      <c r="WSN46" s="120"/>
      <c r="WSO46" s="120"/>
      <c r="WSP46" s="120"/>
      <c r="WSQ46" s="120"/>
      <c r="WSR46" s="120"/>
      <c r="WSS46" s="120"/>
      <c r="WST46" s="120"/>
      <c r="WSU46" s="120"/>
      <c r="WSV46" s="120"/>
      <c r="WSW46" s="120"/>
      <c r="WSX46" s="120"/>
      <c r="WSY46" s="120"/>
      <c r="WSZ46" s="120"/>
      <c r="WTA46" s="120"/>
      <c r="WTB46" s="120"/>
      <c r="WTC46" s="120"/>
      <c r="WTD46" s="120"/>
      <c r="WTE46" s="120"/>
      <c r="WTF46" s="120"/>
      <c r="WTG46" s="120"/>
      <c r="WTH46" s="120"/>
      <c r="WTI46" s="120"/>
      <c r="WTJ46" s="120"/>
      <c r="WTK46" s="120"/>
      <c r="WTL46" s="120"/>
      <c r="WTM46" s="120"/>
      <c r="WTN46" s="120"/>
      <c r="WTO46" s="120"/>
      <c r="WTP46" s="120"/>
      <c r="WTQ46" s="120"/>
      <c r="WTR46" s="120"/>
      <c r="WTS46" s="120"/>
      <c r="WTT46" s="120"/>
      <c r="WTU46" s="120"/>
      <c r="WTV46" s="120"/>
      <c r="WTW46" s="120"/>
      <c r="WTX46" s="120"/>
      <c r="WTY46" s="120"/>
      <c r="WTZ46" s="120"/>
      <c r="WUA46" s="120"/>
      <c r="WUB46" s="120"/>
      <c r="WUC46" s="120"/>
      <c r="WUD46" s="120"/>
      <c r="WUE46" s="120"/>
      <c r="WUF46" s="120"/>
      <c r="WUG46" s="120"/>
      <c r="WUH46" s="120"/>
      <c r="WUI46" s="120"/>
      <c r="WUJ46" s="120"/>
      <c r="WUK46" s="120"/>
      <c r="WUL46" s="120"/>
      <c r="WUM46" s="120"/>
      <c r="WUN46" s="120"/>
      <c r="WUO46" s="120"/>
      <c r="WUP46" s="120"/>
      <c r="WUQ46" s="120"/>
      <c r="WUR46" s="120"/>
      <c r="WUS46" s="120"/>
      <c r="WUT46" s="120"/>
      <c r="WUU46" s="120"/>
      <c r="WUV46" s="120"/>
      <c r="WUW46" s="120"/>
      <c r="WUX46" s="120"/>
      <c r="WUY46" s="120"/>
      <c r="WUZ46" s="120"/>
      <c r="WVA46" s="120"/>
      <c r="WVB46" s="120"/>
      <c r="WVC46" s="120"/>
      <c r="WVD46" s="120"/>
      <c r="WVE46" s="120"/>
      <c r="WVF46" s="120"/>
      <c r="WVG46" s="120"/>
      <c r="WVH46" s="120"/>
      <c r="WVI46" s="120"/>
      <c r="WVJ46" s="120"/>
      <c r="WVK46" s="120"/>
      <c r="WVL46" s="120"/>
      <c r="WVM46" s="120"/>
      <c r="WVN46" s="120"/>
      <c r="WVO46" s="120"/>
      <c r="WVP46" s="120"/>
      <c r="WVQ46" s="120"/>
      <c r="WVR46" s="120"/>
      <c r="WVS46" s="120"/>
      <c r="WVT46" s="120"/>
      <c r="WVU46" s="120"/>
      <c r="WVV46" s="120"/>
      <c r="WVW46" s="120"/>
      <c r="WVX46" s="120"/>
      <c r="WVY46" s="120"/>
      <c r="WVZ46" s="120"/>
      <c r="WWA46" s="120"/>
      <c r="WWB46" s="120"/>
      <c r="WWC46" s="120"/>
      <c r="WWD46" s="120"/>
      <c r="WWE46" s="120"/>
      <c r="WWF46" s="120"/>
      <c r="WWG46" s="120"/>
      <c r="WWH46" s="120"/>
      <c r="WWI46" s="120"/>
      <c r="WWJ46" s="120"/>
      <c r="WWK46" s="120"/>
      <c r="WWL46" s="120"/>
      <c r="WWM46" s="120"/>
      <c r="WWN46" s="120"/>
      <c r="WWO46" s="121"/>
      <c r="WWP46" s="121"/>
      <c r="WWQ46" s="121"/>
      <c r="WWR46" s="121"/>
      <c r="WWS46" s="121"/>
      <c r="WWT46" s="121"/>
      <c r="WWU46" s="121"/>
      <c r="WWV46" s="121"/>
      <c r="WWW46" s="121"/>
      <c r="WWX46" s="121"/>
      <c r="WWY46" s="121"/>
      <c r="WWZ46" s="121"/>
      <c r="WXA46" s="121"/>
      <c r="WXB46" s="121"/>
      <c r="WXC46" s="121"/>
      <c r="WXD46" s="121"/>
      <c r="WXE46" s="121"/>
      <c r="WXF46" s="121"/>
      <c r="WXG46" s="121"/>
      <c r="WXH46" s="121"/>
      <c r="WXI46" s="121"/>
      <c r="WXJ46" s="121"/>
      <c r="WXK46" s="121"/>
      <c r="WXL46" s="121"/>
      <c r="WXM46" s="121"/>
      <c r="WXN46" s="121"/>
      <c r="WXO46" s="121"/>
      <c r="WXP46" s="121"/>
      <c r="WXQ46" s="121"/>
      <c r="WXR46" s="121"/>
      <c r="WXS46" s="121"/>
      <c r="WXT46" s="121"/>
      <c r="WXU46" s="121"/>
      <c r="WXV46" s="121"/>
      <c r="WXW46" s="121"/>
      <c r="WXX46" s="121"/>
      <c r="WXY46" s="121"/>
      <c r="WXZ46" s="121"/>
      <c r="WYA46" s="121"/>
      <c r="WYB46" s="121"/>
      <c r="WYC46" s="121"/>
      <c r="WYD46" s="121"/>
      <c r="WYE46" s="121"/>
      <c r="WYF46" s="121"/>
      <c r="WYG46" s="121"/>
      <c r="WYH46" s="121"/>
      <c r="WYI46" s="121"/>
      <c r="WYJ46" s="121"/>
      <c r="WYK46" s="121"/>
      <c r="WYL46" s="121"/>
      <c r="WYM46" s="121"/>
      <c r="WYN46" s="121"/>
      <c r="WYO46" s="121"/>
      <c r="WYP46" s="121"/>
      <c r="WYQ46" s="121"/>
      <c r="WYR46" s="121"/>
      <c r="WYS46" s="121"/>
      <c r="WYT46" s="121"/>
      <c r="WYU46" s="121"/>
      <c r="WYV46" s="121"/>
      <c r="WYW46" s="121"/>
      <c r="WYX46" s="121"/>
      <c r="WYY46" s="121"/>
      <c r="WYZ46" s="121"/>
      <c r="WZA46" s="121"/>
      <c r="WZB46" s="121"/>
      <c r="WZC46" s="121"/>
      <c r="WZD46" s="121"/>
      <c r="WZE46" s="121"/>
      <c r="WZF46" s="121"/>
      <c r="WZG46" s="121"/>
      <c r="WZH46" s="121"/>
      <c r="WZI46" s="121"/>
      <c r="WZJ46" s="121"/>
      <c r="WZK46" s="121"/>
      <c r="WZL46" s="121"/>
      <c r="WZM46" s="121"/>
      <c r="WZN46" s="121"/>
      <c r="WZO46" s="121"/>
      <c r="WZP46" s="121"/>
      <c r="WZQ46" s="121"/>
      <c r="WZR46" s="121"/>
      <c r="WZS46" s="121"/>
      <c r="WZT46" s="121"/>
      <c r="WZU46" s="121"/>
      <c r="WZV46" s="121"/>
      <c r="WZW46" s="121"/>
      <c r="WZX46" s="121"/>
      <c r="WZY46" s="121"/>
      <c r="WZZ46" s="121"/>
      <c r="XAA46" s="121"/>
      <c r="XAB46" s="121"/>
      <c r="XAC46" s="121"/>
      <c r="XAD46" s="121"/>
      <c r="XAE46" s="121"/>
      <c r="XAF46" s="121"/>
      <c r="XAG46" s="121"/>
      <c r="XAH46" s="121"/>
      <c r="XAI46" s="121"/>
      <c r="XAJ46" s="121"/>
      <c r="XAK46" s="121"/>
      <c r="XAL46" s="121"/>
      <c r="XAM46" s="121"/>
      <c r="XAN46" s="121"/>
      <c r="XAO46" s="121"/>
      <c r="XAP46" s="121"/>
      <c r="XAQ46" s="121"/>
      <c r="XAR46" s="121"/>
      <c r="XAS46" s="121"/>
      <c r="XAT46" s="121"/>
      <c r="XAU46" s="121"/>
      <c r="XAV46" s="121"/>
      <c r="XAW46" s="121"/>
      <c r="XAX46" s="121"/>
      <c r="XAY46" s="121"/>
      <c r="XAZ46" s="121"/>
      <c r="XBA46" s="121"/>
      <c r="XBB46" s="121"/>
      <c r="XBC46" s="121"/>
      <c r="XBD46" s="121"/>
      <c r="XBE46" s="121"/>
      <c r="XBF46" s="121"/>
      <c r="XBG46" s="121"/>
      <c r="XBH46" s="121"/>
      <c r="XBI46" s="121"/>
      <c r="XBJ46" s="121"/>
      <c r="XBK46" s="121"/>
      <c r="XBL46" s="121"/>
      <c r="XBM46" s="121"/>
      <c r="XBN46" s="121"/>
      <c r="XBO46" s="121"/>
      <c r="XBP46" s="121"/>
      <c r="XBQ46" s="121"/>
      <c r="XBR46" s="121"/>
      <c r="XBS46" s="121"/>
      <c r="XBT46" s="121"/>
      <c r="XBU46" s="121"/>
      <c r="XBV46" s="121"/>
      <c r="XBW46" s="121"/>
      <c r="XBX46" s="121"/>
      <c r="XBY46" s="121"/>
      <c r="XBZ46" s="121"/>
      <c r="XCA46" s="121"/>
      <c r="XCB46" s="121"/>
      <c r="XCC46" s="121"/>
      <c r="XCD46" s="121"/>
      <c r="XCE46" s="121"/>
      <c r="XCF46" s="121"/>
      <c r="XCG46" s="121"/>
      <c r="XCH46" s="121"/>
      <c r="XCI46" s="121"/>
      <c r="XCJ46" s="121"/>
      <c r="XCK46" s="121"/>
      <c r="XCL46" s="121"/>
      <c r="XCM46" s="121"/>
      <c r="XCN46" s="121"/>
      <c r="XCO46" s="121"/>
      <c r="XCP46" s="121"/>
      <c r="XCQ46" s="121"/>
      <c r="XCR46" s="121"/>
      <c r="XCS46" s="121"/>
      <c r="XCT46" s="121"/>
      <c r="XCU46" s="121"/>
      <c r="XCV46" s="121"/>
      <c r="XCW46" s="121"/>
      <c r="XCX46" s="121"/>
      <c r="XCY46" s="121"/>
      <c r="XCZ46" s="121"/>
      <c r="XDA46" s="121"/>
      <c r="XDB46" s="121"/>
      <c r="XDC46" s="121"/>
      <c r="XDD46" s="121"/>
      <c r="XDE46" s="121"/>
      <c r="XDF46" s="121"/>
      <c r="XDG46" s="121"/>
      <c r="XDH46" s="121"/>
      <c r="XDI46" s="121"/>
      <c r="XDJ46" s="121"/>
      <c r="XDK46" s="121"/>
      <c r="XDL46" s="121"/>
      <c r="XDM46" s="121"/>
      <c r="XDN46" s="121"/>
      <c r="XDO46" s="121"/>
      <c r="XDP46" s="121"/>
      <c r="XDQ46" s="121"/>
      <c r="XDR46" s="121"/>
      <c r="XDS46" s="121"/>
      <c r="XDT46" s="121"/>
      <c r="XDU46" s="121"/>
      <c r="XDV46" s="121"/>
      <c r="XDW46" s="121"/>
      <c r="XDX46" s="121"/>
      <c r="XDY46" s="121"/>
      <c r="XDZ46" s="121"/>
      <c r="XEA46" s="121"/>
      <c r="XEB46" s="121"/>
      <c r="XEC46" s="121"/>
      <c r="XED46" s="121"/>
      <c r="XEE46" s="121"/>
      <c r="XEF46" s="121"/>
      <c r="XEG46" s="121"/>
      <c r="XEH46" s="121"/>
      <c r="XEI46" s="121"/>
      <c r="XEJ46" s="121"/>
      <c r="XEK46" s="121"/>
      <c r="XEL46" s="121"/>
      <c r="XEM46" s="121"/>
      <c r="XEN46" s="121"/>
      <c r="XEO46" s="121"/>
      <c r="XEP46" s="121"/>
      <c r="XEQ46" s="121"/>
      <c r="XER46" s="121"/>
      <c r="XES46" s="121"/>
      <c r="XET46" s="121"/>
      <c r="XEU46" s="121"/>
      <c r="XEV46" s="121"/>
      <c r="XEW46" s="121"/>
      <c r="XEX46" s="121"/>
      <c r="XEY46" s="121"/>
      <c r="XEZ46" s="121"/>
      <c r="XFA46" s="121"/>
      <c r="XFB46" s="121"/>
      <c r="XFC46" s="121"/>
      <c r="XFD46" s="121"/>
    </row>
    <row r="47" s="36" customFormat="1" ht="409.5" spans="1:9">
      <c r="A47" s="15">
        <v>10</v>
      </c>
      <c r="B47" s="15" t="s">
        <v>372</v>
      </c>
      <c r="C47" s="113" t="s">
        <v>49</v>
      </c>
      <c r="D47" s="26" t="s">
        <v>373</v>
      </c>
      <c r="E47" s="14" t="s">
        <v>33</v>
      </c>
      <c r="F47" s="86">
        <v>1</v>
      </c>
      <c r="G47" s="18"/>
      <c r="H47" s="18">
        <f t="shared" si="1"/>
        <v>0</v>
      </c>
      <c r="I47" s="112"/>
    </row>
    <row r="48" s="36" customFormat="1" ht="409.5" spans="1:9">
      <c r="A48" s="15">
        <v>11</v>
      </c>
      <c r="B48" s="14" t="s">
        <v>140</v>
      </c>
      <c r="C48" s="113" t="s">
        <v>49</v>
      </c>
      <c r="D48" s="26" t="s">
        <v>374</v>
      </c>
      <c r="E48" s="14" t="s">
        <v>69</v>
      </c>
      <c r="F48" s="86">
        <v>28</v>
      </c>
      <c r="G48" s="18"/>
      <c r="H48" s="18">
        <f t="shared" si="1"/>
        <v>0</v>
      </c>
      <c r="I48" s="112"/>
    </row>
    <row r="49" s="36" customFormat="1" ht="409.5" spans="1:9">
      <c r="A49" s="15">
        <v>12</v>
      </c>
      <c r="B49" s="15" t="s">
        <v>375</v>
      </c>
      <c r="C49" s="113" t="s">
        <v>49</v>
      </c>
      <c r="D49" s="26" t="s">
        <v>376</v>
      </c>
      <c r="E49" s="14" t="s">
        <v>33</v>
      </c>
      <c r="F49" s="86">
        <v>28</v>
      </c>
      <c r="G49" s="18"/>
      <c r="H49" s="18">
        <f t="shared" si="1"/>
        <v>0</v>
      </c>
      <c r="I49" s="112"/>
    </row>
    <row r="50" s="36" customFormat="1" ht="396" spans="1:9">
      <c r="A50" s="15">
        <v>13</v>
      </c>
      <c r="B50" s="14" t="s">
        <v>144</v>
      </c>
      <c r="C50" s="113" t="s">
        <v>145</v>
      </c>
      <c r="D50" s="26" t="s">
        <v>146</v>
      </c>
      <c r="E50" s="14" t="s">
        <v>69</v>
      </c>
      <c r="F50" s="86">
        <v>1</v>
      </c>
      <c r="G50" s="18"/>
      <c r="H50" s="18">
        <f t="shared" si="1"/>
        <v>0</v>
      </c>
      <c r="I50" s="112"/>
    </row>
    <row r="51" s="36" customFormat="1" ht="48" spans="1:9">
      <c r="A51" s="15">
        <v>14</v>
      </c>
      <c r="B51" s="14" t="s">
        <v>147</v>
      </c>
      <c r="C51" s="113" t="s">
        <v>148</v>
      </c>
      <c r="D51" s="26" t="s">
        <v>149</v>
      </c>
      <c r="E51" s="14" t="s">
        <v>29</v>
      </c>
      <c r="F51" s="86">
        <v>1</v>
      </c>
      <c r="G51" s="18"/>
      <c r="H51" s="18">
        <f t="shared" si="1"/>
        <v>0</v>
      </c>
      <c r="I51" s="112"/>
    </row>
    <row r="52" s="36" customFormat="1" ht="264" spans="1:9">
      <c r="A52" s="15">
        <v>15</v>
      </c>
      <c r="B52" s="14" t="s">
        <v>377</v>
      </c>
      <c r="C52" s="113" t="s">
        <v>49</v>
      </c>
      <c r="D52" s="26" t="s">
        <v>151</v>
      </c>
      <c r="E52" s="14" t="s">
        <v>33</v>
      </c>
      <c r="F52" s="86">
        <v>1</v>
      </c>
      <c r="G52" s="18"/>
      <c r="H52" s="18">
        <f t="shared" si="1"/>
        <v>0</v>
      </c>
      <c r="I52" s="112"/>
    </row>
    <row r="53" s="36" customFormat="1" ht="84" spans="1:9">
      <c r="A53" s="15">
        <v>16</v>
      </c>
      <c r="B53" s="15" t="s">
        <v>152</v>
      </c>
      <c r="C53" s="113" t="s">
        <v>49</v>
      </c>
      <c r="D53" s="26" t="s">
        <v>153</v>
      </c>
      <c r="E53" s="15" t="s">
        <v>69</v>
      </c>
      <c r="F53" s="15">
        <v>1</v>
      </c>
      <c r="G53" s="18"/>
      <c r="H53" s="18">
        <f t="shared" si="1"/>
        <v>0</v>
      </c>
      <c r="I53" s="112"/>
    </row>
    <row r="54" s="36" customFormat="1" ht="48" spans="1:9">
      <c r="A54" s="15">
        <v>17</v>
      </c>
      <c r="B54" s="14" t="s">
        <v>154</v>
      </c>
      <c r="C54" s="113" t="s">
        <v>155</v>
      </c>
      <c r="D54" s="26" t="s">
        <v>156</v>
      </c>
      <c r="E54" s="14" t="s">
        <v>69</v>
      </c>
      <c r="F54" s="86">
        <v>1</v>
      </c>
      <c r="G54" s="18"/>
      <c r="H54" s="18">
        <f t="shared" ref="H54:H71" si="2">G54*F54</f>
        <v>0</v>
      </c>
      <c r="I54" s="112"/>
    </row>
    <row r="55" s="36" customFormat="1" ht="24" spans="1:9">
      <c r="A55" s="15">
        <v>18</v>
      </c>
      <c r="B55" s="14" t="s">
        <v>157</v>
      </c>
      <c r="C55" s="113" t="s">
        <v>49</v>
      </c>
      <c r="D55" s="26" t="s">
        <v>378</v>
      </c>
      <c r="E55" s="14" t="s">
        <v>15</v>
      </c>
      <c r="F55" s="86">
        <v>1</v>
      </c>
      <c r="G55" s="18"/>
      <c r="H55" s="18">
        <f t="shared" si="2"/>
        <v>0</v>
      </c>
      <c r="I55" s="112"/>
    </row>
    <row r="56" s="36" customFormat="1" ht="72" spans="1:9">
      <c r="A56" s="15">
        <v>19</v>
      </c>
      <c r="B56" s="15" t="s">
        <v>159</v>
      </c>
      <c r="C56" s="113" t="s">
        <v>49</v>
      </c>
      <c r="D56" s="26" t="s">
        <v>379</v>
      </c>
      <c r="E56" s="66" t="s">
        <v>33</v>
      </c>
      <c r="F56" s="66">
        <v>14</v>
      </c>
      <c r="G56" s="32"/>
      <c r="H56" s="18">
        <f t="shared" si="2"/>
        <v>0</v>
      </c>
      <c r="I56" s="118"/>
    </row>
    <row r="57" s="36" customFormat="1" ht="60" spans="1:9">
      <c r="A57" s="15">
        <v>20</v>
      </c>
      <c r="B57" s="15" t="s">
        <v>161</v>
      </c>
      <c r="C57" s="113" t="s">
        <v>162</v>
      </c>
      <c r="D57" s="26" t="s">
        <v>380</v>
      </c>
      <c r="E57" s="66" t="s">
        <v>164</v>
      </c>
      <c r="F57" s="66">
        <v>14</v>
      </c>
      <c r="G57" s="32"/>
      <c r="H57" s="18">
        <f t="shared" si="2"/>
        <v>0</v>
      </c>
      <c r="I57" s="118"/>
    </row>
    <row r="58" s="36" customFormat="1" ht="24" spans="1:9">
      <c r="A58" s="15">
        <v>21</v>
      </c>
      <c r="B58" s="15" t="s">
        <v>165</v>
      </c>
      <c r="C58" s="113" t="s">
        <v>49</v>
      </c>
      <c r="D58" s="26" t="s">
        <v>319</v>
      </c>
      <c r="E58" s="66" t="s">
        <v>33</v>
      </c>
      <c r="F58" s="66">
        <v>14</v>
      </c>
      <c r="G58" s="32"/>
      <c r="H58" s="18">
        <f t="shared" si="2"/>
        <v>0</v>
      </c>
      <c r="I58" s="118"/>
    </row>
    <row r="59" s="36" customFormat="1" ht="24" spans="1:9">
      <c r="A59" s="15">
        <v>22</v>
      </c>
      <c r="B59" s="15" t="s">
        <v>167</v>
      </c>
      <c r="C59" s="113" t="s">
        <v>168</v>
      </c>
      <c r="D59" s="26" t="s">
        <v>169</v>
      </c>
      <c r="E59" s="66" t="s">
        <v>164</v>
      </c>
      <c r="F59" s="66">
        <v>56</v>
      </c>
      <c r="G59" s="32"/>
      <c r="H59" s="18">
        <f t="shared" si="2"/>
        <v>0</v>
      </c>
      <c r="I59" s="118"/>
    </row>
    <row r="60" s="36" customFormat="1" ht="108" spans="1:9">
      <c r="A60" s="15">
        <v>23</v>
      </c>
      <c r="B60" s="15" t="s">
        <v>170</v>
      </c>
      <c r="C60" s="113" t="s">
        <v>300</v>
      </c>
      <c r="D60" s="26" t="s">
        <v>320</v>
      </c>
      <c r="E60" s="66" t="s">
        <v>164</v>
      </c>
      <c r="F60" s="66">
        <v>28</v>
      </c>
      <c r="G60" s="32"/>
      <c r="H60" s="18">
        <f t="shared" si="2"/>
        <v>0</v>
      </c>
      <c r="I60" s="118"/>
    </row>
    <row r="61" s="36" customFormat="1" spans="1:9">
      <c r="A61" s="15">
        <v>24</v>
      </c>
      <c r="B61" s="15" t="s">
        <v>173</v>
      </c>
      <c r="C61" s="113" t="s">
        <v>174</v>
      </c>
      <c r="D61" s="26" t="s">
        <v>175</v>
      </c>
      <c r="E61" s="66" t="s">
        <v>115</v>
      </c>
      <c r="F61" s="66">
        <v>28</v>
      </c>
      <c r="G61" s="32"/>
      <c r="H61" s="18">
        <f t="shared" si="2"/>
        <v>0</v>
      </c>
      <c r="I61" s="118"/>
    </row>
    <row r="62" s="36" customFormat="1" ht="36" spans="1:9">
      <c r="A62" s="15">
        <v>25</v>
      </c>
      <c r="B62" s="15" t="s">
        <v>188</v>
      </c>
      <c r="C62" s="113" t="s">
        <v>49</v>
      </c>
      <c r="D62" s="26" t="s">
        <v>381</v>
      </c>
      <c r="E62" s="66" t="s">
        <v>164</v>
      </c>
      <c r="F62" s="66">
        <v>14</v>
      </c>
      <c r="G62" s="32"/>
      <c r="H62" s="18">
        <f t="shared" si="2"/>
        <v>0</v>
      </c>
      <c r="I62" s="118"/>
    </row>
    <row r="63" s="36" customFormat="1" ht="36" spans="1:9">
      <c r="A63" s="15">
        <v>26</v>
      </c>
      <c r="B63" s="15" t="s">
        <v>191</v>
      </c>
      <c r="C63" s="113" t="s">
        <v>49</v>
      </c>
      <c r="D63" s="26" t="s">
        <v>322</v>
      </c>
      <c r="E63" s="66" t="s">
        <v>164</v>
      </c>
      <c r="F63" s="66">
        <v>14</v>
      </c>
      <c r="G63" s="32"/>
      <c r="H63" s="18">
        <f t="shared" si="2"/>
        <v>0</v>
      </c>
      <c r="I63" s="118"/>
    </row>
    <row r="64" s="36" customFormat="1" ht="24" spans="1:9">
      <c r="A64" s="15">
        <v>27</v>
      </c>
      <c r="B64" s="15" t="s">
        <v>193</v>
      </c>
      <c r="C64" s="113" t="s">
        <v>49</v>
      </c>
      <c r="D64" s="26" t="s">
        <v>194</v>
      </c>
      <c r="E64" s="66" t="s">
        <v>15</v>
      </c>
      <c r="F64" s="66">
        <v>1</v>
      </c>
      <c r="G64" s="32"/>
      <c r="H64" s="18">
        <f t="shared" si="2"/>
        <v>0</v>
      </c>
      <c r="I64" s="118"/>
    </row>
    <row r="65" s="36" customFormat="1" ht="24" spans="1:9">
      <c r="A65" s="15">
        <v>28</v>
      </c>
      <c r="B65" s="15" t="s">
        <v>195</v>
      </c>
      <c r="C65" s="113" t="s">
        <v>49</v>
      </c>
      <c r="D65" s="26" t="s">
        <v>196</v>
      </c>
      <c r="E65" s="66" t="s">
        <v>15</v>
      </c>
      <c r="F65" s="66">
        <v>1</v>
      </c>
      <c r="G65" s="32"/>
      <c r="H65" s="18">
        <f t="shared" si="2"/>
        <v>0</v>
      </c>
      <c r="I65" s="118"/>
    </row>
    <row r="66" s="36" customFormat="1" spans="1:9">
      <c r="A66" s="15">
        <v>29</v>
      </c>
      <c r="B66" s="15" t="s">
        <v>201</v>
      </c>
      <c r="C66" s="113" t="s">
        <v>307</v>
      </c>
      <c r="D66" s="26" t="s">
        <v>202</v>
      </c>
      <c r="E66" s="66" t="s">
        <v>115</v>
      </c>
      <c r="F66" s="66">
        <v>4</v>
      </c>
      <c r="G66" s="32"/>
      <c r="H66" s="18">
        <f t="shared" si="2"/>
        <v>0</v>
      </c>
      <c r="I66" s="118"/>
    </row>
    <row r="67" s="36" customFormat="1" ht="24" spans="1:9">
      <c r="A67" s="15">
        <v>30</v>
      </c>
      <c r="B67" s="15" t="s">
        <v>203</v>
      </c>
      <c r="C67" s="113" t="s">
        <v>189</v>
      </c>
      <c r="D67" s="26" t="s">
        <v>204</v>
      </c>
      <c r="E67" s="66" t="s">
        <v>15</v>
      </c>
      <c r="F67" s="66">
        <v>1</v>
      </c>
      <c r="G67" s="32"/>
      <c r="H67" s="18">
        <f t="shared" si="2"/>
        <v>0</v>
      </c>
      <c r="I67" s="118"/>
    </row>
    <row r="68" s="36" customFormat="1" ht="24" spans="1:9">
      <c r="A68" s="15">
        <v>31</v>
      </c>
      <c r="B68" s="15" t="s">
        <v>205</v>
      </c>
      <c r="C68" s="113" t="s">
        <v>49</v>
      </c>
      <c r="D68" s="26" t="s">
        <v>206</v>
      </c>
      <c r="E68" s="66" t="s">
        <v>9</v>
      </c>
      <c r="F68" s="66">
        <v>1</v>
      </c>
      <c r="G68" s="32"/>
      <c r="H68" s="18">
        <f t="shared" si="2"/>
        <v>0</v>
      </c>
      <c r="I68" s="118"/>
    </row>
    <row r="69" s="36" customFormat="1" ht="36" spans="1:9">
      <c r="A69" s="15">
        <v>32</v>
      </c>
      <c r="B69" s="15" t="s">
        <v>207</v>
      </c>
      <c r="C69" s="113" t="s">
        <v>49</v>
      </c>
      <c r="D69" s="26" t="s">
        <v>208</v>
      </c>
      <c r="E69" s="66" t="s">
        <v>9</v>
      </c>
      <c r="F69" s="66">
        <v>1</v>
      </c>
      <c r="G69" s="32"/>
      <c r="H69" s="18">
        <f t="shared" si="2"/>
        <v>0</v>
      </c>
      <c r="I69" s="118"/>
    </row>
    <row r="70" s="36" customFormat="1" ht="72" spans="1:9">
      <c r="A70" s="15">
        <v>33</v>
      </c>
      <c r="B70" s="15" t="s">
        <v>209</v>
      </c>
      <c r="C70" s="113" t="s">
        <v>49</v>
      </c>
      <c r="D70" s="26" t="s">
        <v>382</v>
      </c>
      <c r="E70" s="66" t="s">
        <v>15</v>
      </c>
      <c r="F70" s="66">
        <v>1</v>
      </c>
      <c r="G70" s="32"/>
      <c r="H70" s="18">
        <f t="shared" si="2"/>
        <v>0</v>
      </c>
      <c r="I70" s="118"/>
    </row>
    <row r="71" s="36" customFormat="1" spans="1:9">
      <c r="A71" s="15">
        <v>34</v>
      </c>
      <c r="B71" s="15" t="s">
        <v>211</v>
      </c>
      <c r="C71" s="113" t="s">
        <v>49</v>
      </c>
      <c r="D71" s="122" t="s">
        <v>212</v>
      </c>
      <c r="E71" s="66" t="s">
        <v>15</v>
      </c>
      <c r="F71" s="66">
        <v>1</v>
      </c>
      <c r="G71" s="32"/>
      <c r="H71" s="18">
        <f t="shared" si="2"/>
        <v>0</v>
      </c>
      <c r="I71" s="118"/>
    </row>
    <row r="72" s="95" customFormat="1" spans="1:9">
      <c r="A72" s="33"/>
      <c r="B72" s="50" t="s">
        <v>213</v>
      </c>
      <c r="C72" s="98"/>
      <c r="D72" s="51"/>
      <c r="E72" s="22"/>
      <c r="F72" s="22"/>
      <c r="G72" s="24"/>
      <c r="H72" s="24">
        <f>SUM(H38:H71)</f>
        <v>0</v>
      </c>
      <c r="I72" s="124"/>
    </row>
    <row r="73" s="36" customFormat="1" spans="1:9">
      <c r="A73" s="53" t="s">
        <v>383</v>
      </c>
      <c r="B73" s="53"/>
      <c r="C73" s="53"/>
      <c r="D73" s="54"/>
      <c r="E73" s="53"/>
      <c r="F73" s="53"/>
      <c r="G73" s="21"/>
      <c r="H73" s="21"/>
      <c r="I73" s="116"/>
    </row>
    <row r="74" s="36" customFormat="1" ht="180" spans="1:9">
      <c r="A74" s="15">
        <v>1</v>
      </c>
      <c r="B74" s="15" t="s">
        <v>224</v>
      </c>
      <c r="C74" s="15" t="s">
        <v>225</v>
      </c>
      <c r="D74" s="26" t="s">
        <v>324</v>
      </c>
      <c r="E74" s="15" t="s">
        <v>25</v>
      </c>
      <c r="F74" s="15">
        <v>1</v>
      </c>
      <c r="G74" s="18"/>
      <c r="H74" s="18">
        <f>G74*F74</f>
        <v>0</v>
      </c>
      <c r="I74" s="118"/>
    </row>
    <row r="75" s="36" customFormat="1" ht="24" spans="1:9">
      <c r="A75" s="15">
        <v>2</v>
      </c>
      <c r="B75" s="15" t="s">
        <v>26</v>
      </c>
      <c r="C75" s="113" t="s">
        <v>227</v>
      </c>
      <c r="D75" s="26" t="s">
        <v>28</v>
      </c>
      <c r="E75" s="15" t="s">
        <v>29</v>
      </c>
      <c r="F75" s="15">
        <v>2</v>
      </c>
      <c r="G75" s="18"/>
      <c r="H75" s="18">
        <f t="shared" ref="H75:H80" si="3">G75*F75</f>
        <v>0</v>
      </c>
      <c r="I75" s="118"/>
    </row>
    <row r="76" s="36" customFormat="1" ht="36" spans="1:9">
      <c r="A76" s="15">
        <v>3</v>
      </c>
      <c r="B76" s="15" t="s">
        <v>30</v>
      </c>
      <c r="C76" s="113" t="s">
        <v>31</v>
      </c>
      <c r="D76" s="26" t="s">
        <v>32</v>
      </c>
      <c r="E76" s="15" t="s">
        <v>33</v>
      </c>
      <c r="F76" s="15">
        <v>2</v>
      </c>
      <c r="G76" s="18"/>
      <c r="H76" s="18">
        <f t="shared" si="3"/>
        <v>0</v>
      </c>
      <c r="I76" s="118"/>
    </row>
    <row r="77" s="36" customFormat="1" spans="1:9">
      <c r="A77" s="15">
        <v>4</v>
      </c>
      <c r="B77" s="15" t="s">
        <v>325</v>
      </c>
      <c r="C77" s="113" t="s">
        <v>49</v>
      </c>
      <c r="D77" s="26" t="s">
        <v>326</v>
      </c>
      <c r="E77" s="15" t="s">
        <v>33</v>
      </c>
      <c r="F77" s="15">
        <v>2</v>
      </c>
      <c r="G77" s="18"/>
      <c r="H77" s="18">
        <f t="shared" si="3"/>
        <v>0</v>
      </c>
      <c r="I77" s="112"/>
    </row>
    <row r="78" s="36" customFormat="1" ht="108" spans="1:9">
      <c r="A78" s="15">
        <v>4</v>
      </c>
      <c r="B78" s="15" t="s">
        <v>267</v>
      </c>
      <c r="C78" s="113" t="s">
        <v>327</v>
      </c>
      <c r="D78" s="26" t="s">
        <v>384</v>
      </c>
      <c r="E78" s="15" t="s">
        <v>115</v>
      </c>
      <c r="F78" s="15">
        <v>20</v>
      </c>
      <c r="G78" s="18"/>
      <c r="H78" s="18">
        <f t="shared" si="3"/>
        <v>0</v>
      </c>
      <c r="I78" s="112"/>
    </row>
    <row r="79" s="36" customFormat="1" ht="72" spans="1:9">
      <c r="A79" s="15">
        <v>5</v>
      </c>
      <c r="B79" s="15" t="s">
        <v>385</v>
      </c>
      <c r="C79" s="113" t="s">
        <v>386</v>
      </c>
      <c r="D79" s="26" t="s">
        <v>387</v>
      </c>
      <c r="E79" s="15" t="s">
        <v>115</v>
      </c>
      <c r="F79" s="15">
        <v>3</v>
      </c>
      <c r="G79" s="18"/>
      <c r="H79" s="18">
        <f t="shared" si="3"/>
        <v>0</v>
      </c>
      <c r="I79" s="112"/>
    </row>
    <row r="80" s="36" customFormat="1" ht="72" spans="1:9">
      <c r="A80" s="15">
        <v>6</v>
      </c>
      <c r="B80" s="15" t="s">
        <v>388</v>
      </c>
      <c r="C80" s="113" t="s">
        <v>386</v>
      </c>
      <c r="D80" s="26" t="s">
        <v>387</v>
      </c>
      <c r="E80" s="15" t="s">
        <v>115</v>
      </c>
      <c r="F80" s="15">
        <v>2</v>
      </c>
      <c r="G80" s="18"/>
      <c r="H80" s="18">
        <f t="shared" si="3"/>
        <v>0</v>
      </c>
      <c r="I80" s="112"/>
    </row>
    <row r="81" s="36" customFormat="1" spans="1:9">
      <c r="A81" s="15">
        <v>8</v>
      </c>
      <c r="B81" s="50" t="s">
        <v>213</v>
      </c>
      <c r="C81" s="98"/>
      <c r="D81" s="51"/>
      <c r="E81" s="39"/>
      <c r="F81" s="39"/>
      <c r="G81" s="40"/>
      <c r="H81" s="40">
        <f>SUM(H74:H80)</f>
        <v>0</v>
      </c>
      <c r="I81" s="116"/>
    </row>
    <row r="82" s="36" customFormat="1" spans="1:9">
      <c r="A82" s="53" t="s">
        <v>389</v>
      </c>
      <c r="B82" s="53"/>
      <c r="C82" s="53"/>
      <c r="D82" s="53"/>
      <c r="E82" s="53"/>
      <c r="F82" s="53"/>
      <c r="G82" s="21"/>
      <c r="H82" s="21"/>
      <c r="I82" s="116"/>
    </row>
    <row r="83" s="36" customFormat="1" ht="108" spans="1:9">
      <c r="A83" s="15">
        <v>1</v>
      </c>
      <c r="B83" s="15" t="s">
        <v>267</v>
      </c>
      <c r="C83" s="67" t="s">
        <v>327</v>
      </c>
      <c r="D83" s="26" t="s">
        <v>390</v>
      </c>
      <c r="E83" s="15" t="s">
        <v>115</v>
      </c>
      <c r="F83" s="15">
        <v>26</v>
      </c>
      <c r="G83" s="18"/>
      <c r="H83" s="18">
        <f>G83*F83</f>
        <v>0</v>
      </c>
      <c r="I83" s="112"/>
    </row>
    <row r="84" s="36" customFormat="1" spans="1:9">
      <c r="A84" s="22">
        <v>2</v>
      </c>
      <c r="B84" s="33" t="s">
        <v>213</v>
      </c>
      <c r="C84" s="33"/>
      <c r="D84" s="33"/>
      <c r="E84" s="39"/>
      <c r="F84" s="39"/>
      <c r="G84" s="18"/>
      <c r="H84" s="41">
        <f>H83</f>
        <v>0</v>
      </c>
      <c r="I84" s="116"/>
    </row>
    <row r="85" spans="2:4">
      <c r="B85" s="123"/>
      <c r="C85" s="123"/>
      <c r="D85" s="123"/>
    </row>
  </sheetData>
  <autoFilter xmlns:etc="http://www.wps.cn/officeDocument/2017/etCustomData" ref="A1:XEW84" etc:filterBottomFollowUsedRange="0">
    <extLst/>
  </autoFilter>
  <mergeCells count="14">
    <mergeCell ref="A1:H1"/>
    <mergeCell ref="A3:F3"/>
    <mergeCell ref="A9:F9"/>
    <mergeCell ref="B22:D22"/>
    <mergeCell ref="A23:F23"/>
    <mergeCell ref="B29:D29"/>
    <mergeCell ref="A30:F30"/>
    <mergeCell ref="B36:D36"/>
    <mergeCell ref="A37:F37"/>
    <mergeCell ref="B72:D72"/>
    <mergeCell ref="A73:F73"/>
    <mergeCell ref="B81:D81"/>
    <mergeCell ref="A82:F82"/>
    <mergeCell ref="B84:D84"/>
  </mergeCells>
  <pageMargins left="0.75" right="0.75" top="1" bottom="1" header="0.5" footer="0.5"/>
  <pageSetup paperSize="9" scale="75" fitToWidth="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L130"/>
  <sheetViews>
    <sheetView zoomScale="90" zoomScaleNormal="90" workbookViewId="0">
      <selection activeCell="B76" sqref="B76"/>
    </sheetView>
  </sheetViews>
  <sheetFormatPr defaultColWidth="9" defaultRowHeight="12"/>
  <cols>
    <col min="1" max="1" width="6.63333333333333" style="96" customWidth="1"/>
    <col min="2" max="3" width="10.6333333333333" style="96" customWidth="1"/>
    <col min="4" max="4" width="58.6333333333333" style="36" customWidth="1"/>
    <col min="5" max="6" width="6.63333333333333" style="96" customWidth="1"/>
    <col min="7" max="8" width="10.6333333333333" style="97" customWidth="1"/>
    <col min="9" max="9" width="9" style="36"/>
    <col min="10" max="10" width="9.25833333333333" style="36"/>
    <col min="11" max="16363" width="9" style="36"/>
    <col min="16364" max="16364" width="9" style="2"/>
    <col min="16365" max="16365" width="9.25833333333333" style="2"/>
    <col min="16366" max="16384" width="9" style="2"/>
  </cols>
  <sheetData>
    <row r="1" s="36" customFormat="1" spans="1:8">
      <c r="A1" s="33" t="s">
        <v>12</v>
      </c>
      <c r="B1" s="33"/>
      <c r="C1" s="33"/>
      <c r="D1" s="33"/>
      <c r="E1" s="33"/>
      <c r="F1" s="33"/>
      <c r="G1" s="41"/>
      <c r="H1" s="41"/>
    </row>
    <row r="2" s="36" customFormat="1" spans="1:8">
      <c r="A2" s="53" t="s">
        <v>2</v>
      </c>
      <c r="B2" s="53" t="s">
        <v>4</v>
      </c>
      <c r="C2" s="100" t="s">
        <v>18</v>
      </c>
      <c r="D2" s="53" t="s">
        <v>19</v>
      </c>
      <c r="E2" s="53" t="s">
        <v>5</v>
      </c>
      <c r="F2" s="53" t="s">
        <v>6</v>
      </c>
      <c r="G2" s="102" t="s">
        <v>20</v>
      </c>
      <c r="H2" s="21" t="s">
        <v>270</v>
      </c>
    </row>
    <row r="3" s="36" customFormat="1" spans="1:8">
      <c r="A3" s="53" t="s">
        <v>391</v>
      </c>
      <c r="B3" s="53"/>
      <c r="C3" s="53"/>
      <c r="D3" s="53"/>
      <c r="E3" s="53"/>
      <c r="F3" s="53"/>
      <c r="G3" s="21"/>
      <c r="H3" s="21"/>
    </row>
    <row r="4" s="3" customFormat="1" spans="1:12">
      <c r="A4" s="33" t="s">
        <v>392</v>
      </c>
      <c r="B4" s="33"/>
      <c r="C4" s="33"/>
      <c r="D4" s="33"/>
      <c r="E4" s="33"/>
      <c r="F4" s="33"/>
      <c r="G4" s="41"/>
      <c r="H4" s="41"/>
      <c r="I4" s="36"/>
      <c r="J4" s="36"/>
      <c r="K4" s="36"/>
      <c r="L4" s="36"/>
    </row>
    <row r="5" s="36" customFormat="1" ht="156" spans="1:8">
      <c r="A5" s="15">
        <v>1</v>
      </c>
      <c r="B5" s="15" t="s">
        <v>393</v>
      </c>
      <c r="C5" s="15" t="s">
        <v>394</v>
      </c>
      <c r="D5" s="26" t="s">
        <v>395</v>
      </c>
      <c r="E5" s="15" t="s">
        <v>25</v>
      </c>
      <c r="F5" s="15">
        <v>1</v>
      </c>
      <c r="G5" s="18"/>
      <c r="H5" s="18">
        <f>G5*F5</f>
        <v>0</v>
      </c>
    </row>
    <row r="6" s="36" customFormat="1" ht="108" spans="1:8">
      <c r="A6" s="15">
        <v>2</v>
      </c>
      <c r="B6" s="18" t="s">
        <v>396</v>
      </c>
      <c r="C6" s="18" t="s">
        <v>397</v>
      </c>
      <c r="D6" s="26" t="s">
        <v>398</v>
      </c>
      <c r="E6" s="15" t="s">
        <v>25</v>
      </c>
      <c r="F6" s="15">
        <v>8</v>
      </c>
      <c r="G6" s="18"/>
      <c r="H6" s="18">
        <f t="shared" ref="H6:H47" si="0">G6*F6</f>
        <v>0</v>
      </c>
    </row>
    <row r="7" s="36" customFormat="1" ht="96" spans="1:8">
      <c r="A7" s="15">
        <v>3</v>
      </c>
      <c r="B7" s="15" t="s">
        <v>277</v>
      </c>
      <c r="C7" s="15" t="s">
        <v>96</v>
      </c>
      <c r="D7" s="26" t="s">
        <v>278</v>
      </c>
      <c r="E7" s="15" t="s">
        <v>25</v>
      </c>
      <c r="F7" s="15">
        <v>48</v>
      </c>
      <c r="G7" s="18"/>
      <c r="H7" s="18">
        <f t="shared" si="0"/>
        <v>0</v>
      </c>
    </row>
    <row r="8" s="36" customFormat="1" ht="24" spans="1:8">
      <c r="A8" s="15">
        <v>4</v>
      </c>
      <c r="B8" s="15" t="s">
        <v>399</v>
      </c>
      <c r="C8" s="15" t="s">
        <v>400</v>
      </c>
      <c r="D8" s="26" t="s">
        <v>401</v>
      </c>
      <c r="E8" s="15" t="s">
        <v>164</v>
      </c>
      <c r="F8" s="15">
        <v>2</v>
      </c>
      <c r="G8" s="18"/>
      <c r="H8" s="18">
        <f t="shared" si="0"/>
        <v>0</v>
      </c>
    </row>
    <row r="9" s="36" customFormat="1" ht="24" spans="1:8">
      <c r="A9" s="15">
        <v>5</v>
      </c>
      <c r="B9" s="15" t="s">
        <v>402</v>
      </c>
      <c r="C9" s="15"/>
      <c r="D9" s="26" t="s">
        <v>403</v>
      </c>
      <c r="E9" s="15" t="s">
        <v>69</v>
      </c>
      <c r="F9" s="15">
        <v>8</v>
      </c>
      <c r="G9" s="18"/>
      <c r="H9" s="18">
        <f t="shared" si="0"/>
        <v>0</v>
      </c>
    </row>
    <row r="10" s="36" customFormat="1" ht="180" spans="1:8">
      <c r="A10" s="15">
        <v>6</v>
      </c>
      <c r="B10" s="15" t="s">
        <v>404</v>
      </c>
      <c r="C10" s="15"/>
      <c r="D10" s="26" t="s">
        <v>405</v>
      </c>
      <c r="E10" s="15" t="s">
        <v>33</v>
      </c>
      <c r="F10" s="15">
        <v>1</v>
      </c>
      <c r="G10" s="18"/>
      <c r="H10" s="18">
        <f t="shared" si="0"/>
        <v>0</v>
      </c>
    </row>
    <row r="11" s="36" customFormat="1" ht="144" spans="1:8">
      <c r="A11" s="15">
        <v>7</v>
      </c>
      <c r="B11" s="15" t="s">
        <v>406</v>
      </c>
      <c r="C11" s="15"/>
      <c r="D11" s="26" t="s">
        <v>407</v>
      </c>
      <c r="E11" s="15" t="s">
        <v>33</v>
      </c>
      <c r="F11" s="15">
        <v>15</v>
      </c>
      <c r="G11" s="18"/>
      <c r="H11" s="18">
        <f t="shared" si="0"/>
        <v>0</v>
      </c>
    </row>
    <row r="12" s="36" customFormat="1" ht="409.5" spans="1:8">
      <c r="A12" s="15">
        <v>8</v>
      </c>
      <c r="B12" s="15" t="s">
        <v>408</v>
      </c>
      <c r="C12" s="15"/>
      <c r="D12" s="26" t="s">
        <v>409</v>
      </c>
      <c r="E12" s="15" t="s">
        <v>33</v>
      </c>
      <c r="F12" s="15">
        <v>15</v>
      </c>
      <c r="G12" s="18"/>
      <c r="H12" s="18">
        <f t="shared" si="0"/>
        <v>0</v>
      </c>
    </row>
    <row r="13" s="36" customFormat="1" ht="120" spans="1:8">
      <c r="A13" s="15">
        <v>9</v>
      </c>
      <c r="B13" s="15" t="s">
        <v>410</v>
      </c>
      <c r="C13" s="15"/>
      <c r="D13" s="38" t="s">
        <v>411</v>
      </c>
      <c r="E13" s="15" t="s">
        <v>33</v>
      </c>
      <c r="F13" s="15">
        <v>15</v>
      </c>
      <c r="G13" s="18"/>
      <c r="H13" s="18">
        <f t="shared" si="0"/>
        <v>0</v>
      </c>
    </row>
    <row r="14" s="36" customFormat="1" ht="144" spans="1:8">
      <c r="A14" s="15">
        <v>10</v>
      </c>
      <c r="B14" s="15" t="s">
        <v>412</v>
      </c>
      <c r="C14" s="15"/>
      <c r="D14" s="38" t="s">
        <v>413</v>
      </c>
      <c r="E14" s="15" t="s">
        <v>33</v>
      </c>
      <c r="F14" s="15">
        <v>15</v>
      </c>
      <c r="G14" s="18"/>
      <c r="H14" s="18">
        <f t="shared" si="0"/>
        <v>0</v>
      </c>
    </row>
    <row r="15" s="36" customFormat="1" ht="156" spans="1:8">
      <c r="A15" s="15">
        <v>11</v>
      </c>
      <c r="B15" s="15" t="s">
        <v>414</v>
      </c>
      <c r="C15" s="15"/>
      <c r="D15" s="38" t="s">
        <v>415</v>
      </c>
      <c r="E15" s="66" t="s">
        <v>33</v>
      </c>
      <c r="F15" s="15">
        <v>15</v>
      </c>
      <c r="G15" s="18"/>
      <c r="H15" s="18">
        <f t="shared" si="0"/>
        <v>0</v>
      </c>
    </row>
    <row r="16" s="36" customFormat="1" ht="84" spans="1:8">
      <c r="A16" s="15">
        <v>12</v>
      </c>
      <c r="B16" s="15" t="s">
        <v>416</v>
      </c>
      <c r="C16" s="15"/>
      <c r="D16" s="38" t="s">
        <v>417</v>
      </c>
      <c r="E16" s="66" t="s">
        <v>33</v>
      </c>
      <c r="F16" s="15">
        <v>15</v>
      </c>
      <c r="G16" s="18"/>
      <c r="H16" s="18">
        <f t="shared" si="0"/>
        <v>0</v>
      </c>
    </row>
    <row r="17" s="36" customFormat="1" ht="204" spans="1:8">
      <c r="A17" s="15">
        <v>13</v>
      </c>
      <c r="B17" s="15" t="s">
        <v>418</v>
      </c>
      <c r="C17" s="15"/>
      <c r="D17" s="38" t="s">
        <v>419</v>
      </c>
      <c r="E17" s="66" t="s">
        <v>33</v>
      </c>
      <c r="F17" s="15">
        <v>15</v>
      </c>
      <c r="G17" s="18"/>
      <c r="H17" s="18">
        <f t="shared" si="0"/>
        <v>0</v>
      </c>
    </row>
    <row r="18" s="36" customFormat="1" ht="84" spans="1:8">
      <c r="A18" s="15">
        <v>14</v>
      </c>
      <c r="B18" s="15" t="s">
        <v>420</v>
      </c>
      <c r="C18" s="15"/>
      <c r="D18" s="38" t="s">
        <v>421</v>
      </c>
      <c r="E18" s="66" t="s">
        <v>33</v>
      </c>
      <c r="F18" s="15">
        <v>15</v>
      </c>
      <c r="G18" s="18"/>
      <c r="H18" s="18">
        <f t="shared" si="0"/>
        <v>0</v>
      </c>
    </row>
    <row r="19" s="36" customFormat="1" ht="144" spans="1:8">
      <c r="A19" s="15">
        <v>15</v>
      </c>
      <c r="B19" s="15" t="s">
        <v>422</v>
      </c>
      <c r="C19" s="15"/>
      <c r="D19" s="26" t="s">
        <v>423</v>
      </c>
      <c r="E19" s="66" t="s">
        <v>33</v>
      </c>
      <c r="F19" s="66">
        <v>2</v>
      </c>
      <c r="G19" s="18"/>
      <c r="H19" s="18">
        <f t="shared" si="0"/>
        <v>0</v>
      </c>
    </row>
    <row r="20" s="36" customFormat="1" ht="175.5" spans="1:8">
      <c r="A20" s="15">
        <v>16</v>
      </c>
      <c r="B20" s="15" t="s">
        <v>424</v>
      </c>
      <c r="C20" s="15"/>
      <c r="D20" s="103" t="s">
        <v>425</v>
      </c>
      <c r="E20" s="66" t="s">
        <v>33</v>
      </c>
      <c r="F20" s="104">
        <v>15</v>
      </c>
      <c r="G20" s="18"/>
      <c r="H20" s="18">
        <f t="shared" si="0"/>
        <v>0</v>
      </c>
    </row>
    <row r="21" s="36" customFormat="1" ht="229.5" spans="1:8">
      <c r="A21" s="15">
        <v>17</v>
      </c>
      <c r="B21" s="15" t="s">
        <v>426</v>
      </c>
      <c r="C21" s="15"/>
      <c r="D21" s="103" t="s">
        <v>427</v>
      </c>
      <c r="E21" s="15" t="s">
        <v>33</v>
      </c>
      <c r="F21" s="66">
        <v>15</v>
      </c>
      <c r="G21" s="32"/>
      <c r="H21" s="18">
        <f t="shared" si="0"/>
        <v>0</v>
      </c>
    </row>
    <row r="22" s="36" customFormat="1" ht="372" spans="1:8">
      <c r="A22" s="15">
        <v>18</v>
      </c>
      <c r="B22" s="15" t="s">
        <v>428</v>
      </c>
      <c r="C22" s="15"/>
      <c r="D22" s="26" t="s">
        <v>429</v>
      </c>
      <c r="E22" s="66" t="s">
        <v>33</v>
      </c>
      <c r="F22" s="104">
        <v>5</v>
      </c>
      <c r="G22" s="18"/>
      <c r="H22" s="18">
        <f t="shared" si="0"/>
        <v>0</v>
      </c>
    </row>
    <row r="23" s="36" customFormat="1" ht="156" spans="1:8">
      <c r="A23" s="15">
        <v>19</v>
      </c>
      <c r="B23" s="15" t="s">
        <v>430</v>
      </c>
      <c r="C23" s="15"/>
      <c r="D23" s="26" t="s">
        <v>431</v>
      </c>
      <c r="E23" s="15" t="s">
        <v>33</v>
      </c>
      <c r="F23" s="66">
        <v>5</v>
      </c>
      <c r="G23" s="32"/>
      <c r="H23" s="18">
        <f t="shared" si="0"/>
        <v>0</v>
      </c>
    </row>
    <row r="24" s="36" customFormat="1" ht="409.5" spans="1:8">
      <c r="A24" s="15">
        <v>20</v>
      </c>
      <c r="B24" s="15" t="s">
        <v>432</v>
      </c>
      <c r="C24" s="15"/>
      <c r="D24" s="26" t="s">
        <v>433</v>
      </c>
      <c r="E24" s="66" t="s">
        <v>33</v>
      </c>
      <c r="F24" s="104">
        <v>15</v>
      </c>
      <c r="G24" s="18"/>
      <c r="H24" s="18">
        <f t="shared" si="0"/>
        <v>0</v>
      </c>
    </row>
    <row r="25" s="36" customFormat="1" ht="409.5" spans="1:8">
      <c r="A25" s="15">
        <v>21</v>
      </c>
      <c r="B25" s="15" t="s">
        <v>434</v>
      </c>
      <c r="C25" s="15"/>
      <c r="D25" s="105" t="s">
        <v>435</v>
      </c>
      <c r="E25" s="15" t="s">
        <v>33</v>
      </c>
      <c r="F25" s="66">
        <v>5</v>
      </c>
      <c r="G25" s="32"/>
      <c r="H25" s="18">
        <f t="shared" si="0"/>
        <v>0</v>
      </c>
    </row>
    <row r="26" s="36" customFormat="1" ht="204" spans="1:8">
      <c r="A26" s="15">
        <v>22</v>
      </c>
      <c r="B26" s="15" t="s">
        <v>436</v>
      </c>
      <c r="C26" s="15"/>
      <c r="D26" s="26" t="s">
        <v>437</v>
      </c>
      <c r="E26" s="66" t="s">
        <v>33</v>
      </c>
      <c r="F26" s="104">
        <v>5</v>
      </c>
      <c r="G26" s="18"/>
      <c r="H26" s="18">
        <f t="shared" si="0"/>
        <v>0</v>
      </c>
    </row>
    <row r="27" s="36" customFormat="1" ht="48" spans="1:8">
      <c r="A27" s="15">
        <v>23</v>
      </c>
      <c r="B27" s="15" t="s">
        <v>438</v>
      </c>
      <c r="C27" s="15"/>
      <c r="D27" s="26" t="s">
        <v>439</v>
      </c>
      <c r="E27" s="15" t="s">
        <v>33</v>
      </c>
      <c r="F27" s="66">
        <v>5</v>
      </c>
      <c r="G27" s="32"/>
      <c r="H27" s="18">
        <f t="shared" si="0"/>
        <v>0</v>
      </c>
    </row>
    <row r="28" spans="1:8">
      <c r="A28" s="33" t="s">
        <v>440</v>
      </c>
      <c r="B28" s="33"/>
      <c r="C28" s="33"/>
      <c r="D28" s="33"/>
      <c r="E28" s="33"/>
      <c r="F28" s="33"/>
      <c r="G28" s="18">
        <v>0</v>
      </c>
      <c r="H28" s="18">
        <f t="shared" si="0"/>
        <v>0</v>
      </c>
    </row>
    <row r="29" s="36" customFormat="1" ht="132" spans="1:8">
      <c r="A29" s="66">
        <v>1</v>
      </c>
      <c r="B29" s="15" t="s">
        <v>441</v>
      </c>
      <c r="C29" s="15" t="s">
        <v>442</v>
      </c>
      <c r="D29" s="26" t="s">
        <v>443</v>
      </c>
      <c r="E29" s="106" t="s">
        <v>25</v>
      </c>
      <c r="F29" s="106">
        <v>3</v>
      </c>
      <c r="G29" s="18"/>
      <c r="H29" s="18">
        <f t="shared" si="0"/>
        <v>0</v>
      </c>
    </row>
    <row r="30" s="36" customFormat="1" spans="1:8">
      <c r="A30" s="66">
        <v>2</v>
      </c>
      <c r="B30" s="15" t="s">
        <v>444</v>
      </c>
      <c r="C30" s="15"/>
      <c r="D30" s="26" t="s">
        <v>445</v>
      </c>
      <c r="E30" s="15" t="s">
        <v>25</v>
      </c>
      <c r="F30" s="15">
        <v>12</v>
      </c>
      <c r="G30" s="18"/>
      <c r="H30" s="18">
        <f t="shared" si="0"/>
        <v>0</v>
      </c>
    </row>
    <row r="31" s="36" customFormat="1" spans="1:8">
      <c r="A31" s="66">
        <v>3</v>
      </c>
      <c r="B31" s="107" t="s">
        <v>446</v>
      </c>
      <c r="C31" s="15"/>
      <c r="D31" s="26" t="s">
        <v>447</v>
      </c>
      <c r="E31" s="106" t="s">
        <v>33</v>
      </c>
      <c r="F31" s="106">
        <v>15</v>
      </c>
      <c r="G31" s="18"/>
      <c r="H31" s="18">
        <f t="shared" si="0"/>
        <v>0</v>
      </c>
    </row>
    <row r="32" s="36" customFormat="1" ht="360" spans="1:8">
      <c r="A32" s="66">
        <v>4</v>
      </c>
      <c r="B32" s="15" t="s">
        <v>448</v>
      </c>
      <c r="C32" s="15" t="s">
        <v>449</v>
      </c>
      <c r="D32" s="26" t="s">
        <v>450</v>
      </c>
      <c r="E32" s="15" t="s">
        <v>33</v>
      </c>
      <c r="F32" s="15">
        <v>10</v>
      </c>
      <c r="G32" s="18"/>
      <c r="H32" s="18">
        <f t="shared" si="0"/>
        <v>0</v>
      </c>
    </row>
    <row r="33" s="36" customFormat="1" spans="1:8">
      <c r="A33" s="66">
        <v>5</v>
      </c>
      <c r="B33" s="15" t="s">
        <v>451</v>
      </c>
      <c r="C33" s="15"/>
      <c r="D33" s="26" t="s">
        <v>452</v>
      </c>
      <c r="E33" s="15" t="s">
        <v>33</v>
      </c>
      <c r="F33" s="15">
        <v>30</v>
      </c>
      <c r="G33" s="18"/>
      <c r="H33" s="18">
        <f t="shared" si="0"/>
        <v>0</v>
      </c>
    </row>
    <row r="34" s="36" customFormat="1" spans="1:8">
      <c r="A34" s="66">
        <v>6</v>
      </c>
      <c r="B34" s="15" t="s">
        <v>453</v>
      </c>
      <c r="C34" s="15"/>
      <c r="D34" s="26" t="s">
        <v>454</v>
      </c>
      <c r="E34" s="15" t="s">
        <v>33</v>
      </c>
      <c r="F34" s="15">
        <v>30</v>
      </c>
      <c r="G34" s="18"/>
      <c r="H34" s="18">
        <f t="shared" si="0"/>
        <v>0</v>
      </c>
    </row>
    <row r="35" s="36" customFormat="1" ht="24" spans="1:8">
      <c r="A35" s="66">
        <v>7</v>
      </c>
      <c r="B35" s="15" t="s">
        <v>455</v>
      </c>
      <c r="C35" s="15"/>
      <c r="D35" s="26" t="s">
        <v>456</v>
      </c>
      <c r="E35" s="15" t="s">
        <v>115</v>
      </c>
      <c r="F35" s="15">
        <v>10</v>
      </c>
      <c r="G35" s="18"/>
      <c r="H35" s="18">
        <f t="shared" si="0"/>
        <v>0</v>
      </c>
    </row>
    <row r="36" s="36" customFormat="1" ht="36" spans="1:8">
      <c r="A36" s="66">
        <v>8</v>
      </c>
      <c r="B36" s="15" t="s">
        <v>457</v>
      </c>
      <c r="C36" s="15"/>
      <c r="D36" s="26" t="s">
        <v>458</v>
      </c>
      <c r="E36" s="15" t="s">
        <v>25</v>
      </c>
      <c r="F36" s="15">
        <v>1</v>
      </c>
      <c r="G36" s="18"/>
      <c r="H36" s="18">
        <f t="shared" si="0"/>
        <v>0</v>
      </c>
    </row>
    <row r="37" s="36" customFormat="1" ht="84" spans="1:8">
      <c r="A37" s="66">
        <v>9</v>
      </c>
      <c r="B37" s="15" t="s">
        <v>459</v>
      </c>
      <c r="C37" s="15"/>
      <c r="D37" s="38" t="s">
        <v>460</v>
      </c>
      <c r="E37" s="15" t="s">
        <v>33</v>
      </c>
      <c r="F37" s="15">
        <v>1</v>
      </c>
      <c r="G37" s="18"/>
      <c r="H37" s="18">
        <f t="shared" si="0"/>
        <v>0</v>
      </c>
    </row>
    <row r="38" s="36" customFormat="1" ht="60" spans="1:8">
      <c r="A38" s="66">
        <v>10</v>
      </c>
      <c r="B38" s="15" t="s">
        <v>461</v>
      </c>
      <c r="C38" s="15"/>
      <c r="D38" s="28" t="s">
        <v>462</v>
      </c>
      <c r="E38" s="15" t="s">
        <v>33</v>
      </c>
      <c r="F38" s="15">
        <v>1</v>
      </c>
      <c r="G38" s="18"/>
      <c r="H38" s="18">
        <f t="shared" si="0"/>
        <v>0</v>
      </c>
    </row>
    <row r="39" s="1" customFormat="1" spans="1:12">
      <c r="A39" s="22" t="s">
        <v>463</v>
      </c>
      <c r="B39" s="22"/>
      <c r="C39" s="22"/>
      <c r="D39" s="33"/>
      <c r="E39" s="22"/>
      <c r="F39" s="22"/>
      <c r="G39" s="18"/>
      <c r="H39" s="18"/>
      <c r="I39" s="13"/>
      <c r="J39" s="36"/>
      <c r="K39" s="13"/>
      <c r="L39" s="13"/>
    </row>
    <row r="40" s="36" customFormat="1" ht="132" spans="1:8">
      <c r="A40" s="66">
        <v>1</v>
      </c>
      <c r="B40" s="15" t="s">
        <v>464</v>
      </c>
      <c r="C40" s="15" t="s">
        <v>442</v>
      </c>
      <c r="D40" s="26" t="s">
        <v>443</v>
      </c>
      <c r="E40" s="106" t="s">
        <v>25</v>
      </c>
      <c r="F40" s="106">
        <v>1</v>
      </c>
      <c r="G40" s="18"/>
      <c r="H40" s="18">
        <f t="shared" si="0"/>
        <v>0</v>
      </c>
    </row>
    <row r="41" s="36" customFormat="1" ht="132" spans="1:8">
      <c r="A41" s="66">
        <v>2</v>
      </c>
      <c r="B41" s="15" t="s">
        <v>465</v>
      </c>
      <c r="C41" s="15" t="s">
        <v>466</v>
      </c>
      <c r="D41" s="26" t="s">
        <v>467</v>
      </c>
      <c r="E41" s="106" t="s">
        <v>25</v>
      </c>
      <c r="F41" s="106">
        <v>1</v>
      </c>
      <c r="G41" s="18"/>
      <c r="H41" s="18">
        <f t="shared" si="0"/>
        <v>0</v>
      </c>
    </row>
    <row r="42" s="36" customFormat="1" spans="1:8">
      <c r="A42" s="66">
        <v>3</v>
      </c>
      <c r="B42" s="107" t="s">
        <v>446</v>
      </c>
      <c r="C42" s="107"/>
      <c r="D42" s="28" t="s">
        <v>447</v>
      </c>
      <c r="E42" s="106" t="s">
        <v>33</v>
      </c>
      <c r="F42" s="106">
        <v>10</v>
      </c>
      <c r="G42" s="18"/>
      <c r="H42" s="18">
        <f t="shared" si="0"/>
        <v>0</v>
      </c>
    </row>
    <row r="43" s="36" customFormat="1" ht="60" spans="1:8">
      <c r="A43" s="66">
        <v>4</v>
      </c>
      <c r="B43" s="66" t="s">
        <v>468</v>
      </c>
      <c r="C43" s="67" t="s">
        <v>469</v>
      </c>
      <c r="D43" s="26" t="s">
        <v>470</v>
      </c>
      <c r="E43" s="15" t="s">
        <v>25</v>
      </c>
      <c r="F43" s="15">
        <v>4</v>
      </c>
      <c r="G43" s="18"/>
      <c r="H43" s="18">
        <f t="shared" si="0"/>
        <v>0</v>
      </c>
    </row>
    <row r="44" s="36" customFormat="1" ht="72" spans="1:8">
      <c r="A44" s="66">
        <v>5</v>
      </c>
      <c r="B44" s="15" t="s">
        <v>277</v>
      </c>
      <c r="C44" s="108" t="s">
        <v>96</v>
      </c>
      <c r="D44" s="26" t="s">
        <v>471</v>
      </c>
      <c r="E44" s="15" t="s">
        <v>25</v>
      </c>
      <c r="F44" s="15">
        <v>24</v>
      </c>
      <c r="G44" s="18"/>
      <c r="H44" s="18">
        <f t="shared" si="0"/>
        <v>0</v>
      </c>
    </row>
    <row r="45" s="36" customFormat="1" spans="1:8">
      <c r="A45" s="66">
        <v>6</v>
      </c>
      <c r="B45" s="33" t="s">
        <v>213</v>
      </c>
      <c r="C45" s="33"/>
      <c r="D45" s="39"/>
      <c r="E45" s="39"/>
      <c r="F45" s="39"/>
      <c r="G45" s="40"/>
      <c r="H45" s="40">
        <f>SUM(H5:H44)</f>
        <v>0</v>
      </c>
    </row>
    <row r="46" spans="1:8">
      <c r="A46" s="53" t="s">
        <v>472</v>
      </c>
      <c r="B46" s="53"/>
      <c r="C46" s="53"/>
      <c r="D46" s="53"/>
      <c r="E46" s="53"/>
      <c r="F46" s="53"/>
      <c r="G46" s="21"/>
      <c r="H46" s="21"/>
    </row>
    <row r="47" s="36" customFormat="1" ht="180" spans="1:8">
      <c r="A47" s="66">
        <v>1</v>
      </c>
      <c r="B47" s="15" t="s">
        <v>272</v>
      </c>
      <c r="C47" s="15" t="s">
        <v>473</v>
      </c>
      <c r="D47" s="26" t="s">
        <v>474</v>
      </c>
      <c r="E47" s="15" t="s">
        <v>25</v>
      </c>
      <c r="F47" s="15">
        <v>1</v>
      </c>
      <c r="G47" s="18"/>
      <c r="H47" s="18">
        <f>G47*F47</f>
        <v>0</v>
      </c>
    </row>
    <row r="48" s="36" customFormat="1" ht="24" spans="1:8">
      <c r="A48" s="66">
        <v>2</v>
      </c>
      <c r="B48" s="18" t="s">
        <v>475</v>
      </c>
      <c r="C48" s="18" t="s">
        <v>476</v>
      </c>
      <c r="D48" s="28" t="s">
        <v>477</v>
      </c>
      <c r="E48" s="15" t="s">
        <v>25</v>
      </c>
      <c r="F48" s="15">
        <v>14</v>
      </c>
      <c r="G48" s="18"/>
      <c r="H48" s="18">
        <f t="shared" ref="H48:H69" si="1">G48*F48</f>
        <v>0</v>
      </c>
    </row>
    <row r="49" s="36" customFormat="1" ht="96" spans="1:8">
      <c r="A49" s="66">
        <v>3</v>
      </c>
      <c r="B49" s="86" t="s">
        <v>53</v>
      </c>
      <c r="C49" s="15" t="s">
        <v>96</v>
      </c>
      <c r="D49" s="26" t="s">
        <v>278</v>
      </c>
      <c r="E49" s="15" t="s">
        <v>25</v>
      </c>
      <c r="F49" s="15">
        <v>56</v>
      </c>
      <c r="G49" s="18"/>
      <c r="H49" s="18">
        <f t="shared" si="1"/>
        <v>0</v>
      </c>
    </row>
    <row r="50" s="36" customFormat="1" ht="132" spans="1:8">
      <c r="A50" s="66">
        <v>4</v>
      </c>
      <c r="B50" s="18" t="s">
        <v>478</v>
      </c>
      <c r="C50" s="18" t="s">
        <v>479</v>
      </c>
      <c r="D50" s="26" t="s">
        <v>480</v>
      </c>
      <c r="E50" s="15" t="s">
        <v>25</v>
      </c>
      <c r="F50" s="15">
        <v>4</v>
      </c>
      <c r="G50" s="18"/>
      <c r="H50" s="18">
        <f t="shared" si="1"/>
        <v>0</v>
      </c>
    </row>
    <row r="51" s="36" customFormat="1" ht="132" spans="1:8">
      <c r="A51" s="66">
        <v>5</v>
      </c>
      <c r="B51" s="15" t="s">
        <v>481</v>
      </c>
      <c r="C51" s="15" t="s">
        <v>482</v>
      </c>
      <c r="D51" s="26" t="s">
        <v>483</v>
      </c>
      <c r="E51" s="15" t="s">
        <v>25</v>
      </c>
      <c r="F51" s="15">
        <v>1</v>
      </c>
      <c r="G51" s="18"/>
      <c r="H51" s="18">
        <f t="shared" si="1"/>
        <v>0</v>
      </c>
    </row>
    <row r="52" s="36" customFormat="1" ht="132" spans="1:8">
      <c r="A52" s="66">
        <v>6</v>
      </c>
      <c r="B52" s="15" t="s">
        <v>484</v>
      </c>
      <c r="C52" s="15" t="s">
        <v>485</v>
      </c>
      <c r="D52" s="26" t="s">
        <v>486</v>
      </c>
      <c r="E52" s="15" t="s">
        <v>25</v>
      </c>
      <c r="F52" s="15">
        <v>1</v>
      </c>
      <c r="G52" s="18"/>
      <c r="H52" s="18">
        <f t="shared" si="1"/>
        <v>0</v>
      </c>
    </row>
    <row r="53" s="36" customFormat="1" ht="24" spans="1:8">
      <c r="A53" s="66">
        <v>7</v>
      </c>
      <c r="B53" s="15" t="s">
        <v>487</v>
      </c>
      <c r="C53" s="15" t="s">
        <v>400</v>
      </c>
      <c r="D53" s="26" t="s">
        <v>488</v>
      </c>
      <c r="E53" s="15" t="s">
        <v>164</v>
      </c>
      <c r="F53" s="15">
        <v>2</v>
      </c>
      <c r="G53" s="18"/>
      <c r="H53" s="18">
        <f t="shared" si="1"/>
        <v>0</v>
      </c>
    </row>
    <row r="54" s="36" customFormat="1" ht="24" spans="1:8">
      <c r="A54" s="66">
        <v>8</v>
      </c>
      <c r="B54" s="15" t="s">
        <v>489</v>
      </c>
      <c r="C54" s="15" t="s">
        <v>490</v>
      </c>
      <c r="D54" s="26" t="s">
        <v>491</v>
      </c>
      <c r="E54" s="15" t="s">
        <v>164</v>
      </c>
      <c r="F54" s="15">
        <v>4</v>
      </c>
      <c r="G54" s="18"/>
      <c r="H54" s="18">
        <f t="shared" si="1"/>
        <v>0</v>
      </c>
    </row>
    <row r="55" s="36" customFormat="1" ht="48" spans="1:8">
      <c r="A55" s="66">
        <v>9</v>
      </c>
      <c r="B55" s="15" t="s">
        <v>492</v>
      </c>
      <c r="C55" s="15"/>
      <c r="D55" s="26" t="s">
        <v>493</v>
      </c>
      <c r="E55" s="66" t="s">
        <v>69</v>
      </c>
      <c r="F55" s="15">
        <v>1</v>
      </c>
      <c r="G55" s="18"/>
      <c r="H55" s="18">
        <f t="shared" si="1"/>
        <v>0</v>
      </c>
    </row>
    <row r="56" s="36" customFormat="1" ht="96" spans="1:8">
      <c r="A56" s="66">
        <v>10</v>
      </c>
      <c r="B56" s="15" t="s">
        <v>494</v>
      </c>
      <c r="C56" s="15"/>
      <c r="D56" s="26" t="s">
        <v>495</v>
      </c>
      <c r="E56" s="66" t="s">
        <v>69</v>
      </c>
      <c r="F56" s="15">
        <v>1</v>
      </c>
      <c r="G56" s="18"/>
      <c r="H56" s="18">
        <f t="shared" si="1"/>
        <v>0</v>
      </c>
    </row>
    <row r="57" s="36" customFormat="1" ht="84" spans="1:8">
      <c r="A57" s="66">
        <v>11</v>
      </c>
      <c r="B57" s="15" t="s">
        <v>496</v>
      </c>
      <c r="C57" s="15"/>
      <c r="D57" s="28" t="s">
        <v>497</v>
      </c>
      <c r="E57" s="66" t="s">
        <v>69</v>
      </c>
      <c r="F57" s="15">
        <v>1</v>
      </c>
      <c r="G57" s="18"/>
      <c r="H57" s="18">
        <f t="shared" si="1"/>
        <v>0</v>
      </c>
    </row>
    <row r="58" s="36" customFormat="1" ht="84" spans="1:8">
      <c r="A58" s="66">
        <v>12</v>
      </c>
      <c r="B58" s="15" t="s">
        <v>498</v>
      </c>
      <c r="C58" s="15"/>
      <c r="D58" s="26" t="s">
        <v>499</v>
      </c>
      <c r="E58" s="66" t="s">
        <v>69</v>
      </c>
      <c r="F58" s="15">
        <v>1</v>
      </c>
      <c r="G58" s="18"/>
      <c r="H58" s="18">
        <f t="shared" si="1"/>
        <v>0</v>
      </c>
    </row>
    <row r="59" s="36" customFormat="1" ht="72" spans="1:8">
      <c r="A59" s="66">
        <v>13</v>
      </c>
      <c r="B59" s="15" t="s">
        <v>500</v>
      </c>
      <c r="C59" s="15"/>
      <c r="D59" s="28" t="s">
        <v>501</v>
      </c>
      <c r="E59" s="66" t="s">
        <v>69</v>
      </c>
      <c r="F59" s="15">
        <v>1</v>
      </c>
      <c r="G59" s="18"/>
      <c r="H59" s="18">
        <f t="shared" si="1"/>
        <v>0</v>
      </c>
    </row>
    <row r="60" s="36" customFormat="1" ht="84" spans="1:8">
      <c r="A60" s="66">
        <v>14</v>
      </c>
      <c r="B60" s="15" t="s">
        <v>502</v>
      </c>
      <c r="C60" s="15"/>
      <c r="D60" s="26" t="s">
        <v>503</v>
      </c>
      <c r="E60" s="66" t="s">
        <v>69</v>
      </c>
      <c r="F60" s="15">
        <v>1</v>
      </c>
      <c r="G60" s="18"/>
      <c r="H60" s="18">
        <f t="shared" si="1"/>
        <v>0</v>
      </c>
    </row>
    <row r="61" s="36" customFormat="1" ht="216" spans="1:8">
      <c r="A61" s="66">
        <v>15</v>
      </c>
      <c r="B61" s="15" t="s">
        <v>504</v>
      </c>
      <c r="C61" s="15"/>
      <c r="D61" s="26" t="s">
        <v>505</v>
      </c>
      <c r="E61" s="66" t="s">
        <v>69</v>
      </c>
      <c r="F61" s="15">
        <v>1</v>
      </c>
      <c r="G61" s="18"/>
      <c r="H61" s="18">
        <f t="shared" si="1"/>
        <v>0</v>
      </c>
    </row>
    <row r="62" s="36" customFormat="1" ht="120" spans="1:8">
      <c r="A62" s="66">
        <v>16</v>
      </c>
      <c r="B62" s="15" t="s">
        <v>506</v>
      </c>
      <c r="C62" s="15"/>
      <c r="D62" s="26" t="s">
        <v>507</v>
      </c>
      <c r="E62" s="66" t="s">
        <v>69</v>
      </c>
      <c r="F62" s="15">
        <v>1</v>
      </c>
      <c r="G62" s="18"/>
      <c r="H62" s="18">
        <f t="shared" si="1"/>
        <v>0</v>
      </c>
    </row>
    <row r="63" s="36" customFormat="1" ht="144" spans="1:8">
      <c r="A63" s="66">
        <v>17</v>
      </c>
      <c r="B63" s="15" t="s">
        <v>508</v>
      </c>
      <c r="C63" s="15"/>
      <c r="D63" s="26" t="s">
        <v>509</v>
      </c>
      <c r="E63" s="66" t="s">
        <v>33</v>
      </c>
      <c r="F63" s="15">
        <v>1</v>
      </c>
      <c r="G63" s="18"/>
      <c r="H63" s="18">
        <f t="shared" si="1"/>
        <v>0</v>
      </c>
    </row>
    <row r="64" s="36" customFormat="1" ht="60" spans="1:8">
      <c r="A64" s="66">
        <v>18</v>
      </c>
      <c r="B64" s="15" t="s">
        <v>510</v>
      </c>
      <c r="C64" s="15"/>
      <c r="D64" s="26" t="s">
        <v>511</v>
      </c>
      <c r="E64" s="66" t="s">
        <v>33</v>
      </c>
      <c r="F64" s="15">
        <v>1</v>
      </c>
      <c r="G64" s="18"/>
      <c r="H64" s="18">
        <f t="shared" si="1"/>
        <v>0</v>
      </c>
    </row>
    <row r="65" s="36" customFormat="1" ht="409.5" spans="1:8">
      <c r="A65" s="66">
        <v>19</v>
      </c>
      <c r="B65" s="15" t="s">
        <v>512</v>
      </c>
      <c r="C65" s="15"/>
      <c r="D65" s="103" t="s">
        <v>513</v>
      </c>
      <c r="E65" s="15" t="s">
        <v>69</v>
      </c>
      <c r="F65" s="15">
        <v>1</v>
      </c>
      <c r="G65" s="18"/>
      <c r="H65" s="18">
        <f t="shared" si="1"/>
        <v>0</v>
      </c>
    </row>
    <row r="66" s="36" customFormat="1" ht="24" spans="1:8">
      <c r="A66" s="66">
        <v>20</v>
      </c>
      <c r="B66" s="15" t="s">
        <v>514</v>
      </c>
      <c r="C66" s="15"/>
      <c r="D66" s="28" t="s">
        <v>515</v>
      </c>
      <c r="E66" s="109" t="s">
        <v>516</v>
      </c>
      <c r="F66" s="109">
        <v>10</v>
      </c>
      <c r="G66" s="18"/>
      <c r="H66" s="18">
        <f t="shared" si="1"/>
        <v>0</v>
      </c>
    </row>
    <row r="67" s="36" customFormat="1" ht="409.5" spans="1:8">
      <c r="A67" s="66">
        <v>21</v>
      </c>
      <c r="B67" s="15" t="s">
        <v>517</v>
      </c>
      <c r="C67" s="15" t="s">
        <v>518</v>
      </c>
      <c r="D67" s="105" t="s">
        <v>519</v>
      </c>
      <c r="E67" s="15" t="s">
        <v>69</v>
      </c>
      <c r="F67" s="15">
        <v>1</v>
      </c>
      <c r="G67" s="18"/>
      <c r="H67" s="18">
        <f t="shared" si="1"/>
        <v>0</v>
      </c>
    </row>
    <row r="68" s="36" customFormat="1" ht="132" spans="1:8">
      <c r="A68" s="66">
        <v>22</v>
      </c>
      <c r="B68" s="15" t="s">
        <v>520</v>
      </c>
      <c r="C68" s="15"/>
      <c r="D68" s="26" t="s">
        <v>521</v>
      </c>
      <c r="E68" s="66" t="s">
        <v>33</v>
      </c>
      <c r="F68" s="15">
        <v>1</v>
      </c>
      <c r="G68" s="18"/>
      <c r="H68" s="18">
        <f t="shared" si="1"/>
        <v>0</v>
      </c>
    </row>
    <row r="69" spans="1:8">
      <c r="A69" s="66">
        <v>23</v>
      </c>
      <c r="B69" s="33" t="s">
        <v>213</v>
      </c>
      <c r="C69" s="33"/>
      <c r="D69" s="39"/>
      <c r="E69" s="39"/>
      <c r="F69" s="39"/>
      <c r="G69" s="40"/>
      <c r="H69" s="40">
        <f>SUM(H47:H68)</f>
        <v>0</v>
      </c>
    </row>
    <row r="70" spans="1:8">
      <c r="A70" s="53" t="s">
        <v>522</v>
      </c>
      <c r="B70" s="53"/>
      <c r="C70" s="53"/>
      <c r="D70" s="53"/>
      <c r="E70" s="53"/>
      <c r="F70" s="53"/>
      <c r="G70" s="21"/>
      <c r="H70" s="21"/>
    </row>
    <row r="71" ht="180" spans="1:8">
      <c r="A71" s="66">
        <v>1</v>
      </c>
      <c r="B71" s="15" t="s">
        <v>272</v>
      </c>
      <c r="C71" s="15" t="s">
        <v>473</v>
      </c>
      <c r="D71" s="26" t="s">
        <v>523</v>
      </c>
      <c r="E71" s="15" t="s">
        <v>25</v>
      </c>
      <c r="F71" s="15">
        <v>1</v>
      </c>
      <c r="G71" s="18"/>
      <c r="H71" s="18">
        <f>G71*F71</f>
        <v>0</v>
      </c>
    </row>
    <row r="72" s="36" customFormat="1" ht="132" spans="1:8">
      <c r="A72" s="66">
        <v>2</v>
      </c>
      <c r="B72" s="15" t="s">
        <v>524</v>
      </c>
      <c r="C72" s="15" t="s">
        <v>525</v>
      </c>
      <c r="D72" s="26" t="s">
        <v>526</v>
      </c>
      <c r="E72" s="15" t="s">
        <v>25</v>
      </c>
      <c r="F72" s="15">
        <v>48</v>
      </c>
      <c r="G72" s="32"/>
      <c r="H72" s="18">
        <f t="shared" ref="H72:H103" si="2">G72*F72</f>
        <v>0</v>
      </c>
    </row>
    <row r="73" ht="96" spans="1:8">
      <c r="A73" s="66">
        <v>3</v>
      </c>
      <c r="B73" s="15" t="s">
        <v>53</v>
      </c>
      <c r="C73" s="15" t="s">
        <v>96</v>
      </c>
      <c r="D73" s="26" t="s">
        <v>278</v>
      </c>
      <c r="E73" s="15" t="s">
        <v>25</v>
      </c>
      <c r="F73" s="15">
        <v>48</v>
      </c>
      <c r="G73" s="18"/>
      <c r="H73" s="18">
        <f t="shared" si="2"/>
        <v>0</v>
      </c>
    </row>
    <row r="74" s="1" customFormat="1" ht="36" spans="1:12">
      <c r="A74" s="66">
        <v>4</v>
      </c>
      <c r="B74" s="15" t="s">
        <v>527</v>
      </c>
      <c r="C74" s="15" t="s">
        <v>528</v>
      </c>
      <c r="D74" s="26" t="s">
        <v>529</v>
      </c>
      <c r="E74" s="15" t="s">
        <v>164</v>
      </c>
      <c r="F74" s="15">
        <v>6</v>
      </c>
      <c r="G74" s="18"/>
      <c r="H74" s="18">
        <f t="shared" si="2"/>
        <v>0</v>
      </c>
      <c r="I74" s="13"/>
      <c r="J74" s="36"/>
      <c r="K74" s="13"/>
      <c r="L74" s="13"/>
    </row>
    <row r="75" s="1" customFormat="1" ht="36" spans="1:12">
      <c r="A75" s="66">
        <v>5</v>
      </c>
      <c r="B75" s="15" t="s">
        <v>530</v>
      </c>
      <c r="C75" s="15" t="s">
        <v>531</v>
      </c>
      <c r="D75" s="26" t="s">
        <v>532</v>
      </c>
      <c r="E75" s="15" t="s">
        <v>164</v>
      </c>
      <c r="F75" s="15">
        <v>6</v>
      </c>
      <c r="G75" s="18"/>
      <c r="H75" s="18">
        <f t="shared" si="2"/>
        <v>0</v>
      </c>
      <c r="I75" s="13"/>
      <c r="J75" s="36"/>
      <c r="K75" s="13"/>
      <c r="L75" s="13"/>
    </row>
    <row r="76" ht="409.5" spans="1:8">
      <c r="A76" s="66">
        <v>6</v>
      </c>
      <c r="B76" s="15" t="s">
        <v>533</v>
      </c>
      <c r="C76" s="15"/>
      <c r="D76" s="103" t="s">
        <v>534</v>
      </c>
      <c r="E76" s="15" t="s">
        <v>33</v>
      </c>
      <c r="F76" s="15">
        <v>1</v>
      </c>
      <c r="G76" s="32"/>
      <c r="H76" s="18">
        <f t="shared" si="2"/>
        <v>0</v>
      </c>
    </row>
    <row r="77" ht="24" spans="1:8">
      <c r="A77" s="66">
        <v>7</v>
      </c>
      <c r="B77" s="15" t="s">
        <v>535</v>
      </c>
      <c r="C77" s="15" t="s">
        <v>536</v>
      </c>
      <c r="D77" s="26" t="s">
        <v>537</v>
      </c>
      <c r="E77" s="15" t="s">
        <v>115</v>
      </c>
      <c r="F77" s="15">
        <v>1</v>
      </c>
      <c r="G77" s="32"/>
      <c r="H77" s="18">
        <f t="shared" si="2"/>
        <v>0</v>
      </c>
    </row>
    <row r="78" ht="24" spans="1:8">
      <c r="A78" s="66">
        <v>8</v>
      </c>
      <c r="B78" s="15" t="s">
        <v>538</v>
      </c>
      <c r="C78" s="15" t="s">
        <v>536</v>
      </c>
      <c r="D78" s="26" t="s">
        <v>537</v>
      </c>
      <c r="E78" s="15" t="s">
        <v>115</v>
      </c>
      <c r="F78" s="15">
        <v>1</v>
      </c>
      <c r="G78" s="32"/>
      <c r="H78" s="18">
        <f t="shared" si="2"/>
        <v>0</v>
      </c>
    </row>
    <row r="79" ht="24" spans="1:8">
      <c r="A79" s="66">
        <v>9</v>
      </c>
      <c r="B79" s="15" t="s">
        <v>539</v>
      </c>
      <c r="C79" s="15" t="s">
        <v>536</v>
      </c>
      <c r="D79" s="26" t="s">
        <v>537</v>
      </c>
      <c r="E79" s="15" t="s">
        <v>115</v>
      </c>
      <c r="F79" s="15">
        <v>1</v>
      </c>
      <c r="G79" s="32"/>
      <c r="H79" s="18">
        <f t="shared" si="2"/>
        <v>0</v>
      </c>
    </row>
    <row r="80" ht="24" spans="1:8">
      <c r="A80" s="66">
        <v>10</v>
      </c>
      <c r="B80" s="15" t="s">
        <v>540</v>
      </c>
      <c r="C80" s="15" t="s">
        <v>536</v>
      </c>
      <c r="D80" s="26" t="s">
        <v>537</v>
      </c>
      <c r="E80" s="15" t="s">
        <v>115</v>
      </c>
      <c r="F80" s="15">
        <v>1</v>
      </c>
      <c r="G80" s="32"/>
      <c r="H80" s="18">
        <f t="shared" si="2"/>
        <v>0</v>
      </c>
    </row>
    <row r="81" ht="24" spans="1:8">
      <c r="A81" s="66">
        <v>11</v>
      </c>
      <c r="B81" s="15" t="s">
        <v>541</v>
      </c>
      <c r="C81" s="15" t="s">
        <v>536</v>
      </c>
      <c r="D81" s="26" t="s">
        <v>537</v>
      </c>
      <c r="E81" s="15" t="s">
        <v>115</v>
      </c>
      <c r="F81" s="15">
        <v>1</v>
      </c>
      <c r="G81" s="32"/>
      <c r="H81" s="18">
        <f t="shared" si="2"/>
        <v>0</v>
      </c>
    </row>
    <row r="82" ht="24" spans="1:8">
      <c r="A82" s="66">
        <v>12</v>
      </c>
      <c r="B82" s="15" t="s">
        <v>542</v>
      </c>
      <c r="C82" s="15" t="s">
        <v>536</v>
      </c>
      <c r="D82" s="26" t="s">
        <v>537</v>
      </c>
      <c r="E82" s="15" t="s">
        <v>115</v>
      </c>
      <c r="F82" s="15">
        <v>1</v>
      </c>
      <c r="G82" s="32"/>
      <c r="H82" s="18">
        <f t="shared" si="2"/>
        <v>0</v>
      </c>
    </row>
    <row r="83" ht="144" spans="1:8">
      <c r="A83" s="66">
        <v>13</v>
      </c>
      <c r="B83" s="15" t="s">
        <v>543</v>
      </c>
      <c r="C83" s="15"/>
      <c r="D83" s="26" t="s">
        <v>544</v>
      </c>
      <c r="E83" s="15" t="s">
        <v>33</v>
      </c>
      <c r="F83" s="15">
        <v>1</v>
      </c>
      <c r="G83" s="32"/>
      <c r="H83" s="18">
        <f t="shared" si="2"/>
        <v>0</v>
      </c>
    </row>
    <row r="84" ht="24" spans="1:8">
      <c r="A84" s="66">
        <v>14</v>
      </c>
      <c r="B84" s="15" t="s">
        <v>545</v>
      </c>
      <c r="C84" s="15"/>
      <c r="D84" s="26" t="s">
        <v>546</v>
      </c>
      <c r="E84" s="15" t="s">
        <v>33</v>
      </c>
      <c r="F84" s="15">
        <v>1</v>
      </c>
      <c r="G84" s="32"/>
      <c r="H84" s="18">
        <f t="shared" si="2"/>
        <v>0</v>
      </c>
    </row>
    <row r="85" spans="1:8">
      <c r="A85" s="66">
        <v>15</v>
      </c>
      <c r="B85" s="15" t="s">
        <v>547</v>
      </c>
      <c r="C85" s="15" t="s">
        <v>548</v>
      </c>
      <c r="D85" s="26" t="s">
        <v>549</v>
      </c>
      <c r="E85" s="15" t="s">
        <v>550</v>
      </c>
      <c r="F85" s="15">
        <v>4</v>
      </c>
      <c r="G85" s="32"/>
      <c r="H85" s="18">
        <f t="shared" si="2"/>
        <v>0</v>
      </c>
    </row>
    <row r="86" ht="24" spans="1:8">
      <c r="A86" s="66">
        <v>16</v>
      </c>
      <c r="B86" s="15" t="s">
        <v>551</v>
      </c>
      <c r="C86" s="15" t="s">
        <v>552</v>
      </c>
      <c r="D86" s="26" t="s">
        <v>553</v>
      </c>
      <c r="E86" s="15" t="s">
        <v>115</v>
      </c>
      <c r="F86" s="15">
        <v>1</v>
      </c>
      <c r="G86" s="32"/>
      <c r="H86" s="18">
        <f t="shared" si="2"/>
        <v>0</v>
      </c>
    </row>
    <row r="87" ht="84" spans="1:8">
      <c r="A87" s="66">
        <v>17</v>
      </c>
      <c r="B87" s="15" t="s">
        <v>554</v>
      </c>
      <c r="C87" s="15"/>
      <c r="D87" s="26" t="s">
        <v>555</v>
      </c>
      <c r="E87" s="15" t="s">
        <v>556</v>
      </c>
      <c r="F87" s="15">
        <v>1</v>
      </c>
      <c r="G87" s="32"/>
      <c r="H87" s="18">
        <f t="shared" si="2"/>
        <v>0</v>
      </c>
    </row>
    <row r="88" spans="1:8">
      <c r="A88" s="66">
        <v>18</v>
      </c>
      <c r="B88" s="15" t="s">
        <v>557</v>
      </c>
      <c r="C88" s="15"/>
      <c r="D88" s="26" t="s">
        <v>558</v>
      </c>
      <c r="E88" s="15" t="s">
        <v>115</v>
      </c>
      <c r="F88" s="15">
        <v>9</v>
      </c>
      <c r="G88" s="32"/>
      <c r="H88" s="18">
        <f t="shared" si="2"/>
        <v>0</v>
      </c>
    </row>
    <row r="89" ht="24" spans="1:8">
      <c r="A89" s="66">
        <v>19</v>
      </c>
      <c r="B89" s="15" t="s">
        <v>559</v>
      </c>
      <c r="C89" s="15" t="s">
        <v>560</v>
      </c>
      <c r="D89" s="26" t="s">
        <v>560</v>
      </c>
      <c r="E89" s="15" t="s">
        <v>115</v>
      </c>
      <c r="F89" s="15">
        <v>8</v>
      </c>
      <c r="G89" s="32"/>
      <c r="H89" s="18">
        <f t="shared" si="2"/>
        <v>0</v>
      </c>
    </row>
    <row r="90" spans="1:8">
      <c r="A90" s="66">
        <v>20</v>
      </c>
      <c r="B90" s="15" t="s">
        <v>561</v>
      </c>
      <c r="C90" s="15" t="s">
        <v>562</v>
      </c>
      <c r="D90" s="26" t="s">
        <v>562</v>
      </c>
      <c r="E90" s="15" t="s">
        <v>115</v>
      </c>
      <c r="F90" s="15">
        <v>1</v>
      </c>
      <c r="G90" s="32"/>
      <c r="H90" s="18">
        <f t="shared" si="2"/>
        <v>0</v>
      </c>
    </row>
    <row r="91" ht="24" spans="1:8">
      <c r="A91" s="66">
        <v>21</v>
      </c>
      <c r="B91" s="15" t="s">
        <v>563</v>
      </c>
      <c r="C91" s="15"/>
      <c r="D91" s="26" t="s">
        <v>564</v>
      </c>
      <c r="E91" s="15" t="s">
        <v>565</v>
      </c>
      <c r="F91" s="15">
        <v>1</v>
      </c>
      <c r="G91" s="32"/>
      <c r="H91" s="18">
        <f t="shared" si="2"/>
        <v>0</v>
      </c>
    </row>
    <row r="92" ht="60" spans="1:8">
      <c r="A92" s="66">
        <v>22</v>
      </c>
      <c r="B92" s="15" t="s">
        <v>566</v>
      </c>
      <c r="C92" s="15"/>
      <c r="D92" s="26" t="s">
        <v>567</v>
      </c>
      <c r="E92" s="15" t="s">
        <v>33</v>
      </c>
      <c r="F92" s="15">
        <v>1</v>
      </c>
      <c r="G92" s="32"/>
      <c r="H92" s="18">
        <f t="shared" si="2"/>
        <v>0</v>
      </c>
    </row>
    <row r="93" ht="24" spans="1:8">
      <c r="A93" s="66">
        <v>23</v>
      </c>
      <c r="B93" s="15" t="s">
        <v>568</v>
      </c>
      <c r="C93" s="15" t="s">
        <v>569</v>
      </c>
      <c r="D93" s="26" t="s">
        <v>570</v>
      </c>
      <c r="E93" s="15" t="s">
        <v>565</v>
      </c>
      <c r="F93" s="15">
        <v>1</v>
      </c>
      <c r="G93" s="32"/>
      <c r="H93" s="18">
        <f t="shared" si="2"/>
        <v>0</v>
      </c>
    </row>
    <row r="94" ht="24" spans="1:8">
      <c r="A94" s="66">
        <v>24</v>
      </c>
      <c r="B94" s="15" t="s">
        <v>571</v>
      </c>
      <c r="C94" s="15" t="s">
        <v>572</v>
      </c>
      <c r="D94" s="26" t="s">
        <v>573</v>
      </c>
      <c r="E94" s="15" t="s">
        <v>565</v>
      </c>
      <c r="F94" s="15">
        <v>1</v>
      </c>
      <c r="G94" s="32"/>
      <c r="H94" s="18">
        <f t="shared" si="2"/>
        <v>0</v>
      </c>
    </row>
    <row r="95" ht="36" spans="1:8">
      <c r="A95" s="66">
        <v>25</v>
      </c>
      <c r="B95" s="15" t="s">
        <v>574</v>
      </c>
      <c r="C95" s="15" t="s">
        <v>575</v>
      </c>
      <c r="D95" s="26" t="s">
        <v>576</v>
      </c>
      <c r="E95" s="15" t="s">
        <v>565</v>
      </c>
      <c r="F95" s="15">
        <v>1</v>
      </c>
      <c r="G95" s="32"/>
      <c r="H95" s="18">
        <f t="shared" si="2"/>
        <v>0</v>
      </c>
    </row>
    <row r="96" ht="24" spans="1:8">
      <c r="A96" s="66">
        <v>26</v>
      </c>
      <c r="B96" s="15" t="s">
        <v>577</v>
      </c>
      <c r="C96" s="15" t="s">
        <v>578</v>
      </c>
      <c r="D96" s="26" t="s">
        <v>579</v>
      </c>
      <c r="E96" s="15" t="s">
        <v>565</v>
      </c>
      <c r="F96" s="15">
        <v>1</v>
      </c>
      <c r="G96" s="32"/>
      <c r="H96" s="18">
        <f t="shared" si="2"/>
        <v>0</v>
      </c>
    </row>
    <row r="97" ht="24" spans="1:8">
      <c r="A97" s="66">
        <v>27</v>
      </c>
      <c r="B97" s="15" t="s">
        <v>580</v>
      </c>
      <c r="C97" s="15" t="s">
        <v>581</v>
      </c>
      <c r="D97" s="26" t="s">
        <v>582</v>
      </c>
      <c r="E97" s="15" t="s">
        <v>565</v>
      </c>
      <c r="F97" s="15">
        <v>1</v>
      </c>
      <c r="G97" s="32"/>
      <c r="H97" s="18">
        <f t="shared" si="2"/>
        <v>0</v>
      </c>
    </row>
    <row r="98" ht="24" spans="1:8">
      <c r="A98" s="66">
        <v>28</v>
      </c>
      <c r="B98" s="15" t="s">
        <v>583</v>
      </c>
      <c r="C98" s="15" t="s">
        <v>584</v>
      </c>
      <c r="D98" s="26" t="s">
        <v>585</v>
      </c>
      <c r="E98" s="15" t="s">
        <v>565</v>
      </c>
      <c r="F98" s="15">
        <v>1</v>
      </c>
      <c r="G98" s="32"/>
      <c r="H98" s="18">
        <f t="shared" si="2"/>
        <v>0</v>
      </c>
    </row>
    <row r="99" ht="24" spans="1:8">
      <c r="A99" s="66">
        <v>29</v>
      </c>
      <c r="B99" s="15" t="s">
        <v>586</v>
      </c>
      <c r="C99" s="15"/>
      <c r="D99" s="26" t="s">
        <v>587</v>
      </c>
      <c r="E99" s="15" t="s">
        <v>33</v>
      </c>
      <c r="F99" s="15">
        <v>1</v>
      </c>
      <c r="G99" s="32"/>
      <c r="H99" s="18">
        <f t="shared" si="2"/>
        <v>0</v>
      </c>
    </row>
    <row r="100" ht="24" spans="1:8">
      <c r="A100" s="66">
        <v>30</v>
      </c>
      <c r="B100" s="15" t="s">
        <v>588</v>
      </c>
      <c r="C100" s="15" t="s">
        <v>589</v>
      </c>
      <c r="D100" s="26" t="s">
        <v>590</v>
      </c>
      <c r="E100" s="15" t="s">
        <v>115</v>
      </c>
      <c r="F100" s="15">
        <v>1</v>
      </c>
      <c r="G100" s="32"/>
      <c r="H100" s="18">
        <f t="shared" si="2"/>
        <v>0</v>
      </c>
    </row>
    <row r="101" ht="24" spans="1:8">
      <c r="A101" s="66">
        <v>31</v>
      </c>
      <c r="B101" s="15" t="s">
        <v>591</v>
      </c>
      <c r="C101" s="15" t="s">
        <v>592</v>
      </c>
      <c r="D101" s="26" t="s">
        <v>593</v>
      </c>
      <c r="E101" s="15" t="s">
        <v>115</v>
      </c>
      <c r="F101" s="15">
        <v>1</v>
      </c>
      <c r="G101" s="32"/>
      <c r="H101" s="18">
        <f t="shared" si="2"/>
        <v>0</v>
      </c>
    </row>
    <row r="102" spans="1:8">
      <c r="A102" s="66">
        <v>32</v>
      </c>
      <c r="B102" s="15" t="s">
        <v>594</v>
      </c>
      <c r="C102" s="15"/>
      <c r="D102" s="26" t="s">
        <v>595</v>
      </c>
      <c r="E102" s="15" t="s">
        <v>115</v>
      </c>
      <c r="F102" s="15">
        <v>1</v>
      </c>
      <c r="G102" s="32"/>
      <c r="H102" s="18">
        <f t="shared" ref="H102:H126" si="3">G102*F102</f>
        <v>0</v>
      </c>
    </row>
    <row r="103" ht="24" spans="1:8">
      <c r="A103" s="66">
        <v>33</v>
      </c>
      <c r="B103" s="15" t="s">
        <v>596</v>
      </c>
      <c r="C103" s="15" t="s">
        <v>597</v>
      </c>
      <c r="D103" s="26" t="s">
        <v>598</v>
      </c>
      <c r="E103" s="15" t="s">
        <v>115</v>
      </c>
      <c r="F103" s="15">
        <v>1</v>
      </c>
      <c r="G103" s="32"/>
      <c r="H103" s="18">
        <f t="shared" si="3"/>
        <v>0</v>
      </c>
    </row>
    <row r="104" ht="72" spans="1:8">
      <c r="A104" s="66">
        <v>34</v>
      </c>
      <c r="B104" s="15" t="s">
        <v>599</v>
      </c>
      <c r="C104" s="15"/>
      <c r="D104" s="110" t="s">
        <v>600</v>
      </c>
      <c r="E104" s="15" t="s">
        <v>115</v>
      </c>
      <c r="F104" s="15">
        <v>1</v>
      </c>
      <c r="G104" s="32"/>
      <c r="H104" s="18">
        <f t="shared" si="3"/>
        <v>0</v>
      </c>
    </row>
    <row r="105" ht="24" spans="1:8">
      <c r="A105" s="66">
        <v>35</v>
      </c>
      <c r="B105" s="15" t="s">
        <v>601</v>
      </c>
      <c r="C105" s="15" t="s">
        <v>602</v>
      </c>
      <c r="D105" s="26" t="s">
        <v>603</v>
      </c>
      <c r="E105" s="15" t="s">
        <v>115</v>
      </c>
      <c r="F105" s="15">
        <v>1</v>
      </c>
      <c r="G105" s="32"/>
      <c r="H105" s="18">
        <f t="shared" si="3"/>
        <v>0</v>
      </c>
    </row>
    <row r="106" ht="24" spans="1:8">
      <c r="A106" s="66">
        <v>36</v>
      </c>
      <c r="B106" s="15" t="s">
        <v>604</v>
      </c>
      <c r="C106" s="15" t="s">
        <v>605</v>
      </c>
      <c r="D106" s="26" t="s">
        <v>606</v>
      </c>
      <c r="E106" s="15" t="s">
        <v>115</v>
      </c>
      <c r="F106" s="15">
        <v>1</v>
      </c>
      <c r="G106" s="32"/>
      <c r="H106" s="18">
        <f t="shared" si="3"/>
        <v>0</v>
      </c>
    </row>
    <row r="107" ht="24" spans="1:8">
      <c r="A107" s="66">
        <v>37</v>
      </c>
      <c r="B107" s="15" t="s">
        <v>607</v>
      </c>
      <c r="C107" s="15" t="s">
        <v>608</v>
      </c>
      <c r="D107" s="26" t="s">
        <v>609</v>
      </c>
      <c r="E107" s="15" t="s">
        <v>115</v>
      </c>
      <c r="F107" s="15">
        <v>1</v>
      </c>
      <c r="G107" s="32"/>
      <c r="H107" s="18">
        <f t="shared" si="3"/>
        <v>0</v>
      </c>
    </row>
    <row r="108" ht="24" spans="1:8">
      <c r="A108" s="66">
        <v>38</v>
      </c>
      <c r="B108" s="15" t="s">
        <v>610</v>
      </c>
      <c r="C108" s="15" t="s">
        <v>611</v>
      </c>
      <c r="D108" s="26" t="s">
        <v>612</v>
      </c>
      <c r="E108" s="15" t="s">
        <v>115</v>
      </c>
      <c r="F108" s="15">
        <v>1</v>
      </c>
      <c r="G108" s="32"/>
      <c r="H108" s="18">
        <f t="shared" si="3"/>
        <v>0</v>
      </c>
    </row>
    <row r="109" ht="24" spans="1:8">
      <c r="A109" s="66">
        <v>39</v>
      </c>
      <c r="B109" s="15" t="s">
        <v>613</v>
      </c>
      <c r="C109" s="15" t="s">
        <v>614</v>
      </c>
      <c r="D109" s="26" t="s">
        <v>615</v>
      </c>
      <c r="E109" s="15" t="s">
        <v>115</v>
      </c>
      <c r="F109" s="15">
        <v>1</v>
      </c>
      <c r="G109" s="32"/>
      <c r="H109" s="18">
        <f t="shared" si="3"/>
        <v>0</v>
      </c>
    </row>
    <row r="110" ht="24" spans="1:8">
      <c r="A110" s="66">
        <v>40</v>
      </c>
      <c r="B110" s="15" t="s">
        <v>616</v>
      </c>
      <c r="C110" s="15" t="s">
        <v>617</v>
      </c>
      <c r="D110" s="26" t="s">
        <v>618</v>
      </c>
      <c r="E110" s="15" t="s">
        <v>115</v>
      </c>
      <c r="F110" s="15">
        <v>1</v>
      </c>
      <c r="G110" s="32"/>
      <c r="H110" s="18">
        <f t="shared" si="3"/>
        <v>0</v>
      </c>
    </row>
    <row r="111" ht="24" spans="1:8">
      <c r="A111" s="66">
        <v>41</v>
      </c>
      <c r="B111" s="15" t="s">
        <v>619</v>
      </c>
      <c r="C111" s="15" t="s">
        <v>620</v>
      </c>
      <c r="D111" s="26" t="s">
        <v>621</v>
      </c>
      <c r="E111" s="15" t="s">
        <v>115</v>
      </c>
      <c r="F111" s="15">
        <v>1</v>
      </c>
      <c r="G111" s="32"/>
      <c r="H111" s="18">
        <f t="shared" si="3"/>
        <v>0</v>
      </c>
    </row>
    <row r="112" ht="24" spans="1:8">
      <c r="A112" s="66">
        <v>42</v>
      </c>
      <c r="B112" s="15" t="s">
        <v>622</v>
      </c>
      <c r="C112" s="15" t="s">
        <v>623</v>
      </c>
      <c r="D112" s="26" t="s">
        <v>624</v>
      </c>
      <c r="E112" s="15" t="s">
        <v>115</v>
      </c>
      <c r="F112" s="15">
        <v>1</v>
      </c>
      <c r="G112" s="32"/>
      <c r="H112" s="18">
        <f t="shared" si="3"/>
        <v>0</v>
      </c>
    </row>
    <row r="113" ht="24" spans="1:8">
      <c r="A113" s="66">
        <v>43</v>
      </c>
      <c r="B113" s="15" t="s">
        <v>625</v>
      </c>
      <c r="C113" s="15" t="s">
        <v>626</v>
      </c>
      <c r="D113" s="26" t="s">
        <v>627</v>
      </c>
      <c r="E113" s="15" t="s">
        <v>115</v>
      </c>
      <c r="F113" s="15">
        <v>1</v>
      </c>
      <c r="G113" s="32"/>
      <c r="H113" s="18">
        <f t="shared" si="3"/>
        <v>0</v>
      </c>
    </row>
    <row r="114" ht="24" spans="1:8">
      <c r="A114" s="66">
        <v>44</v>
      </c>
      <c r="B114" s="15" t="s">
        <v>628</v>
      </c>
      <c r="C114" s="15" t="s">
        <v>629</v>
      </c>
      <c r="D114" s="26" t="s">
        <v>630</v>
      </c>
      <c r="E114" s="15" t="s">
        <v>33</v>
      </c>
      <c r="F114" s="15">
        <v>1</v>
      </c>
      <c r="G114" s="32"/>
      <c r="H114" s="18">
        <f t="shared" si="3"/>
        <v>0</v>
      </c>
    </row>
    <row r="115" ht="24" spans="1:8">
      <c r="A115" s="66">
        <v>45</v>
      </c>
      <c r="B115" s="15" t="s">
        <v>631</v>
      </c>
      <c r="C115" s="15" t="s">
        <v>632</v>
      </c>
      <c r="D115" s="26" t="s">
        <v>633</v>
      </c>
      <c r="E115" s="15" t="s">
        <v>33</v>
      </c>
      <c r="F115" s="15">
        <v>1</v>
      </c>
      <c r="G115" s="32"/>
      <c r="H115" s="18">
        <f t="shared" si="3"/>
        <v>0</v>
      </c>
    </row>
    <row r="116" ht="48" spans="1:8">
      <c r="A116" s="66">
        <v>46</v>
      </c>
      <c r="B116" s="15" t="s">
        <v>634</v>
      </c>
      <c r="C116" s="15" t="s">
        <v>635</v>
      </c>
      <c r="D116" s="26" t="s">
        <v>636</v>
      </c>
      <c r="E116" s="15" t="s">
        <v>115</v>
      </c>
      <c r="F116" s="15">
        <v>1</v>
      </c>
      <c r="G116" s="32"/>
      <c r="H116" s="18">
        <f t="shared" si="3"/>
        <v>0</v>
      </c>
    </row>
    <row r="117" ht="36" spans="1:8">
      <c r="A117" s="66">
        <v>47</v>
      </c>
      <c r="B117" s="15" t="s">
        <v>637</v>
      </c>
      <c r="C117" s="15" t="s">
        <v>638</v>
      </c>
      <c r="D117" s="26" t="s">
        <v>639</v>
      </c>
      <c r="E117" s="15" t="s">
        <v>33</v>
      </c>
      <c r="F117" s="15">
        <v>1</v>
      </c>
      <c r="G117" s="32"/>
      <c r="H117" s="18">
        <f t="shared" si="3"/>
        <v>0</v>
      </c>
    </row>
    <row r="118" ht="24" spans="1:8">
      <c r="A118" s="66">
        <v>48</v>
      </c>
      <c r="B118" s="15" t="s">
        <v>640</v>
      </c>
      <c r="C118" s="15" t="s">
        <v>641</v>
      </c>
      <c r="D118" s="26" t="s">
        <v>642</v>
      </c>
      <c r="E118" s="15" t="s">
        <v>115</v>
      </c>
      <c r="F118" s="15">
        <v>1</v>
      </c>
      <c r="G118" s="32"/>
      <c r="H118" s="18">
        <f t="shared" si="3"/>
        <v>0</v>
      </c>
    </row>
    <row r="119" spans="1:8">
      <c r="A119" s="66">
        <v>49</v>
      </c>
      <c r="B119" s="15" t="s">
        <v>643</v>
      </c>
      <c r="C119" s="15" t="s">
        <v>644</v>
      </c>
      <c r="D119" s="26" t="s">
        <v>645</v>
      </c>
      <c r="E119" s="15" t="s">
        <v>115</v>
      </c>
      <c r="F119" s="15">
        <v>1</v>
      </c>
      <c r="G119" s="32"/>
      <c r="H119" s="18">
        <f t="shared" si="3"/>
        <v>0</v>
      </c>
    </row>
    <row r="120" ht="24" spans="1:8">
      <c r="A120" s="66">
        <v>50</v>
      </c>
      <c r="B120" s="15" t="s">
        <v>646</v>
      </c>
      <c r="C120" s="15" t="s">
        <v>647</v>
      </c>
      <c r="D120" s="26" t="s">
        <v>648</v>
      </c>
      <c r="E120" s="15" t="s">
        <v>115</v>
      </c>
      <c r="F120" s="15">
        <v>1</v>
      </c>
      <c r="G120" s="32"/>
      <c r="H120" s="18">
        <f t="shared" si="3"/>
        <v>0</v>
      </c>
    </row>
    <row r="121" ht="24" spans="1:8">
      <c r="A121" s="66">
        <v>51</v>
      </c>
      <c r="B121" s="15" t="s">
        <v>649</v>
      </c>
      <c r="C121" s="15" t="s">
        <v>650</v>
      </c>
      <c r="D121" s="26" t="s">
        <v>651</v>
      </c>
      <c r="E121" s="15" t="s">
        <v>115</v>
      </c>
      <c r="F121" s="15">
        <v>1</v>
      </c>
      <c r="G121" s="32"/>
      <c r="H121" s="18">
        <f t="shared" si="3"/>
        <v>0</v>
      </c>
    </row>
    <row r="122" ht="24" spans="1:8">
      <c r="A122" s="66">
        <v>52</v>
      </c>
      <c r="B122" s="15" t="s">
        <v>652</v>
      </c>
      <c r="C122" s="15" t="s">
        <v>536</v>
      </c>
      <c r="D122" s="26" t="s">
        <v>653</v>
      </c>
      <c r="E122" s="15" t="s">
        <v>115</v>
      </c>
      <c r="F122" s="15">
        <v>1</v>
      </c>
      <c r="G122" s="32"/>
      <c r="H122" s="18">
        <f t="shared" si="3"/>
        <v>0</v>
      </c>
    </row>
    <row r="123" ht="24" spans="1:8">
      <c r="A123" s="66">
        <v>53</v>
      </c>
      <c r="B123" s="15" t="s">
        <v>654</v>
      </c>
      <c r="C123" s="15" t="s">
        <v>655</v>
      </c>
      <c r="D123" s="26" t="s">
        <v>656</v>
      </c>
      <c r="E123" s="15" t="s">
        <v>115</v>
      </c>
      <c r="F123" s="15">
        <v>1</v>
      </c>
      <c r="G123" s="32"/>
      <c r="H123" s="18">
        <f t="shared" si="3"/>
        <v>0</v>
      </c>
    </row>
    <row r="124" ht="24" spans="1:8">
      <c r="A124" s="66">
        <v>54</v>
      </c>
      <c r="B124" s="15" t="s">
        <v>657</v>
      </c>
      <c r="C124" s="15" t="s">
        <v>658</v>
      </c>
      <c r="D124" s="26" t="s">
        <v>659</v>
      </c>
      <c r="E124" s="15" t="s">
        <v>33</v>
      </c>
      <c r="F124" s="15">
        <v>1</v>
      </c>
      <c r="G124" s="32"/>
      <c r="H124" s="18">
        <f t="shared" si="3"/>
        <v>0</v>
      </c>
    </row>
    <row r="125" ht="24" spans="1:8">
      <c r="A125" s="66">
        <v>55</v>
      </c>
      <c r="B125" s="15" t="s">
        <v>660</v>
      </c>
      <c r="C125" s="15" t="s">
        <v>661</v>
      </c>
      <c r="D125" s="26" t="s">
        <v>662</v>
      </c>
      <c r="E125" s="15" t="s">
        <v>115</v>
      </c>
      <c r="F125" s="15">
        <v>1</v>
      </c>
      <c r="G125" s="32"/>
      <c r="H125" s="18">
        <f t="shared" si="3"/>
        <v>0</v>
      </c>
    </row>
    <row r="126" s="1" customFormat="1" ht="24" spans="1:12">
      <c r="A126" s="66">
        <v>56</v>
      </c>
      <c r="B126" s="86" t="s">
        <v>663</v>
      </c>
      <c r="C126" s="15"/>
      <c r="D126" s="26" t="s">
        <v>664</v>
      </c>
      <c r="E126" s="86" t="s">
        <v>665</v>
      </c>
      <c r="F126" s="86">
        <v>30</v>
      </c>
      <c r="G126" s="32"/>
      <c r="H126" s="18">
        <f t="shared" si="3"/>
        <v>0</v>
      </c>
      <c r="I126" s="13"/>
      <c r="J126" s="36"/>
      <c r="K126" s="13"/>
      <c r="L126" s="13"/>
    </row>
    <row r="127" spans="1:8">
      <c r="A127" s="66"/>
      <c r="B127" s="33" t="s">
        <v>213</v>
      </c>
      <c r="C127" s="33"/>
      <c r="D127" s="39"/>
      <c r="E127" s="39"/>
      <c r="F127" s="39"/>
      <c r="G127" s="40"/>
      <c r="H127" s="40">
        <f>SUM(H71:H126)</f>
        <v>0</v>
      </c>
    </row>
    <row r="128" spans="1:8">
      <c r="A128" s="53" t="s">
        <v>666</v>
      </c>
      <c r="B128" s="53"/>
      <c r="C128" s="53"/>
      <c r="D128" s="53"/>
      <c r="E128" s="53"/>
      <c r="F128" s="53"/>
      <c r="G128" s="21"/>
      <c r="H128" s="21"/>
    </row>
    <row r="129" s="36" customFormat="1" ht="108" spans="1:8">
      <c r="A129" s="15">
        <v>1</v>
      </c>
      <c r="B129" s="15" t="s">
        <v>267</v>
      </c>
      <c r="C129" s="15" t="s">
        <v>327</v>
      </c>
      <c r="D129" s="26" t="s">
        <v>328</v>
      </c>
      <c r="E129" s="15" t="s">
        <v>115</v>
      </c>
      <c r="F129" s="15">
        <v>16</v>
      </c>
      <c r="G129" s="18"/>
      <c r="H129" s="18">
        <f>G129*F129</f>
        <v>0</v>
      </c>
    </row>
    <row r="130" spans="1:8">
      <c r="A130" s="22">
        <v>2</v>
      </c>
      <c r="B130" s="33" t="s">
        <v>213</v>
      </c>
      <c r="C130" s="33"/>
      <c r="D130" s="39"/>
      <c r="E130" s="39"/>
      <c r="F130" s="39"/>
      <c r="G130" s="18"/>
      <c r="H130" s="18">
        <f>H129</f>
        <v>0</v>
      </c>
    </row>
  </sheetData>
  <autoFilter xmlns:etc="http://www.wps.cn/officeDocument/2017/etCustomData" ref="A1:XEV130" etc:filterBottomFollowUsedRange="0">
    <extLst/>
  </autoFilter>
  <mergeCells count="8">
    <mergeCell ref="A1:H1"/>
    <mergeCell ref="A3:F3"/>
    <mergeCell ref="A4:F4"/>
    <mergeCell ref="A28:F28"/>
    <mergeCell ref="A39:F39"/>
    <mergeCell ref="A46:F46"/>
    <mergeCell ref="A70:F70"/>
    <mergeCell ref="A128:F128"/>
  </mergeCells>
  <pageMargins left="0.75" right="0.75" top="1" bottom="1" header="0.5" footer="0.5"/>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7"/>
  <sheetViews>
    <sheetView zoomScale="90" zoomScaleNormal="90" workbookViewId="0">
      <selection activeCell="D50" sqref="D50"/>
    </sheetView>
  </sheetViews>
  <sheetFormatPr defaultColWidth="9" defaultRowHeight="12"/>
  <cols>
    <col min="1" max="1" width="4.55833333333333" style="96" customWidth="1"/>
    <col min="2" max="2" width="10.2166666666667" style="96" customWidth="1"/>
    <col min="3" max="3" width="10.6333333333333" style="96" customWidth="1"/>
    <col min="4" max="4" width="65.6416666666667" style="36" customWidth="1"/>
    <col min="5" max="5" width="3.58333333333333" style="96" customWidth="1"/>
    <col min="6" max="6" width="6.63333333333333" style="96" customWidth="1"/>
    <col min="7" max="7" width="5.86666666666667" style="97" customWidth="1"/>
    <col min="8" max="8" width="8.31666666666667" style="97" customWidth="1"/>
    <col min="9" max="16353" width="9" style="36"/>
    <col min="16354" max="16354" width="9" style="2"/>
    <col min="16355" max="16355" width="9.25833333333333" style="2"/>
    <col min="16356" max="16384" width="9" style="2"/>
  </cols>
  <sheetData>
    <row r="1" s="36" customFormat="1" spans="1:8">
      <c r="A1" s="50" t="s">
        <v>13</v>
      </c>
      <c r="B1" s="98"/>
      <c r="C1" s="98"/>
      <c r="D1" s="98"/>
      <c r="E1" s="98"/>
      <c r="F1" s="98"/>
      <c r="G1" s="99"/>
      <c r="H1" s="99"/>
    </row>
    <row r="2" s="36" customFormat="1" ht="24" spans="1:8">
      <c r="A2" s="53" t="s">
        <v>2</v>
      </c>
      <c r="B2" s="53" t="s">
        <v>4</v>
      </c>
      <c r="C2" s="100" t="s">
        <v>18</v>
      </c>
      <c r="D2" s="53" t="s">
        <v>19</v>
      </c>
      <c r="E2" s="53" t="s">
        <v>5</v>
      </c>
      <c r="F2" s="53" t="s">
        <v>6</v>
      </c>
      <c r="G2" s="21" t="s">
        <v>20</v>
      </c>
      <c r="H2" s="21" t="s">
        <v>270</v>
      </c>
    </row>
    <row r="3" s="36" customFormat="1" spans="1:8">
      <c r="A3" s="53" t="s">
        <v>667</v>
      </c>
      <c r="B3" s="53"/>
      <c r="C3" s="53"/>
      <c r="D3" s="53"/>
      <c r="E3" s="53"/>
      <c r="F3" s="53"/>
      <c r="G3" s="21"/>
      <c r="H3" s="21"/>
    </row>
    <row r="4" s="36" customFormat="1" ht="24" spans="1:8">
      <c r="A4" s="15">
        <v>1</v>
      </c>
      <c r="B4" s="15" t="s">
        <v>393</v>
      </c>
      <c r="C4" s="15" t="s">
        <v>668</v>
      </c>
      <c r="D4" s="26" t="s">
        <v>669</v>
      </c>
      <c r="E4" s="15" t="s">
        <v>25</v>
      </c>
      <c r="F4" s="15">
        <v>1</v>
      </c>
      <c r="G4" s="18"/>
      <c r="H4" s="18">
        <f>G4*F4</f>
        <v>0</v>
      </c>
    </row>
    <row r="5" s="36" customFormat="1" ht="288" spans="1:9">
      <c r="A5" s="15">
        <v>2</v>
      </c>
      <c r="B5" s="15" t="s">
        <v>670</v>
      </c>
      <c r="C5" s="15" t="s">
        <v>671</v>
      </c>
      <c r="D5" s="26" t="s">
        <v>672</v>
      </c>
      <c r="E5" s="15" t="s">
        <v>25</v>
      </c>
      <c r="F5" s="66">
        <v>56</v>
      </c>
      <c r="G5" s="18"/>
      <c r="H5" s="18">
        <f>G5*F5</f>
        <v>0</v>
      </c>
      <c r="I5" s="25"/>
    </row>
    <row r="6" s="95" customFormat="1" ht="13.5" spans="1:9">
      <c r="A6" s="33">
        <v>3</v>
      </c>
      <c r="B6" s="50" t="s">
        <v>213</v>
      </c>
      <c r="C6" s="98"/>
      <c r="D6" s="51"/>
      <c r="E6" s="33"/>
      <c r="F6" s="33"/>
      <c r="G6" s="41"/>
      <c r="H6" s="41">
        <f>SUM(H4:H5)</f>
        <v>0</v>
      </c>
      <c r="I6" s="55"/>
    </row>
    <row r="7" spans="1:9">
      <c r="A7" s="53" t="s">
        <v>673</v>
      </c>
      <c r="B7" s="53"/>
      <c r="C7" s="53"/>
      <c r="D7" s="53"/>
      <c r="E7" s="53"/>
      <c r="F7" s="53"/>
      <c r="G7" s="21"/>
      <c r="H7" s="21"/>
      <c r="I7" s="25"/>
    </row>
    <row r="8" s="36" customFormat="1" ht="24" spans="1:9">
      <c r="A8" s="15">
        <v>1</v>
      </c>
      <c r="B8" s="15" t="s">
        <v>393</v>
      </c>
      <c r="C8" s="15" t="s">
        <v>668</v>
      </c>
      <c r="D8" s="26" t="s">
        <v>669</v>
      </c>
      <c r="E8" s="15" t="s">
        <v>25</v>
      </c>
      <c r="F8" s="15">
        <v>1</v>
      </c>
      <c r="G8" s="18"/>
      <c r="H8" s="18">
        <f>G8*F8</f>
        <v>0</v>
      </c>
      <c r="I8" s="25"/>
    </row>
    <row r="9" s="36" customFormat="1" ht="288" spans="1:9">
      <c r="A9" s="15">
        <v>2</v>
      </c>
      <c r="B9" s="15" t="s">
        <v>670</v>
      </c>
      <c r="C9" s="15" t="s">
        <v>671</v>
      </c>
      <c r="D9" s="26" t="s">
        <v>672</v>
      </c>
      <c r="E9" s="15" t="s">
        <v>25</v>
      </c>
      <c r="F9" s="66">
        <v>56</v>
      </c>
      <c r="G9" s="18"/>
      <c r="H9" s="18">
        <f>G9*F9</f>
        <v>0</v>
      </c>
      <c r="I9" s="25"/>
    </row>
    <row r="10" s="95" customFormat="1" ht="13.5" spans="1:9">
      <c r="A10" s="33">
        <v>3</v>
      </c>
      <c r="B10" s="50" t="s">
        <v>213</v>
      </c>
      <c r="C10" s="98"/>
      <c r="D10" s="51"/>
      <c r="E10" s="33"/>
      <c r="F10" s="33"/>
      <c r="G10" s="41"/>
      <c r="H10" s="41">
        <f>SUM(H8:H9)</f>
        <v>0</v>
      </c>
      <c r="I10" s="55"/>
    </row>
    <row r="11" spans="1:9">
      <c r="A11" s="33" t="s">
        <v>674</v>
      </c>
      <c r="B11" s="33"/>
      <c r="C11" s="33"/>
      <c r="D11" s="33"/>
      <c r="E11" s="33"/>
      <c r="F11" s="33"/>
      <c r="G11" s="41"/>
      <c r="H11" s="41"/>
      <c r="I11" s="25"/>
    </row>
    <row r="12" s="36" customFormat="1" ht="24" spans="1:9">
      <c r="A12" s="15">
        <v>1</v>
      </c>
      <c r="B12" s="15" t="s">
        <v>393</v>
      </c>
      <c r="C12" s="15" t="s">
        <v>668</v>
      </c>
      <c r="D12" s="26" t="s">
        <v>669</v>
      </c>
      <c r="E12" s="15" t="s">
        <v>25</v>
      </c>
      <c r="F12" s="15">
        <v>1</v>
      </c>
      <c r="G12" s="18"/>
      <c r="H12" s="18">
        <f>G12*F12</f>
        <v>0</v>
      </c>
      <c r="I12" s="25"/>
    </row>
    <row r="13" s="36" customFormat="1" ht="288" spans="1:9">
      <c r="A13" s="15">
        <v>2</v>
      </c>
      <c r="B13" s="15" t="s">
        <v>670</v>
      </c>
      <c r="C13" s="15" t="s">
        <v>671</v>
      </c>
      <c r="D13" s="26" t="s">
        <v>672</v>
      </c>
      <c r="E13" s="15" t="s">
        <v>25</v>
      </c>
      <c r="F13" s="66">
        <v>56</v>
      </c>
      <c r="G13" s="18"/>
      <c r="H13" s="18">
        <f>G13*F13</f>
        <v>0</v>
      </c>
      <c r="I13" s="25"/>
    </row>
    <row r="14" s="95" customFormat="1" ht="13.5" spans="1:9">
      <c r="A14" s="33">
        <v>3</v>
      </c>
      <c r="B14" s="50" t="s">
        <v>213</v>
      </c>
      <c r="C14" s="98"/>
      <c r="D14" s="51"/>
      <c r="E14" s="33"/>
      <c r="F14" s="33"/>
      <c r="G14" s="41"/>
      <c r="H14" s="41">
        <f>SUM(H12:H13)</f>
        <v>0</v>
      </c>
      <c r="I14" s="55"/>
    </row>
    <row r="15" spans="1:9">
      <c r="A15" s="53" t="s">
        <v>675</v>
      </c>
      <c r="B15" s="53"/>
      <c r="C15" s="53"/>
      <c r="D15" s="53"/>
      <c r="E15" s="53"/>
      <c r="F15" s="53"/>
      <c r="G15" s="85"/>
      <c r="H15" s="85"/>
      <c r="I15" s="25"/>
    </row>
    <row r="16" s="36" customFormat="1" ht="108" spans="1:9">
      <c r="A16" s="66">
        <v>1</v>
      </c>
      <c r="B16" s="66" t="s">
        <v>676</v>
      </c>
      <c r="C16" s="15" t="s">
        <v>677</v>
      </c>
      <c r="D16" s="38" t="s">
        <v>678</v>
      </c>
      <c r="E16" s="66" t="s">
        <v>164</v>
      </c>
      <c r="F16" s="66">
        <v>8</v>
      </c>
      <c r="G16" s="32"/>
      <c r="H16" s="32">
        <f>G16*F16</f>
        <v>0</v>
      </c>
      <c r="I16" s="25"/>
    </row>
    <row r="17" s="36" customFormat="1" spans="1:9">
      <c r="A17" s="66">
        <v>2</v>
      </c>
      <c r="B17" s="50" t="s">
        <v>213</v>
      </c>
      <c r="C17" s="98"/>
      <c r="D17" s="51"/>
      <c r="E17" s="79"/>
      <c r="F17" s="79"/>
      <c r="G17" s="32"/>
      <c r="H17" s="32">
        <f>H16</f>
        <v>0</v>
      </c>
      <c r="I17" s="25"/>
    </row>
    <row r="18" spans="1:9">
      <c r="A18" s="53" t="s">
        <v>679</v>
      </c>
      <c r="B18" s="53"/>
      <c r="C18" s="53"/>
      <c r="D18" s="53"/>
      <c r="E18" s="53"/>
      <c r="F18" s="53"/>
      <c r="G18" s="21"/>
      <c r="H18" s="21"/>
      <c r="I18" s="25"/>
    </row>
    <row r="19" s="36" customFormat="1" ht="48" spans="1:9">
      <c r="A19" s="15">
        <v>1</v>
      </c>
      <c r="B19" s="15" t="s">
        <v>680</v>
      </c>
      <c r="C19" s="15" t="s">
        <v>681</v>
      </c>
      <c r="D19" s="26" t="s">
        <v>682</v>
      </c>
      <c r="E19" s="15" t="s">
        <v>25</v>
      </c>
      <c r="F19" s="15">
        <v>1</v>
      </c>
      <c r="G19" s="18"/>
      <c r="H19" s="18">
        <f t="shared" ref="H19:H24" si="0">G19*F19</f>
        <v>0</v>
      </c>
      <c r="I19" s="25"/>
    </row>
    <row r="20" s="36" customFormat="1" ht="48" spans="1:9">
      <c r="A20" s="15">
        <v>2</v>
      </c>
      <c r="B20" s="101" t="s">
        <v>683</v>
      </c>
      <c r="C20" s="15" t="s">
        <v>394</v>
      </c>
      <c r="D20" s="26" t="s">
        <v>684</v>
      </c>
      <c r="E20" s="101" t="s">
        <v>25</v>
      </c>
      <c r="F20" s="101">
        <v>28</v>
      </c>
      <c r="G20" s="18"/>
      <c r="H20" s="18">
        <f t="shared" si="0"/>
        <v>0</v>
      </c>
      <c r="I20" s="25"/>
    </row>
    <row r="21" s="36" customFormat="1" ht="48" spans="1:9">
      <c r="A21" s="15">
        <v>3</v>
      </c>
      <c r="B21" s="86" t="s">
        <v>277</v>
      </c>
      <c r="C21" s="15" t="s">
        <v>685</v>
      </c>
      <c r="D21" s="26" t="s">
        <v>686</v>
      </c>
      <c r="E21" s="15" t="s">
        <v>25</v>
      </c>
      <c r="F21" s="15">
        <v>56</v>
      </c>
      <c r="G21" s="18"/>
      <c r="H21" s="18">
        <f t="shared" si="0"/>
        <v>0</v>
      </c>
      <c r="I21" s="25"/>
    </row>
    <row r="22" s="36" customFormat="1" ht="132" spans="1:9">
      <c r="A22" s="15">
        <v>4</v>
      </c>
      <c r="B22" s="15" t="s">
        <v>687</v>
      </c>
      <c r="C22" s="15" t="s">
        <v>688</v>
      </c>
      <c r="D22" s="26" t="s">
        <v>689</v>
      </c>
      <c r="E22" s="66" t="s">
        <v>25</v>
      </c>
      <c r="F22" s="66">
        <v>1</v>
      </c>
      <c r="G22" s="18"/>
      <c r="H22" s="18">
        <f t="shared" si="0"/>
        <v>0</v>
      </c>
      <c r="I22" s="25"/>
    </row>
    <row r="23" s="36" customFormat="1" ht="36" spans="1:9">
      <c r="A23" s="15">
        <v>5</v>
      </c>
      <c r="B23" s="15" t="s">
        <v>690</v>
      </c>
      <c r="C23" s="15"/>
      <c r="D23" s="26" t="s">
        <v>691</v>
      </c>
      <c r="E23" s="15" t="s">
        <v>115</v>
      </c>
      <c r="F23" s="15">
        <v>8</v>
      </c>
      <c r="G23" s="18"/>
      <c r="H23" s="18">
        <f t="shared" si="0"/>
        <v>0</v>
      </c>
      <c r="I23" s="25"/>
    </row>
    <row r="24" s="36" customFormat="1" ht="60" spans="1:9">
      <c r="A24" s="15">
        <v>6</v>
      </c>
      <c r="B24" s="15" t="s">
        <v>692</v>
      </c>
      <c r="C24" s="15" t="s">
        <v>693</v>
      </c>
      <c r="D24" s="26" t="s">
        <v>694</v>
      </c>
      <c r="E24" s="66" t="s">
        <v>33</v>
      </c>
      <c r="F24" s="66">
        <v>8</v>
      </c>
      <c r="G24" s="18"/>
      <c r="H24" s="18">
        <f t="shared" si="0"/>
        <v>0</v>
      </c>
      <c r="I24" s="25"/>
    </row>
    <row r="25" spans="1:9">
      <c r="A25" s="15">
        <v>7</v>
      </c>
      <c r="B25" s="50" t="s">
        <v>213</v>
      </c>
      <c r="C25" s="98"/>
      <c r="D25" s="51"/>
      <c r="E25" s="39"/>
      <c r="F25" s="39"/>
      <c r="G25" s="40"/>
      <c r="H25" s="41">
        <f>SUM(H19:H24)</f>
        <v>0</v>
      </c>
      <c r="I25" s="25"/>
    </row>
    <row r="26" spans="1:9">
      <c r="A26" s="53" t="s">
        <v>695</v>
      </c>
      <c r="B26" s="53"/>
      <c r="C26" s="53"/>
      <c r="D26" s="53"/>
      <c r="E26" s="53"/>
      <c r="F26" s="53"/>
      <c r="G26" s="21"/>
      <c r="H26" s="21"/>
      <c r="I26" s="25"/>
    </row>
    <row r="27" s="36" customFormat="1" ht="48" spans="1:9">
      <c r="A27" s="15">
        <v>1</v>
      </c>
      <c r="B27" s="15" t="s">
        <v>680</v>
      </c>
      <c r="C27" s="15" t="s">
        <v>681</v>
      </c>
      <c r="D27" s="26" t="s">
        <v>682</v>
      </c>
      <c r="E27" s="15" t="s">
        <v>25</v>
      </c>
      <c r="F27" s="15">
        <v>1</v>
      </c>
      <c r="G27" s="18"/>
      <c r="H27" s="18">
        <f t="shared" ref="H27:H32" si="1">G27*F27</f>
        <v>0</v>
      </c>
      <c r="I27" s="25"/>
    </row>
    <row r="28" s="36" customFormat="1" ht="48" spans="1:9">
      <c r="A28" s="15">
        <v>2</v>
      </c>
      <c r="B28" s="101" t="s">
        <v>683</v>
      </c>
      <c r="C28" s="15" t="s">
        <v>394</v>
      </c>
      <c r="D28" s="26" t="s">
        <v>684</v>
      </c>
      <c r="E28" s="101" t="s">
        <v>25</v>
      </c>
      <c r="F28" s="101">
        <v>28</v>
      </c>
      <c r="G28" s="18"/>
      <c r="H28" s="18">
        <f t="shared" si="1"/>
        <v>0</v>
      </c>
      <c r="I28" s="25"/>
    </row>
    <row r="29" s="36" customFormat="1" ht="48" spans="1:9">
      <c r="A29" s="15">
        <v>3</v>
      </c>
      <c r="B29" s="86" t="s">
        <v>277</v>
      </c>
      <c r="C29" s="15" t="s">
        <v>685</v>
      </c>
      <c r="D29" s="26" t="s">
        <v>686</v>
      </c>
      <c r="E29" s="15" t="s">
        <v>25</v>
      </c>
      <c r="F29" s="15">
        <v>56</v>
      </c>
      <c r="G29" s="18"/>
      <c r="H29" s="18">
        <f t="shared" si="1"/>
        <v>0</v>
      </c>
      <c r="I29" s="25"/>
    </row>
    <row r="30" s="36" customFormat="1" ht="132" spans="1:9">
      <c r="A30" s="15">
        <v>4</v>
      </c>
      <c r="B30" s="15" t="s">
        <v>687</v>
      </c>
      <c r="C30" s="15" t="s">
        <v>688</v>
      </c>
      <c r="D30" s="26" t="s">
        <v>689</v>
      </c>
      <c r="E30" s="66" t="s">
        <v>25</v>
      </c>
      <c r="F30" s="66">
        <v>1</v>
      </c>
      <c r="G30" s="18"/>
      <c r="H30" s="18">
        <f t="shared" si="1"/>
        <v>0</v>
      </c>
      <c r="I30" s="25"/>
    </row>
    <row r="31" s="36" customFormat="1" ht="36" spans="1:9">
      <c r="A31" s="15">
        <v>5</v>
      </c>
      <c r="B31" s="15" t="s">
        <v>690</v>
      </c>
      <c r="C31" s="15"/>
      <c r="D31" s="26" t="s">
        <v>691</v>
      </c>
      <c r="E31" s="15" t="s">
        <v>115</v>
      </c>
      <c r="F31" s="15">
        <v>8</v>
      </c>
      <c r="G31" s="18"/>
      <c r="H31" s="18">
        <f t="shared" si="1"/>
        <v>0</v>
      </c>
      <c r="I31" s="25"/>
    </row>
    <row r="32" s="36" customFormat="1" ht="60" spans="1:9">
      <c r="A32" s="15">
        <v>6</v>
      </c>
      <c r="B32" s="15" t="s">
        <v>692</v>
      </c>
      <c r="C32" s="15" t="s">
        <v>693</v>
      </c>
      <c r="D32" s="26" t="s">
        <v>694</v>
      </c>
      <c r="E32" s="66" t="s">
        <v>33</v>
      </c>
      <c r="F32" s="66">
        <v>8</v>
      </c>
      <c r="G32" s="18"/>
      <c r="H32" s="18">
        <f t="shared" si="1"/>
        <v>0</v>
      </c>
      <c r="I32" s="25"/>
    </row>
    <row r="33" spans="1:9">
      <c r="A33" s="15">
        <v>8</v>
      </c>
      <c r="B33" s="50" t="s">
        <v>213</v>
      </c>
      <c r="C33" s="98"/>
      <c r="D33" s="51"/>
      <c r="E33" s="39"/>
      <c r="F33" s="39"/>
      <c r="G33" s="40"/>
      <c r="H33" s="41">
        <f>SUM(H27:H32)</f>
        <v>0</v>
      </c>
      <c r="I33" s="25"/>
    </row>
    <row r="34" spans="1:9">
      <c r="A34" s="53" t="s">
        <v>696</v>
      </c>
      <c r="B34" s="53"/>
      <c r="C34" s="53"/>
      <c r="D34" s="53"/>
      <c r="E34" s="53"/>
      <c r="F34" s="53"/>
      <c r="G34" s="21"/>
      <c r="H34" s="21"/>
      <c r="I34" s="25"/>
    </row>
    <row r="35" s="36" customFormat="1" ht="48" spans="1:9">
      <c r="A35" s="66">
        <v>1</v>
      </c>
      <c r="B35" s="15" t="s">
        <v>272</v>
      </c>
      <c r="C35" s="15" t="s">
        <v>697</v>
      </c>
      <c r="D35" s="26" t="s">
        <v>682</v>
      </c>
      <c r="E35" s="15" t="s">
        <v>25</v>
      </c>
      <c r="F35" s="15">
        <v>1</v>
      </c>
      <c r="G35" s="18"/>
      <c r="H35" s="18">
        <f t="shared" ref="H35:H40" si="2">G35*F35</f>
        <v>0</v>
      </c>
      <c r="I35" s="25"/>
    </row>
    <row r="36" s="36" customFormat="1" ht="48" spans="1:9">
      <c r="A36" s="66">
        <v>2</v>
      </c>
      <c r="B36" s="15" t="s">
        <v>698</v>
      </c>
      <c r="C36" s="15" t="s">
        <v>699</v>
      </c>
      <c r="D36" s="26" t="s">
        <v>684</v>
      </c>
      <c r="E36" s="101" t="s">
        <v>25</v>
      </c>
      <c r="F36" s="101">
        <v>28</v>
      </c>
      <c r="G36" s="18"/>
      <c r="H36" s="18">
        <f t="shared" si="2"/>
        <v>0</v>
      </c>
      <c r="I36" s="25"/>
    </row>
    <row r="37" s="36" customFormat="1" ht="48" spans="1:9">
      <c r="A37" s="66">
        <v>3</v>
      </c>
      <c r="B37" s="15" t="s">
        <v>277</v>
      </c>
      <c r="C37" s="15" t="s">
        <v>685</v>
      </c>
      <c r="D37" s="26" t="s">
        <v>686</v>
      </c>
      <c r="E37" s="15" t="s">
        <v>25</v>
      </c>
      <c r="F37" s="15">
        <v>56</v>
      </c>
      <c r="G37" s="18"/>
      <c r="H37" s="18">
        <f t="shared" si="2"/>
        <v>0</v>
      </c>
      <c r="I37" s="25"/>
    </row>
    <row r="38" s="36" customFormat="1" ht="132" spans="1:9">
      <c r="A38" s="15">
        <v>4</v>
      </c>
      <c r="B38" s="15" t="s">
        <v>687</v>
      </c>
      <c r="C38" s="15" t="s">
        <v>700</v>
      </c>
      <c r="D38" s="26" t="s">
        <v>689</v>
      </c>
      <c r="E38" s="66" t="s">
        <v>25</v>
      </c>
      <c r="F38" s="66">
        <v>1</v>
      </c>
      <c r="G38" s="18"/>
      <c r="H38" s="18">
        <f t="shared" si="2"/>
        <v>0</v>
      </c>
      <c r="I38" s="25"/>
    </row>
    <row r="39" s="36" customFormat="1" ht="36" spans="1:9">
      <c r="A39" s="15">
        <v>5</v>
      </c>
      <c r="B39" s="15" t="s">
        <v>690</v>
      </c>
      <c r="C39" s="15"/>
      <c r="D39" s="26" t="s">
        <v>691</v>
      </c>
      <c r="E39" s="15" t="s">
        <v>115</v>
      </c>
      <c r="F39" s="15">
        <v>8</v>
      </c>
      <c r="G39" s="18"/>
      <c r="H39" s="18">
        <f t="shared" si="2"/>
        <v>0</v>
      </c>
      <c r="I39" s="25"/>
    </row>
    <row r="40" s="36" customFormat="1" ht="60" spans="1:9">
      <c r="A40" s="15">
        <v>6</v>
      </c>
      <c r="B40" s="15" t="s">
        <v>692</v>
      </c>
      <c r="C40" s="15" t="s">
        <v>693</v>
      </c>
      <c r="D40" s="26" t="s">
        <v>694</v>
      </c>
      <c r="E40" s="66" t="s">
        <v>33</v>
      </c>
      <c r="F40" s="66">
        <v>8</v>
      </c>
      <c r="G40" s="18"/>
      <c r="H40" s="18">
        <f t="shared" si="2"/>
        <v>0</v>
      </c>
      <c r="I40" s="25"/>
    </row>
    <row r="41" spans="1:9">
      <c r="A41" s="66">
        <v>7</v>
      </c>
      <c r="B41" s="50" t="s">
        <v>213</v>
      </c>
      <c r="C41" s="98"/>
      <c r="D41" s="51"/>
      <c r="E41" s="79"/>
      <c r="F41" s="79"/>
      <c r="G41" s="80"/>
      <c r="H41" s="24">
        <f>SUM(H35:H40)</f>
        <v>0</v>
      </c>
      <c r="I41" s="25"/>
    </row>
    <row r="42" spans="1:9">
      <c r="A42" s="53" t="s">
        <v>701</v>
      </c>
      <c r="B42" s="53"/>
      <c r="C42" s="53"/>
      <c r="D42" s="53"/>
      <c r="E42" s="53"/>
      <c r="F42" s="53"/>
      <c r="G42" s="21"/>
      <c r="H42" s="21"/>
      <c r="I42" s="25"/>
    </row>
    <row r="43" s="36" customFormat="1" ht="180" spans="1:9">
      <c r="A43" s="15">
        <v>1</v>
      </c>
      <c r="B43" s="15" t="s">
        <v>224</v>
      </c>
      <c r="C43" s="15" t="s">
        <v>702</v>
      </c>
      <c r="D43" s="26" t="s">
        <v>703</v>
      </c>
      <c r="E43" s="15" t="s">
        <v>25</v>
      </c>
      <c r="F43" s="15">
        <v>1</v>
      </c>
      <c r="G43" s="18"/>
      <c r="H43" s="18">
        <f>G43*F43</f>
        <v>0</v>
      </c>
      <c r="I43" s="25"/>
    </row>
    <row r="44" s="36" customFormat="1" ht="24" spans="1:9">
      <c r="A44" s="15">
        <v>2</v>
      </c>
      <c r="B44" s="15" t="s">
        <v>26</v>
      </c>
      <c r="C44" s="15"/>
      <c r="D44" s="26" t="s">
        <v>28</v>
      </c>
      <c r="E44" s="15" t="s">
        <v>29</v>
      </c>
      <c r="F44" s="15">
        <v>2</v>
      </c>
      <c r="G44" s="18"/>
      <c r="H44" s="18">
        <f>G44*F44</f>
        <v>0</v>
      </c>
      <c r="I44" s="25"/>
    </row>
    <row r="45" s="36" customFormat="1" ht="36" spans="1:9">
      <c r="A45" s="15">
        <v>3</v>
      </c>
      <c r="B45" s="15" t="s">
        <v>704</v>
      </c>
      <c r="C45" s="15"/>
      <c r="D45" s="26" t="s">
        <v>32</v>
      </c>
      <c r="E45" s="15" t="s">
        <v>33</v>
      </c>
      <c r="F45" s="15">
        <v>2</v>
      </c>
      <c r="G45" s="18"/>
      <c r="H45" s="18">
        <f>G45*F45</f>
        <v>0</v>
      </c>
      <c r="I45" s="25"/>
    </row>
    <row r="46" s="36" customFormat="1" ht="96" spans="1:9">
      <c r="A46" s="15">
        <v>4</v>
      </c>
      <c r="B46" s="15" t="s">
        <v>267</v>
      </c>
      <c r="C46" s="15" t="s">
        <v>705</v>
      </c>
      <c r="D46" s="26" t="s">
        <v>706</v>
      </c>
      <c r="E46" s="15" t="s">
        <v>115</v>
      </c>
      <c r="F46" s="15">
        <v>10</v>
      </c>
      <c r="G46" s="18"/>
      <c r="H46" s="18">
        <f>G46*F46</f>
        <v>0</v>
      </c>
      <c r="I46" s="25"/>
    </row>
    <row r="47" spans="1:9">
      <c r="A47" s="15">
        <v>5</v>
      </c>
      <c r="B47" s="50" t="s">
        <v>213</v>
      </c>
      <c r="C47" s="98"/>
      <c r="D47" s="51"/>
      <c r="E47" s="39"/>
      <c r="F47" s="39"/>
      <c r="G47" s="40"/>
      <c r="H47" s="41">
        <f>SUM(H43:H46)</f>
        <v>0</v>
      </c>
      <c r="I47" s="25"/>
    </row>
  </sheetData>
  <autoFilter xmlns:etc="http://www.wps.cn/officeDocument/2017/etCustomData" ref="A1:XEE47" etc:filterBottomFollowUsedRange="0">
    <extLst/>
  </autoFilter>
  <mergeCells count="17">
    <mergeCell ref="A1:H1"/>
    <mergeCell ref="A3:F3"/>
    <mergeCell ref="B6:D6"/>
    <mergeCell ref="A7:F7"/>
    <mergeCell ref="B10:D10"/>
    <mergeCell ref="A11:F11"/>
    <mergeCell ref="B14:D14"/>
    <mergeCell ref="A15:F15"/>
    <mergeCell ref="B17:D17"/>
    <mergeCell ref="A18:F18"/>
    <mergeCell ref="B25:D25"/>
    <mergeCell ref="A26:F26"/>
    <mergeCell ref="B33:D33"/>
    <mergeCell ref="A34:F34"/>
    <mergeCell ref="B41:D41"/>
    <mergeCell ref="A42:F42"/>
    <mergeCell ref="B47:D47"/>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J868"/>
  <sheetViews>
    <sheetView tabSelected="1" zoomScale="90" zoomScaleNormal="90" topLeftCell="A638" workbookViewId="0">
      <selection activeCell="A655" sqref="$A655:$XFD655"/>
    </sheetView>
  </sheetViews>
  <sheetFormatPr defaultColWidth="9" defaultRowHeight="12"/>
  <cols>
    <col min="1" max="1" width="10.8666666666667" style="1" customWidth="1"/>
    <col min="2" max="2" width="11.6333333333333" style="6" customWidth="1"/>
    <col min="3" max="3" width="56.5416666666667" style="7" customWidth="1"/>
    <col min="4" max="4" width="6.24166666666667" style="1" customWidth="1"/>
    <col min="5" max="5" width="6.95" style="1" customWidth="1"/>
    <col min="6" max="6" width="9.4" style="8" customWidth="1"/>
    <col min="7" max="7" width="9.4" style="9" customWidth="1"/>
    <col min="8" max="16384" width="9" style="1"/>
  </cols>
  <sheetData>
    <row r="1" s="1" customFormat="1" spans="1:10">
      <c r="A1" s="10" t="s">
        <v>707</v>
      </c>
      <c r="B1" s="10"/>
      <c r="C1" s="11"/>
      <c r="D1" s="10"/>
      <c r="E1" s="10"/>
      <c r="F1" s="12"/>
      <c r="G1" s="12"/>
      <c r="H1" s="13"/>
      <c r="I1" s="13"/>
      <c r="J1" s="13"/>
    </row>
    <row r="2" s="1" customFormat="1" spans="1:10">
      <c r="A2" s="14" t="s">
        <v>2</v>
      </c>
      <c r="B2" s="15" t="s">
        <v>708</v>
      </c>
      <c r="C2" s="16" t="s">
        <v>709</v>
      </c>
      <c r="D2" s="15" t="s">
        <v>5</v>
      </c>
      <c r="E2" s="15" t="s">
        <v>6</v>
      </c>
      <c r="F2" s="17" t="s">
        <v>20</v>
      </c>
      <c r="G2" s="18" t="s">
        <v>710</v>
      </c>
      <c r="H2" s="13"/>
      <c r="I2" s="13"/>
      <c r="J2" s="13"/>
    </row>
    <row r="3" s="1" customFormat="1" spans="1:10">
      <c r="A3" s="19" t="s">
        <v>711</v>
      </c>
      <c r="B3" s="19"/>
      <c r="C3" s="20"/>
      <c r="D3" s="19"/>
      <c r="E3" s="19"/>
      <c r="F3" s="21"/>
      <c r="G3" s="21"/>
      <c r="H3" s="13"/>
      <c r="I3" s="13"/>
      <c r="J3" s="13"/>
    </row>
    <row r="4" s="2" customFormat="1" spans="1:10">
      <c r="A4" s="22" t="s">
        <v>712</v>
      </c>
      <c r="B4" s="22"/>
      <c r="C4" s="23"/>
      <c r="D4" s="22"/>
      <c r="E4" s="22"/>
      <c r="F4" s="24"/>
      <c r="G4" s="24"/>
      <c r="H4" s="25"/>
      <c r="I4" s="25"/>
      <c r="J4" s="25"/>
    </row>
    <row r="5" s="2" customFormat="1" ht="180" spans="1:10">
      <c r="A5" s="15">
        <v>1</v>
      </c>
      <c r="B5" s="15" t="s">
        <v>713</v>
      </c>
      <c r="C5" s="26" t="s">
        <v>714</v>
      </c>
      <c r="D5" s="15" t="s">
        <v>69</v>
      </c>
      <c r="E5" s="15">
        <v>1</v>
      </c>
      <c r="F5" s="27"/>
      <c r="G5" s="27">
        <f>F5*E5</f>
        <v>0</v>
      </c>
      <c r="H5" s="25"/>
      <c r="I5" s="25"/>
      <c r="J5" s="25"/>
    </row>
    <row r="6" s="2" customFormat="1" ht="60" spans="1:10">
      <c r="A6" s="15">
        <v>2</v>
      </c>
      <c r="B6" s="15" t="s">
        <v>715</v>
      </c>
      <c r="C6" s="28" t="s">
        <v>716</v>
      </c>
      <c r="D6" s="15" t="s">
        <v>69</v>
      </c>
      <c r="E6" s="15">
        <v>1</v>
      </c>
      <c r="F6" s="27"/>
      <c r="G6" s="27">
        <f t="shared" ref="G6:G40" si="0">F6*E6</f>
        <v>0</v>
      </c>
      <c r="H6" s="25"/>
      <c r="I6" s="25"/>
      <c r="J6" s="25"/>
    </row>
    <row r="7" s="2" customFormat="1" ht="96" spans="1:10">
      <c r="A7" s="15">
        <v>3</v>
      </c>
      <c r="B7" s="15" t="s">
        <v>717</v>
      </c>
      <c r="C7" s="26" t="s">
        <v>718</v>
      </c>
      <c r="D7" s="15" t="s">
        <v>29</v>
      </c>
      <c r="E7" s="15">
        <v>4</v>
      </c>
      <c r="F7" s="27"/>
      <c r="G7" s="27">
        <f t="shared" si="0"/>
        <v>0</v>
      </c>
      <c r="H7" s="25"/>
      <c r="I7" s="25"/>
      <c r="J7" s="25"/>
    </row>
    <row r="8" s="2" customFormat="1" ht="108" spans="1:10">
      <c r="A8" s="15">
        <v>4</v>
      </c>
      <c r="B8" s="15" t="s">
        <v>719</v>
      </c>
      <c r="C8" s="26" t="s">
        <v>720</v>
      </c>
      <c r="D8" s="15" t="s">
        <v>29</v>
      </c>
      <c r="E8" s="15">
        <v>4</v>
      </c>
      <c r="F8" s="27"/>
      <c r="G8" s="27">
        <f t="shared" si="0"/>
        <v>0</v>
      </c>
      <c r="H8" s="25"/>
      <c r="I8" s="25"/>
      <c r="J8" s="25"/>
    </row>
    <row r="9" s="2" customFormat="1" ht="204" spans="1:10">
      <c r="A9" s="15">
        <v>5</v>
      </c>
      <c r="B9" s="15" t="s">
        <v>721</v>
      </c>
      <c r="C9" s="26" t="s">
        <v>722</v>
      </c>
      <c r="D9" s="15" t="s">
        <v>29</v>
      </c>
      <c r="E9" s="15">
        <v>1</v>
      </c>
      <c r="F9" s="27"/>
      <c r="G9" s="27">
        <f t="shared" si="0"/>
        <v>0</v>
      </c>
      <c r="H9" s="25"/>
      <c r="I9" s="25"/>
      <c r="J9" s="25"/>
    </row>
    <row r="10" s="2" customFormat="1" ht="180" spans="1:10">
      <c r="A10" s="15">
        <v>6</v>
      </c>
      <c r="B10" s="15" t="s">
        <v>723</v>
      </c>
      <c r="C10" s="26" t="s">
        <v>724</v>
      </c>
      <c r="D10" s="15" t="s">
        <v>29</v>
      </c>
      <c r="E10" s="15">
        <v>1</v>
      </c>
      <c r="F10" s="27"/>
      <c r="G10" s="27">
        <f t="shared" si="0"/>
        <v>0</v>
      </c>
      <c r="H10" s="25"/>
      <c r="I10" s="25"/>
      <c r="J10" s="25"/>
    </row>
    <row r="11" s="2" customFormat="1" ht="192" spans="1:10">
      <c r="A11" s="15">
        <v>7</v>
      </c>
      <c r="B11" s="15" t="s">
        <v>725</v>
      </c>
      <c r="C11" s="26" t="s">
        <v>726</v>
      </c>
      <c r="D11" s="15" t="s">
        <v>29</v>
      </c>
      <c r="E11" s="15">
        <v>2</v>
      </c>
      <c r="F11" s="27"/>
      <c r="G11" s="27">
        <f t="shared" si="0"/>
        <v>0</v>
      </c>
      <c r="H11" s="25"/>
      <c r="I11" s="25"/>
      <c r="J11" s="25"/>
    </row>
    <row r="12" s="2" customFormat="1" ht="228" spans="1:10">
      <c r="A12" s="15">
        <v>8</v>
      </c>
      <c r="B12" s="15" t="s">
        <v>727</v>
      </c>
      <c r="C12" s="26" t="s">
        <v>728</v>
      </c>
      <c r="D12" s="15" t="s">
        <v>29</v>
      </c>
      <c r="E12" s="15">
        <v>1</v>
      </c>
      <c r="F12" s="27"/>
      <c r="G12" s="27">
        <f t="shared" si="0"/>
        <v>0</v>
      </c>
      <c r="H12" s="25"/>
      <c r="I12" s="25"/>
      <c r="J12" s="25"/>
    </row>
    <row r="13" s="2" customFormat="1" ht="216" spans="1:10">
      <c r="A13" s="15">
        <v>9</v>
      </c>
      <c r="B13" s="15" t="s">
        <v>729</v>
      </c>
      <c r="C13" s="26" t="s">
        <v>730</v>
      </c>
      <c r="D13" s="15" t="s">
        <v>731</v>
      </c>
      <c r="E13" s="15">
        <v>1</v>
      </c>
      <c r="F13" s="27"/>
      <c r="G13" s="27">
        <f t="shared" si="0"/>
        <v>0</v>
      </c>
      <c r="H13" s="25"/>
      <c r="I13" s="25"/>
      <c r="J13" s="25"/>
    </row>
    <row r="14" s="2" customFormat="1" ht="180" spans="1:10">
      <c r="A14" s="15">
        <v>10</v>
      </c>
      <c r="B14" s="15" t="s">
        <v>732</v>
      </c>
      <c r="C14" s="26" t="s">
        <v>733</v>
      </c>
      <c r="D14" s="15" t="s">
        <v>29</v>
      </c>
      <c r="E14" s="15">
        <v>2</v>
      </c>
      <c r="F14" s="27"/>
      <c r="G14" s="27">
        <f t="shared" si="0"/>
        <v>0</v>
      </c>
      <c r="H14" s="25"/>
      <c r="I14" s="25"/>
      <c r="J14" s="25"/>
    </row>
    <row r="15" s="2" customFormat="1" ht="264" spans="1:10">
      <c r="A15" s="15">
        <v>11</v>
      </c>
      <c r="B15" s="15" t="s">
        <v>734</v>
      </c>
      <c r="C15" s="26" t="s">
        <v>735</v>
      </c>
      <c r="D15" s="15" t="s">
        <v>29</v>
      </c>
      <c r="E15" s="15">
        <v>1</v>
      </c>
      <c r="F15" s="27"/>
      <c r="G15" s="27">
        <f t="shared" si="0"/>
        <v>0</v>
      </c>
      <c r="H15" s="25"/>
      <c r="I15" s="25"/>
      <c r="J15" s="25"/>
    </row>
    <row r="16" s="2" customFormat="1" ht="228" spans="1:10">
      <c r="A16" s="15">
        <v>12</v>
      </c>
      <c r="B16" s="15" t="s">
        <v>736</v>
      </c>
      <c r="C16" s="26" t="s">
        <v>737</v>
      </c>
      <c r="D16" s="15" t="s">
        <v>29</v>
      </c>
      <c r="E16" s="15">
        <v>1</v>
      </c>
      <c r="F16" s="27"/>
      <c r="G16" s="27">
        <f t="shared" si="0"/>
        <v>0</v>
      </c>
      <c r="H16" s="25"/>
      <c r="I16" s="25"/>
      <c r="J16" s="25"/>
    </row>
    <row r="17" s="2" customFormat="1" ht="348" spans="1:10">
      <c r="A17" s="15">
        <v>13</v>
      </c>
      <c r="B17" s="15" t="s">
        <v>738</v>
      </c>
      <c r="C17" s="26" t="s">
        <v>739</v>
      </c>
      <c r="D17" s="15" t="s">
        <v>29</v>
      </c>
      <c r="E17" s="15">
        <v>1</v>
      </c>
      <c r="F17" s="27"/>
      <c r="G17" s="27">
        <f t="shared" si="0"/>
        <v>0</v>
      </c>
      <c r="H17" s="25"/>
      <c r="I17" s="25"/>
      <c r="J17" s="25"/>
    </row>
    <row r="18" s="2" customFormat="1" ht="312" spans="1:10">
      <c r="A18" s="15">
        <v>14</v>
      </c>
      <c r="B18" s="15" t="s">
        <v>740</v>
      </c>
      <c r="C18" s="26" t="s">
        <v>741</v>
      </c>
      <c r="D18" s="15" t="s">
        <v>29</v>
      </c>
      <c r="E18" s="15">
        <v>1</v>
      </c>
      <c r="F18" s="27"/>
      <c r="G18" s="27">
        <f t="shared" si="0"/>
        <v>0</v>
      </c>
      <c r="H18" s="25"/>
      <c r="I18" s="25"/>
      <c r="J18" s="25"/>
    </row>
    <row r="19" s="2" customFormat="1" ht="264" spans="1:10">
      <c r="A19" s="15">
        <v>15</v>
      </c>
      <c r="B19" s="15" t="s">
        <v>742</v>
      </c>
      <c r="C19" s="26" t="s">
        <v>743</v>
      </c>
      <c r="D19" s="15" t="s">
        <v>33</v>
      </c>
      <c r="E19" s="15">
        <v>1</v>
      </c>
      <c r="F19" s="27"/>
      <c r="G19" s="27">
        <f t="shared" si="0"/>
        <v>0</v>
      </c>
      <c r="H19" s="25"/>
      <c r="I19" s="25"/>
      <c r="J19" s="25"/>
    </row>
    <row r="20" s="2" customFormat="1" ht="180" spans="1:10">
      <c r="A20" s="15">
        <v>16</v>
      </c>
      <c r="B20" s="15" t="s">
        <v>744</v>
      </c>
      <c r="C20" s="26" t="s">
        <v>745</v>
      </c>
      <c r="D20" s="29" t="s">
        <v>33</v>
      </c>
      <c r="E20" s="30">
        <v>1</v>
      </c>
      <c r="F20" s="27"/>
      <c r="G20" s="27">
        <f t="shared" si="0"/>
        <v>0</v>
      </c>
      <c r="H20" s="25"/>
      <c r="I20" s="25"/>
      <c r="J20" s="25"/>
    </row>
    <row r="21" s="2" customFormat="1" ht="36" spans="1:10">
      <c r="A21" s="15">
        <v>17</v>
      </c>
      <c r="B21" s="14" t="s">
        <v>746</v>
      </c>
      <c r="C21" s="31" t="s">
        <v>747</v>
      </c>
      <c r="D21" s="15" t="s">
        <v>33</v>
      </c>
      <c r="E21" s="15">
        <v>1</v>
      </c>
      <c r="F21" s="27"/>
      <c r="G21" s="27">
        <f t="shared" si="0"/>
        <v>0</v>
      </c>
      <c r="H21" s="25"/>
      <c r="I21" s="25"/>
      <c r="J21" s="25"/>
    </row>
    <row r="22" s="2" customFormat="1" ht="36" spans="1:10">
      <c r="A22" s="15">
        <v>18</v>
      </c>
      <c r="B22" s="14" t="s">
        <v>748</v>
      </c>
      <c r="C22" s="31" t="s">
        <v>749</v>
      </c>
      <c r="D22" s="15" t="s">
        <v>33</v>
      </c>
      <c r="E22" s="15">
        <v>1</v>
      </c>
      <c r="F22" s="27"/>
      <c r="G22" s="27">
        <f t="shared" si="0"/>
        <v>0</v>
      </c>
      <c r="H22" s="25"/>
      <c r="I22" s="25"/>
      <c r="J22" s="25"/>
    </row>
    <row r="23" s="2" customFormat="1" ht="228" spans="1:10">
      <c r="A23" s="15">
        <v>19</v>
      </c>
      <c r="B23" s="15" t="s">
        <v>750</v>
      </c>
      <c r="C23" s="26" t="s">
        <v>751</v>
      </c>
      <c r="D23" s="15" t="s">
        <v>29</v>
      </c>
      <c r="E23" s="15">
        <v>3</v>
      </c>
      <c r="F23" s="27"/>
      <c r="G23" s="27">
        <f t="shared" si="0"/>
        <v>0</v>
      </c>
      <c r="H23" s="25"/>
      <c r="I23" s="25"/>
      <c r="J23" s="25"/>
    </row>
    <row r="24" s="2" customFormat="1" ht="180" spans="1:10">
      <c r="A24" s="15">
        <v>20</v>
      </c>
      <c r="B24" s="15" t="s">
        <v>752</v>
      </c>
      <c r="C24" s="26" t="s">
        <v>753</v>
      </c>
      <c r="D24" s="15" t="s">
        <v>29</v>
      </c>
      <c r="E24" s="15">
        <v>3</v>
      </c>
      <c r="F24" s="27"/>
      <c r="G24" s="27">
        <f t="shared" si="0"/>
        <v>0</v>
      </c>
      <c r="H24" s="25"/>
      <c r="I24" s="25"/>
      <c r="J24" s="25"/>
    </row>
    <row r="25" s="2" customFormat="1" ht="204" spans="1:10">
      <c r="A25" s="15">
        <v>21</v>
      </c>
      <c r="B25" s="15" t="s">
        <v>754</v>
      </c>
      <c r="C25" s="26" t="s">
        <v>755</v>
      </c>
      <c r="D25" s="15" t="s">
        <v>29</v>
      </c>
      <c r="E25" s="15">
        <v>1</v>
      </c>
      <c r="F25" s="27"/>
      <c r="G25" s="27">
        <f t="shared" si="0"/>
        <v>0</v>
      </c>
      <c r="H25" s="25"/>
      <c r="I25" s="25"/>
      <c r="J25" s="25"/>
    </row>
    <row r="26" s="2" customFormat="1" ht="168" spans="1:10">
      <c r="A26" s="15">
        <v>22</v>
      </c>
      <c r="B26" s="15" t="s">
        <v>756</v>
      </c>
      <c r="C26" s="26" t="s">
        <v>757</v>
      </c>
      <c r="D26" s="15" t="s">
        <v>29</v>
      </c>
      <c r="E26" s="15">
        <v>1</v>
      </c>
      <c r="F26" s="27"/>
      <c r="G26" s="27">
        <f t="shared" si="0"/>
        <v>0</v>
      </c>
      <c r="H26" s="25"/>
      <c r="I26" s="25"/>
      <c r="J26" s="25"/>
    </row>
    <row r="27" s="2" customFormat="1" ht="168" spans="1:10">
      <c r="A27" s="15">
        <v>23</v>
      </c>
      <c r="B27" s="15" t="s">
        <v>758</v>
      </c>
      <c r="C27" s="26" t="s">
        <v>759</v>
      </c>
      <c r="D27" s="15" t="s">
        <v>29</v>
      </c>
      <c r="E27" s="15">
        <v>1</v>
      </c>
      <c r="F27" s="27"/>
      <c r="G27" s="27">
        <f t="shared" si="0"/>
        <v>0</v>
      </c>
      <c r="H27" s="25"/>
      <c r="I27" s="25"/>
      <c r="J27" s="25"/>
    </row>
    <row r="28" s="2" customFormat="1" ht="288" spans="1:10">
      <c r="A28" s="15">
        <v>24</v>
      </c>
      <c r="B28" s="15" t="s">
        <v>760</v>
      </c>
      <c r="C28" s="26" t="s">
        <v>761</v>
      </c>
      <c r="D28" s="15" t="s">
        <v>29</v>
      </c>
      <c r="E28" s="15">
        <v>1</v>
      </c>
      <c r="F28" s="27"/>
      <c r="G28" s="27">
        <f t="shared" si="0"/>
        <v>0</v>
      </c>
      <c r="H28" s="25"/>
      <c r="I28" s="25"/>
      <c r="J28" s="25"/>
    </row>
    <row r="29" s="2" customFormat="1" ht="156" spans="1:10">
      <c r="A29" s="15">
        <v>25</v>
      </c>
      <c r="B29" s="15" t="s">
        <v>762</v>
      </c>
      <c r="C29" s="26" t="s">
        <v>763</v>
      </c>
      <c r="D29" s="15" t="s">
        <v>29</v>
      </c>
      <c r="E29" s="15">
        <v>1</v>
      </c>
      <c r="F29" s="27"/>
      <c r="G29" s="27">
        <f t="shared" si="0"/>
        <v>0</v>
      </c>
      <c r="H29" s="25"/>
      <c r="I29" s="25"/>
      <c r="J29" s="25"/>
    </row>
    <row r="30" s="2" customFormat="1" ht="168" spans="1:10">
      <c r="A30" s="15">
        <v>26</v>
      </c>
      <c r="B30" s="15" t="s">
        <v>764</v>
      </c>
      <c r="C30" s="26" t="s">
        <v>765</v>
      </c>
      <c r="D30" s="15" t="s">
        <v>29</v>
      </c>
      <c r="E30" s="15">
        <v>1</v>
      </c>
      <c r="F30" s="27"/>
      <c r="G30" s="27">
        <f t="shared" si="0"/>
        <v>0</v>
      </c>
      <c r="H30" s="25"/>
      <c r="I30" s="25"/>
      <c r="J30" s="25"/>
    </row>
    <row r="31" s="2" customFormat="1" ht="168" spans="1:10">
      <c r="A31" s="15">
        <v>27</v>
      </c>
      <c r="B31" s="15" t="s">
        <v>766</v>
      </c>
      <c r="C31" s="26" t="s">
        <v>767</v>
      </c>
      <c r="D31" s="15" t="s">
        <v>29</v>
      </c>
      <c r="E31" s="15">
        <v>1</v>
      </c>
      <c r="F31" s="27"/>
      <c r="G31" s="27">
        <f t="shared" si="0"/>
        <v>0</v>
      </c>
      <c r="H31" s="25"/>
      <c r="I31" s="25"/>
      <c r="J31" s="25"/>
    </row>
    <row r="32" s="2" customFormat="1" ht="204" spans="1:10">
      <c r="A32" s="15">
        <v>28</v>
      </c>
      <c r="B32" s="15" t="s">
        <v>768</v>
      </c>
      <c r="C32" s="26" t="s">
        <v>769</v>
      </c>
      <c r="D32" s="15" t="s">
        <v>29</v>
      </c>
      <c r="E32" s="15">
        <v>1</v>
      </c>
      <c r="F32" s="27"/>
      <c r="G32" s="27">
        <f t="shared" si="0"/>
        <v>0</v>
      </c>
      <c r="H32" s="25"/>
      <c r="I32" s="25"/>
      <c r="J32" s="25"/>
    </row>
    <row r="33" s="2" customFormat="1" ht="156" spans="1:10">
      <c r="A33" s="15">
        <v>29</v>
      </c>
      <c r="B33" s="15" t="s">
        <v>770</v>
      </c>
      <c r="C33" s="26" t="s">
        <v>771</v>
      </c>
      <c r="D33" s="15" t="s">
        <v>29</v>
      </c>
      <c r="E33" s="15">
        <v>1</v>
      </c>
      <c r="F33" s="27"/>
      <c r="G33" s="27">
        <f t="shared" si="0"/>
        <v>0</v>
      </c>
      <c r="H33" s="25"/>
      <c r="I33" s="25"/>
      <c r="J33" s="25"/>
    </row>
    <row r="34" s="2" customFormat="1" ht="36" spans="1:10">
      <c r="A34" s="15">
        <v>30</v>
      </c>
      <c r="B34" s="15" t="s">
        <v>772</v>
      </c>
      <c r="C34" s="28" t="s">
        <v>773</v>
      </c>
      <c r="D34" s="15" t="s">
        <v>29</v>
      </c>
      <c r="E34" s="15">
        <v>1</v>
      </c>
      <c r="F34" s="27"/>
      <c r="G34" s="27">
        <f t="shared" si="0"/>
        <v>0</v>
      </c>
      <c r="H34" s="25"/>
      <c r="I34" s="25"/>
      <c r="J34" s="25"/>
    </row>
    <row r="35" s="2" customFormat="1" ht="264" spans="1:10">
      <c r="A35" s="15">
        <v>31</v>
      </c>
      <c r="B35" s="15" t="s">
        <v>774</v>
      </c>
      <c r="C35" s="26" t="s">
        <v>775</v>
      </c>
      <c r="D35" s="15" t="s">
        <v>29</v>
      </c>
      <c r="E35" s="15">
        <v>1</v>
      </c>
      <c r="F35" s="27"/>
      <c r="G35" s="27">
        <f t="shared" si="0"/>
        <v>0</v>
      </c>
      <c r="H35" s="25"/>
      <c r="I35" s="25"/>
      <c r="J35" s="25"/>
    </row>
    <row r="36" s="2" customFormat="1" ht="168" spans="1:10">
      <c r="A36" s="15">
        <v>32</v>
      </c>
      <c r="B36" s="15" t="s">
        <v>776</v>
      </c>
      <c r="C36" s="26" t="s">
        <v>777</v>
      </c>
      <c r="D36" s="15" t="s">
        <v>29</v>
      </c>
      <c r="E36" s="15">
        <v>1</v>
      </c>
      <c r="F36" s="27"/>
      <c r="G36" s="27">
        <f t="shared" si="0"/>
        <v>0</v>
      </c>
      <c r="H36" s="25"/>
      <c r="I36" s="25"/>
      <c r="J36" s="25"/>
    </row>
    <row r="37" s="2" customFormat="1" ht="156" spans="1:10">
      <c r="A37" s="15">
        <v>33</v>
      </c>
      <c r="B37" s="15" t="s">
        <v>778</v>
      </c>
      <c r="C37" s="26" t="s">
        <v>779</v>
      </c>
      <c r="D37" s="15" t="s">
        <v>29</v>
      </c>
      <c r="E37" s="15">
        <v>1</v>
      </c>
      <c r="F37" s="27"/>
      <c r="G37" s="27">
        <f t="shared" si="0"/>
        <v>0</v>
      </c>
      <c r="H37" s="25"/>
      <c r="I37" s="25"/>
      <c r="J37" s="25"/>
    </row>
    <row r="38" s="2" customFormat="1" ht="168" spans="1:10">
      <c r="A38" s="15">
        <v>34</v>
      </c>
      <c r="B38" s="15" t="s">
        <v>780</v>
      </c>
      <c r="C38" s="26" t="s">
        <v>781</v>
      </c>
      <c r="D38" s="15" t="s">
        <v>29</v>
      </c>
      <c r="E38" s="15">
        <v>1</v>
      </c>
      <c r="F38" s="27"/>
      <c r="G38" s="27">
        <f t="shared" si="0"/>
        <v>0</v>
      </c>
      <c r="H38" s="25"/>
      <c r="I38" s="25"/>
      <c r="J38" s="25"/>
    </row>
    <row r="39" s="2" customFormat="1" ht="156" spans="1:10">
      <c r="A39" s="15">
        <v>35</v>
      </c>
      <c r="B39" s="15" t="s">
        <v>782</v>
      </c>
      <c r="C39" s="26" t="s">
        <v>783</v>
      </c>
      <c r="D39" s="15" t="s">
        <v>29</v>
      </c>
      <c r="E39" s="15">
        <v>1</v>
      </c>
      <c r="F39" s="27"/>
      <c r="G39" s="27">
        <f t="shared" si="0"/>
        <v>0</v>
      </c>
      <c r="H39" s="25"/>
      <c r="I39" s="25"/>
      <c r="J39" s="25"/>
    </row>
    <row r="40" s="2" customFormat="1" ht="132" spans="1:10">
      <c r="A40" s="15">
        <v>36</v>
      </c>
      <c r="B40" s="15" t="s">
        <v>784</v>
      </c>
      <c r="C40" s="26" t="s">
        <v>785</v>
      </c>
      <c r="D40" s="15" t="s">
        <v>29</v>
      </c>
      <c r="E40" s="15">
        <v>1</v>
      </c>
      <c r="F40" s="27"/>
      <c r="G40" s="27">
        <f t="shared" si="0"/>
        <v>0</v>
      </c>
      <c r="H40" s="25"/>
      <c r="I40" s="25"/>
      <c r="J40" s="25"/>
    </row>
    <row r="41" s="2" customFormat="1" ht="36" spans="1:10">
      <c r="A41" s="15">
        <v>37</v>
      </c>
      <c r="B41" s="14" t="s">
        <v>786</v>
      </c>
      <c r="C41" s="31" t="s">
        <v>787</v>
      </c>
      <c r="D41" s="15" t="s">
        <v>33</v>
      </c>
      <c r="E41" s="15">
        <v>1</v>
      </c>
      <c r="F41" s="27"/>
      <c r="G41" s="27">
        <f t="shared" ref="G41:G71" si="1">F41*E41</f>
        <v>0</v>
      </c>
      <c r="H41" s="25"/>
      <c r="I41" s="25"/>
      <c r="J41" s="25"/>
    </row>
    <row r="42" s="2" customFormat="1" ht="24" spans="1:10">
      <c r="A42" s="15">
        <v>38</v>
      </c>
      <c r="B42" s="14" t="s">
        <v>788</v>
      </c>
      <c r="C42" s="31" t="s">
        <v>789</v>
      </c>
      <c r="D42" s="15" t="s">
        <v>33</v>
      </c>
      <c r="E42" s="15">
        <v>1</v>
      </c>
      <c r="F42" s="27"/>
      <c r="G42" s="27">
        <f t="shared" si="1"/>
        <v>0</v>
      </c>
      <c r="H42" s="25"/>
      <c r="I42" s="25"/>
      <c r="J42" s="25"/>
    </row>
    <row r="43" s="2" customFormat="1" ht="409.5" spans="1:10">
      <c r="A43" s="15">
        <v>39</v>
      </c>
      <c r="B43" s="15" t="s">
        <v>790</v>
      </c>
      <c r="C43" s="26" t="s">
        <v>791</v>
      </c>
      <c r="D43" s="15" t="s">
        <v>25</v>
      </c>
      <c r="E43" s="15">
        <v>1</v>
      </c>
      <c r="F43" s="32"/>
      <c r="G43" s="27">
        <f t="shared" si="1"/>
        <v>0</v>
      </c>
      <c r="H43" s="25"/>
      <c r="I43" s="25"/>
      <c r="J43" s="25"/>
    </row>
    <row r="44" s="2" customFormat="1" spans="1:10">
      <c r="A44" s="33" t="s">
        <v>792</v>
      </c>
      <c r="B44" s="33"/>
      <c r="C44" s="23"/>
      <c r="D44" s="33"/>
      <c r="E44" s="15"/>
      <c r="F44" s="32"/>
      <c r="G44" s="27">
        <f t="shared" si="1"/>
        <v>0</v>
      </c>
      <c r="H44" s="25"/>
      <c r="I44" s="25"/>
      <c r="J44" s="25"/>
    </row>
    <row r="45" s="2" customFormat="1" ht="180" spans="1:10">
      <c r="A45" s="15">
        <v>41</v>
      </c>
      <c r="B45" s="15" t="s">
        <v>793</v>
      </c>
      <c r="C45" s="26" t="s">
        <v>794</v>
      </c>
      <c r="D45" s="15" t="s">
        <v>33</v>
      </c>
      <c r="E45" s="15">
        <v>1</v>
      </c>
      <c r="F45" s="27"/>
      <c r="G45" s="27">
        <f t="shared" si="1"/>
        <v>0</v>
      </c>
      <c r="H45" s="25"/>
      <c r="I45" s="25"/>
      <c r="J45" s="25"/>
    </row>
    <row r="46" s="2" customFormat="1" ht="300" spans="1:10">
      <c r="A46" s="15">
        <v>42</v>
      </c>
      <c r="B46" s="15" t="s">
        <v>795</v>
      </c>
      <c r="C46" s="26" t="s">
        <v>796</v>
      </c>
      <c r="D46" s="15" t="s">
        <v>33</v>
      </c>
      <c r="E46" s="15">
        <v>1</v>
      </c>
      <c r="F46" s="27"/>
      <c r="G46" s="27">
        <f t="shared" si="1"/>
        <v>0</v>
      </c>
      <c r="H46" s="25"/>
      <c r="I46" s="25"/>
      <c r="J46" s="25"/>
    </row>
    <row r="47" s="2" customFormat="1" ht="228" spans="1:10">
      <c r="A47" s="15">
        <v>43</v>
      </c>
      <c r="B47" s="15" t="s">
        <v>797</v>
      </c>
      <c r="C47" s="26" t="s">
        <v>798</v>
      </c>
      <c r="D47" s="15" t="s">
        <v>33</v>
      </c>
      <c r="E47" s="15">
        <v>1</v>
      </c>
      <c r="F47" s="27"/>
      <c r="G47" s="27">
        <f t="shared" si="1"/>
        <v>0</v>
      </c>
      <c r="H47" s="25"/>
      <c r="I47" s="25"/>
      <c r="J47" s="25"/>
    </row>
    <row r="48" s="2" customFormat="1" ht="204" spans="1:10">
      <c r="A48" s="15">
        <v>44</v>
      </c>
      <c r="B48" s="15" t="s">
        <v>799</v>
      </c>
      <c r="C48" s="26" t="s">
        <v>800</v>
      </c>
      <c r="D48" s="15" t="s">
        <v>33</v>
      </c>
      <c r="E48" s="15">
        <v>1</v>
      </c>
      <c r="F48" s="27"/>
      <c r="G48" s="27">
        <f t="shared" si="1"/>
        <v>0</v>
      </c>
      <c r="H48" s="25"/>
      <c r="I48" s="25"/>
      <c r="J48" s="25"/>
    </row>
    <row r="49" s="2" customFormat="1" ht="96" spans="1:10">
      <c r="A49" s="15">
        <v>45</v>
      </c>
      <c r="B49" s="15" t="s">
        <v>801</v>
      </c>
      <c r="C49" s="26" t="s">
        <v>802</v>
      </c>
      <c r="D49" s="15" t="s">
        <v>33</v>
      </c>
      <c r="E49" s="15">
        <v>1</v>
      </c>
      <c r="F49" s="27"/>
      <c r="G49" s="27">
        <f t="shared" si="1"/>
        <v>0</v>
      </c>
      <c r="H49" s="25"/>
      <c r="I49" s="25"/>
      <c r="J49" s="25"/>
    </row>
    <row r="50" s="2" customFormat="1" ht="108" spans="1:10">
      <c r="A50" s="15">
        <v>46</v>
      </c>
      <c r="B50" s="15" t="s">
        <v>803</v>
      </c>
      <c r="C50" s="26" t="s">
        <v>804</v>
      </c>
      <c r="D50" s="15" t="s">
        <v>33</v>
      </c>
      <c r="E50" s="15">
        <v>1</v>
      </c>
      <c r="F50" s="27"/>
      <c r="G50" s="27">
        <f t="shared" si="1"/>
        <v>0</v>
      </c>
      <c r="H50" s="25"/>
      <c r="I50" s="25"/>
      <c r="J50" s="25"/>
    </row>
    <row r="51" s="2" customFormat="1" ht="288" spans="1:10">
      <c r="A51" s="15">
        <v>47</v>
      </c>
      <c r="B51" s="15" t="s">
        <v>805</v>
      </c>
      <c r="C51" s="26" t="s">
        <v>806</v>
      </c>
      <c r="D51" s="15" t="s">
        <v>33</v>
      </c>
      <c r="E51" s="15">
        <v>1</v>
      </c>
      <c r="F51" s="27"/>
      <c r="G51" s="27">
        <f t="shared" si="1"/>
        <v>0</v>
      </c>
      <c r="H51" s="25"/>
      <c r="I51" s="25"/>
      <c r="J51" s="25"/>
    </row>
    <row r="52" s="2" customFormat="1" ht="84" spans="1:10">
      <c r="A52" s="15">
        <v>48</v>
      </c>
      <c r="B52" s="15" t="s">
        <v>807</v>
      </c>
      <c r="C52" s="26" t="s">
        <v>808</v>
      </c>
      <c r="D52" s="15" t="s">
        <v>33</v>
      </c>
      <c r="E52" s="15">
        <v>1</v>
      </c>
      <c r="F52" s="27"/>
      <c r="G52" s="27">
        <f t="shared" si="1"/>
        <v>0</v>
      </c>
      <c r="H52" s="25"/>
      <c r="I52" s="25"/>
      <c r="J52" s="25"/>
    </row>
    <row r="53" s="2" customFormat="1" ht="228" spans="1:10">
      <c r="A53" s="15">
        <v>49</v>
      </c>
      <c r="B53" s="15" t="s">
        <v>809</v>
      </c>
      <c r="C53" s="26" t="s">
        <v>810</v>
      </c>
      <c r="D53" s="15" t="s">
        <v>33</v>
      </c>
      <c r="E53" s="15">
        <v>1</v>
      </c>
      <c r="F53" s="27"/>
      <c r="G53" s="27">
        <f t="shared" si="1"/>
        <v>0</v>
      </c>
      <c r="H53" s="25"/>
      <c r="I53" s="25"/>
      <c r="J53" s="25"/>
    </row>
    <row r="54" s="2" customFormat="1" ht="132" spans="1:10">
      <c r="A54" s="15">
        <v>50</v>
      </c>
      <c r="B54" s="15" t="s">
        <v>811</v>
      </c>
      <c r="C54" s="26" t="s">
        <v>812</v>
      </c>
      <c r="D54" s="15" t="s">
        <v>33</v>
      </c>
      <c r="E54" s="15">
        <v>1</v>
      </c>
      <c r="F54" s="27"/>
      <c r="G54" s="27">
        <f t="shared" si="1"/>
        <v>0</v>
      </c>
      <c r="H54" s="25"/>
      <c r="I54" s="25"/>
      <c r="J54" s="25"/>
    </row>
    <row r="55" s="2" customFormat="1" ht="144" spans="1:10">
      <c r="A55" s="15">
        <v>51</v>
      </c>
      <c r="B55" s="15" t="s">
        <v>813</v>
      </c>
      <c r="C55" s="26" t="s">
        <v>814</v>
      </c>
      <c r="D55" s="15" t="s">
        <v>33</v>
      </c>
      <c r="E55" s="15">
        <v>1</v>
      </c>
      <c r="F55" s="27"/>
      <c r="G55" s="27">
        <f t="shared" si="1"/>
        <v>0</v>
      </c>
      <c r="H55" s="25"/>
      <c r="I55" s="25"/>
      <c r="J55" s="25"/>
    </row>
    <row r="56" s="2" customFormat="1" ht="180" spans="1:10">
      <c r="A56" s="15">
        <v>52</v>
      </c>
      <c r="B56" s="15" t="s">
        <v>815</v>
      </c>
      <c r="C56" s="26" t="s">
        <v>816</v>
      </c>
      <c r="D56" s="15" t="s">
        <v>33</v>
      </c>
      <c r="E56" s="15">
        <v>1</v>
      </c>
      <c r="F56" s="27"/>
      <c r="G56" s="27">
        <f t="shared" si="1"/>
        <v>0</v>
      </c>
      <c r="H56" s="25"/>
      <c r="I56" s="25"/>
      <c r="J56" s="25"/>
    </row>
    <row r="57" s="2" customFormat="1" ht="96" spans="1:10">
      <c r="A57" s="15">
        <v>53</v>
      </c>
      <c r="B57" s="15" t="s">
        <v>817</v>
      </c>
      <c r="C57" s="26" t="s">
        <v>818</v>
      </c>
      <c r="D57" s="15" t="s">
        <v>33</v>
      </c>
      <c r="E57" s="15">
        <v>1</v>
      </c>
      <c r="F57" s="27"/>
      <c r="G57" s="27">
        <f t="shared" si="1"/>
        <v>0</v>
      </c>
      <c r="H57" s="25"/>
      <c r="I57" s="25"/>
      <c r="J57" s="25"/>
    </row>
    <row r="58" s="2" customFormat="1" ht="192" spans="1:10">
      <c r="A58" s="15">
        <v>54</v>
      </c>
      <c r="B58" s="15" t="s">
        <v>819</v>
      </c>
      <c r="C58" s="26" t="s">
        <v>820</v>
      </c>
      <c r="D58" s="15" t="s">
        <v>33</v>
      </c>
      <c r="E58" s="15">
        <v>1</v>
      </c>
      <c r="F58" s="34"/>
      <c r="G58" s="27">
        <f t="shared" si="1"/>
        <v>0</v>
      </c>
      <c r="H58" s="25"/>
      <c r="I58" s="25"/>
      <c r="J58" s="25"/>
    </row>
    <row r="59" s="2" customFormat="1" ht="156" spans="1:10">
      <c r="A59" s="15">
        <v>55</v>
      </c>
      <c r="B59" s="15" t="s">
        <v>821</v>
      </c>
      <c r="C59" s="26" t="s">
        <v>822</v>
      </c>
      <c r="D59" s="15" t="s">
        <v>33</v>
      </c>
      <c r="E59" s="15">
        <v>1</v>
      </c>
      <c r="F59" s="34"/>
      <c r="G59" s="27">
        <f t="shared" si="1"/>
        <v>0</v>
      </c>
      <c r="H59" s="25"/>
      <c r="I59" s="25"/>
      <c r="J59" s="25"/>
    </row>
    <row r="60" s="2" customFormat="1" ht="144" spans="1:10">
      <c r="A60" s="15">
        <v>56</v>
      </c>
      <c r="B60" s="15" t="s">
        <v>823</v>
      </c>
      <c r="C60" s="26" t="s">
        <v>824</v>
      </c>
      <c r="D60" s="15" t="s">
        <v>33</v>
      </c>
      <c r="E60" s="15">
        <v>1</v>
      </c>
      <c r="F60" s="27"/>
      <c r="G60" s="27">
        <f t="shared" si="1"/>
        <v>0</v>
      </c>
      <c r="H60" s="25"/>
      <c r="I60" s="25"/>
      <c r="J60" s="25"/>
    </row>
    <row r="61" s="2" customFormat="1" ht="96" spans="1:10">
      <c r="A61" s="15">
        <v>57</v>
      </c>
      <c r="B61" s="15" t="s">
        <v>825</v>
      </c>
      <c r="C61" s="26" t="s">
        <v>826</v>
      </c>
      <c r="D61" s="15" t="s">
        <v>33</v>
      </c>
      <c r="E61" s="15">
        <v>1</v>
      </c>
      <c r="F61" s="34"/>
      <c r="G61" s="27">
        <f t="shared" si="1"/>
        <v>0</v>
      </c>
      <c r="H61" s="25"/>
      <c r="I61" s="25"/>
      <c r="J61" s="25"/>
    </row>
    <row r="62" s="2" customFormat="1" ht="132" spans="1:10">
      <c r="A62" s="15">
        <v>58</v>
      </c>
      <c r="B62" s="35" t="s">
        <v>827</v>
      </c>
      <c r="C62" s="26" t="s">
        <v>828</v>
      </c>
      <c r="D62" s="15" t="s">
        <v>33</v>
      </c>
      <c r="E62" s="15">
        <v>1</v>
      </c>
      <c r="F62" s="34"/>
      <c r="G62" s="27">
        <f t="shared" si="1"/>
        <v>0</v>
      </c>
      <c r="H62" s="25"/>
      <c r="I62" s="25"/>
      <c r="J62" s="25"/>
    </row>
    <row r="63" s="2" customFormat="1" ht="180" spans="1:10">
      <c r="A63" s="15">
        <v>59</v>
      </c>
      <c r="B63" s="15" t="s">
        <v>829</v>
      </c>
      <c r="C63" s="26" t="s">
        <v>830</v>
      </c>
      <c r="D63" s="15" t="s">
        <v>33</v>
      </c>
      <c r="E63" s="15">
        <v>1</v>
      </c>
      <c r="F63" s="34"/>
      <c r="G63" s="27">
        <f t="shared" si="1"/>
        <v>0</v>
      </c>
      <c r="H63" s="25"/>
      <c r="I63" s="25"/>
      <c r="J63" s="25"/>
    </row>
    <row r="64" s="2" customFormat="1" ht="156" spans="1:10">
      <c r="A64" s="15">
        <v>60</v>
      </c>
      <c r="B64" s="15" t="s">
        <v>831</v>
      </c>
      <c r="C64" s="26" t="s">
        <v>832</v>
      </c>
      <c r="D64" s="15" t="s">
        <v>33</v>
      </c>
      <c r="E64" s="15">
        <v>1</v>
      </c>
      <c r="F64" s="34"/>
      <c r="G64" s="27">
        <f t="shared" si="1"/>
        <v>0</v>
      </c>
      <c r="H64" s="25"/>
      <c r="I64" s="25"/>
      <c r="J64" s="25"/>
    </row>
    <row r="65" s="2" customFormat="1" ht="144" spans="1:10">
      <c r="A65" s="15">
        <v>61</v>
      </c>
      <c r="B65" s="15" t="s">
        <v>833</v>
      </c>
      <c r="C65" s="26" t="s">
        <v>834</v>
      </c>
      <c r="D65" s="15" t="s">
        <v>33</v>
      </c>
      <c r="E65" s="15">
        <v>1</v>
      </c>
      <c r="F65" s="27"/>
      <c r="G65" s="27">
        <f t="shared" si="1"/>
        <v>0</v>
      </c>
      <c r="H65" s="25"/>
      <c r="I65" s="25"/>
      <c r="J65" s="25"/>
    </row>
    <row r="66" s="2" customFormat="1" ht="288" spans="1:10">
      <c r="A66" s="15">
        <v>62</v>
      </c>
      <c r="B66" s="15" t="s">
        <v>835</v>
      </c>
      <c r="C66" s="26" t="s">
        <v>836</v>
      </c>
      <c r="D66" s="15" t="s">
        <v>33</v>
      </c>
      <c r="E66" s="15">
        <v>1</v>
      </c>
      <c r="F66" s="34"/>
      <c r="G66" s="27">
        <f t="shared" si="1"/>
        <v>0</v>
      </c>
      <c r="H66" s="25"/>
      <c r="I66" s="25"/>
      <c r="J66" s="25"/>
    </row>
    <row r="67" s="2" customFormat="1" ht="108" spans="1:10">
      <c r="A67" s="15">
        <v>63</v>
      </c>
      <c r="B67" s="15" t="s">
        <v>837</v>
      </c>
      <c r="C67" s="26" t="s">
        <v>838</v>
      </c>
      <c r="D67" s="15" t="s">
        <v>33</v>
      </c>
      <c r="E67" s="15">
        <v>1</v>
      </c>
      <c r="F67" s="27"/>
      <c r="G67" s="27">
        <f t="shared" si="1"/>
        <v>0</v>
      </c>
      <c r="H67" s="25"/>
      <c r="I67" s="25"/>
      <c r="J67" s="25"/>
    </row>
    <row r="68" s="2" customFormat="1" ht="60" spans="1:10">
      <c r="A68" s="15">
        <v>64</v>
      </c>
      <c r="B68" s="15" t="s">
        <v>839</v>
      </c>
      <c r="C68" s="26" t="s">
        <v>840</v>
      </c>
      <c r="D68" s="15" t="s">
        <v>33</v>
      </c>
      <c r="E68" s="15">
        <v>1</v>
      </c>
      <c r="F68" s="34"/>
      <c r="G68" s="27">
        <f t="shared" si="1"/>
        <v>0</v>
      </c>
      <c r="H68" s="25"/>
      <c r="I68" s="25"/>
      <c r="J68" s="25"/>
    </row>
    <row r="69" s="2" customFormat="1" ht="96" spans="1:10">
      <c r="A69" s="15">
        <v>65</v>
      </c>
      <c r="B69" s="15" t="s">
        <v>841</v>
      </c>
      <c r="C69" s="26" t="s">
        <v>842</v>
      </c>
      <c r="D69" s="15" t="s">
        <v>33</v>
      </c>
      <c r="E69" s="15">
        <v>1</v>
      </c>
      <c r="F69" s="34"/>
      <c r="G69" s="27">
        <f t="shared" si="1"/>
        <v>0</v>
      </c>
      <c r="H69" s="25"/>
      <c r="I69" s="25"/>
      <c r="J69" s="25"/>
    </row>
    <row r="70" s="2" customFormat="1" ht="324" spans="1:10">
      <c r="A70" s="15">
        <v>66</v>
      </c>
      <c r="B70" s="15" t="s">
        <v>843</v>
      </c>
      <c r="C70" s="26" t="s">
        <v>844</v>
      </c>
      <c r="D70" s="15" t="s">
        <v>33</v>
      </c>
      <c r="E70" s="15">
        <v>1</v>
      </c>
      <c r="F70" s="27"/>
      <c r="G70" s="27">
        <f t="shared" si="1"/>
        <v>0</v>
      </c>
      <c r="H70" s="25"/>
      <c r="I70" s="25"/>
      <c r="J70" s="25"/>
    </row>
    <row r="71" s="2" customFormat="1" ht="108" spans="1:10">
      <c r="A71" s="15">
        <v>67</v>
      </c>
      <c r="B71" s="29" t="s">
        <v>845</v>
      </c>
      <c r="C71" s="26" t="s">
        <v>846</v>
      </c>
      <c r="D71" s="29" t="s">
        <v>33</v>
      </c>
      <c r="E71" s="29">
        <v>1</v>
      </c>
      <c r="F71" s="34"/>
      <c r="G71" s="27">
        <f t="shared" si="1"/>
        <v>0</v>
      </c>
      <c r="H71" s="25"/>
      <c r="I71" s="25"/>
      <c r="J71" s="25"/>
    </row>
    <row r="72" s="2" customFormat="1" ht="48" spans="1:10">
      <c r="A72" s="15">
        <v>68</v>
      </c>
      <c r="B72" s="15" t="s">
        <v>847</v>
      </c>
      <c r="C72" s="26" t="s">
        <v>848</v>
      </c>
      <c r="D72" s="15" t="s">
        <v>33</v>
      </c>
      <c r="E72" s="15">
        <v>1</v>
      </c>
      <c r="F72" s="27"/>
      <c r="G72" s="27">
        <f t="shared" ref="G72:G99" si="2">F72*E72</f>
        <v>0</v>
      </c>
      <c r="H72" s="25"/>
      <c r="I72" s="25"/>
      <c r="J72" s="25"/>
    </row>
    <row r="73" s="2" customFormat="1" ht="96" spans="1:10">
      <c r="A73" s="15">
        <v>69</v>
      </c>
      <c r="B73" s="15" t="s">
        <v>849</v>
      </c>
      <c r="C73" s="26" t="s">
        <v>850</v>
      </c>
      <c r="D73" s="15" t="s">
        <v>33</v>
      </c>
      <c r="E73" s="15">
        <v>1</v>
      </c>
      <c r="F73" s="27"/>
      <c r="G73" s="27">
        <f t="shared" si="2"/>
        <v>0</v>
      </c>
      <c r="H73" s="25"/>
      <c r="I73" s="25"/>
      <c r="J73" s="25"/>
    </row>
    <row r="74" s="2" customFormat="1" ht="180" spans="1:10">
      <c r="A74" s="15">
        <v>70</v>
      </c>
      <c r="B74" s="15" t="s">
        <v>851</v>
      </c>
      <c r="C74" s="26" t="s">
        <v>852</v>
      </c>
      <c r="D74" s="15" t="s">
        <v>33</v>
      </c>
      <c r="E74" s="15">
        <v>1</v>
      </c>
      <c r="F74" s="34"/>
      <c r="G74" s="27">
        <f t="shared" si="2"/>
        <v>0</v>
      </c>
      <c r="H74" s="25"/>
      <c r="I74" s="25"/>
      <c r="J74" s="25"/>
    </row>
    <row r="75" s="2" customFormat="1" ht="120" spans="1:10">
      <c r="A75" s="15">
        <v>71</v>
      </c>
      <c r="B75" s="15" t="s">
        <v>853</v>
      </c>
      <c r="C75" s="26" t="s">
        <v>854</v>
      </c>
      <c r="D75" s="15" t="s">
        <v>33</v>
      </c>
      <c r="E75" s="15">
        <v>1</v>
      </c>
      <c r="F75" s="34"/>
      <c r="G75" s="27">
        <f t="shared" si="2"/>
        <v>0</v>
      </c>
      <c r="H75" s="25"/>
      <c r="I75" s="25"/>
      <c r="J75" s="25"/>
    </row>
    <row r="76" s="2" customFormat="1" ht="72" spans="1:10">
      <c r="A76" s="15">
        <v>72</v>
      </c>
      <c r="B76" s="15" t="s">
        <v>855</v>
      </c>
      <c r="C76" s="26" t="s">
        <v>856</v>
      </c>
      <c r="D76" s="15" t="s">
        <v>33</v>
      </c>
      <c r="E76" s="15">
        <v>1</v>
      </c>
      <c r="F76" s="34"/>
      <c r="G76" s="27">
        <f t="shared" si="2"/>
        <v>0</v>
      </c>
      <c r="H76" s="25"/>
      <c r="I76" s="25"/>
      <c r="J76" s="25"/>
    </row>
    <row r="77" s="2" customFormat="1" ht="180" spans="1:10">
      <c r="A77" s="15">
        <v>73</v>
      </c>
      <c r="B77" s="15" t="s">
        <v>857</v>
      </c>
      <c r="C77" s="26" t="s">
        <v>858</v>
      </c>
      <c r="D77" s="15" t="s">
        <v>33</v>
      </c>
      <c r="E77" s="15">
        <v>1</v>
      </c>
      <c r="F77" s="27"/>
      <c r="G77" s="27">
        <f t="shared" si="2"/>
        <v>0</v>
      </c>
      <c r="H77" s="25"/>
      <c r="I77" s="25"/>
      <c r="J77" s="25"/>
    </row>
    <row r="78" s="2" customFormat="1" ht="204" spans="1:10">
      <c r="A78" s="15">
        <v>74</v>
      </c>
      <c r="B78" s="15" t="s">
        <v>859</v>
      </c>
      <c r="C78" s="26" t="s">
        <v>860</v>
      </c>
      <c r="D78" s="15" t="s">
        <v>33</v>
      </c>
      <c r="E78" s="15">
        <v>1</v>
      </c>
      <c r="F78" s="34"/>
      <c r="G78" s="27">
        <f t="shared" si="2"/>
        <v>0</v>
      </c>
      <c r="H78" s="25"/>
      <c r="I78" s="25"/>
      <c r="J78" s="25"/>
    </row>
    <row r="79" s="2" customFormat="1" spans="1:10">
      <c r="A79" s="33" t="s">
        <v>861</v>
      </c>
      <c r="B79" s="33"/>
      <c r="C79" s="23"/>
      <c r="D79" s="33"/>
      <c r="E79" s="15"/>
      <c r="F79" s="32"/>
      <c r="G79" s="27">
        <f t="shared" si="2"/>
        <v>0</v>
      </c>
      <c r="H79" s="25"/>
      <c r="I79" s="25"/>
      <c r="J79" s="25"/>
    </row>
    <row r="80" s="2" customFormat="1" ht="180" spans="1:10">
      <c r="A80" s="15">
        <v>76</v>
      </c>
      <c r="B80" s="15" t="s">
        <v>713</v>
      </c>
      <c r="C80" s="26" t="s">
        <v>862</v>
      </c>
      <c r="D80" s="15" t="s">
        <v>69</v>
      </c>
      <c r="E80" s="15">
        <v>12</v>
      </c>
      <c r="F80" s="27"/>
      <c r="G80" s="27">
        <f t="shared" si="2"/>
        <v>0</v>
      </c>
      <c r="H80" s="25"/>
      <c r="I80" s="25"/>
      <c r="J80" s="25"/>
    </row>
    <row r="81" s="2" customFormat="1" ht="204" spans="1:10">
      <c r="A81" s="15">
        <v>77</v>
      </c>
      <c r="B81" s="15" t="s">
        <v>721</v>
      </c>
      <c r="C81" s="26" t="s">
        <v>722</v>
      </c>
      <c r="D81" s="15" t="s">
        <v>29</v>
      </c>
      <c r="E81" s="15">
        <v>12</v>
      </c>
      <c r="F81" s="27"/>
      <c r="G81" s="27">
        <f t="shared" si="2"/>
        <v>0</v>
      </c>
      <c r="H81" s="25"/>
      <c r="I81" s="25"/>
      <c r="J81" s="25"/>
    </row>
    <row r="82" s="2" customFormat="1" ht="180" spans="1:10">
      <c r="A82" s="15">
        <v>78</v>
      </c>
      <c r="B82" s="15" t="s">
        <v>723</v>
      </c>
      <c r="C82" s="26" t="s">
        <v>724</v>
      </c>
      <c r="D82" s="15" t="s">
        <v>29</v>
      </c>
      <c r="E82" s="15">
        <v>12</v>
      </c>
      <c r="F82" s="27"/>
      <c r="G82" s="27">
        <f t="shared" si="2"/>
        <v>0</v>
      </c>
      <c r="H82" s="25"/>
      <c r="I82" s="25"/>
      <c r="J82" s="25"/>
    </row>
    <row r="83" s="2" customFormat="1" ht="192" spans="1:10">
      <c r="A83" s="15">
        <v>79</v>
      </c>
      <c r="B83" s="15" t="s">
        <v>725</v>
      </c>
      <c r="C83" s="26" t="s">
        <v>726</v>
      </c>
      <c r="D83" s="15" t="s">
        <v>29</v>
      </c>
      <c r="E83" s="15">
        <v>24</v>
      </c>
      <c r="F83" s="34"/>
      <c r="G83" s="27">
        <f t="shared" si="2"/>
        <v>0</v>
      </c>
      <c r="H83" s="25"/>
      <c r="I83" s="25"/>
      <c r="J83" s="25"/>
    </row>
    <row r="84" s="2" customFormat="1" ht="216" spans="1:10">
      <c r="A84" s="15">
        <v>80</v>
      </c>
      <c r="B84" s="15" t="s">
        <v>729</v>
      </c>
      <c r="C84" s="26" t="s">
        <v>730</v>
      </c>
      <c r="D84" s="15" t="s">
        <v>731</v>
      </c>
      <c r="E84" s="15">
        <v>12</v>
      </c>
      <c r="F84" s="34"/>
      <c r="G84" s="27">
        <f t="shared" si="2"/>
        <v>0</v>
      </c>
      <c r="H84" s="25"/>
      <c r="I84" s="25"/>
      <c r="J84" s="25"/>
    </row>
    <row r="85" s="2" customFormat="1" ht="180" spans="1:10">
      <c r="A85" s="15">
        <v>81</v>
      </c>
      <c r="B85" s="15" t="s">
        <v>732</v>
      </c>
      <c r="C85" s="26" t="s">
        <v>733</v>
      </c>
      <c r="D85" s="15" t="s">
        <v>29</v>
      </c>
      <c r="E85" s="15">
        <v>24</v>
      </c>
      <c r="F85" s="34"/>
      <c r="G85" s="27">
        <f t="shared" si="2"/>
        <v>0</v>
      </c>
      <c r="H85" s="25"/>
      <c r="I85" s="25"/>
      <c r="J85" s="25"/>
    </row>
    <row r="86" s="2" customFormat="1" ht="264" spans="1:10">
      <c r="A86" s="15">
        <v>82</v>
      </c>
      <c r="B86" s="15" t="s">
        <v>734</v>
      </c>
      <c r="C86" s="26" t="s">
        <v>863</v>
      </c>
      <c r="D86" s="15" t="s">
        <v>29</v>
      </c>
      <c r="E86" s="15">
        <v>12</v>
      </c>
      <c r="F86" s="34"/>
      <c r="G86" s="27">
        <f t="shared" si="2"/>
        <v>0</v>
      </c>
      <c r="H86" s="25"/>
      <c r="I86" s="25"/>
      <c r="J86" s="25"/>
    </row>
    <row r="87" s="2" customFormat="1" ht="180" spans="1:10">
      <c r="A87" s="15">
        <v>83</v>
      </c>
      <c r="B87" s="15" t="s">
        <v>752</v>
      </c>
      <c r="C87" s="26" t="s">
        <v>753</v>
      </c>
      <c r="D87" s="15" t="s">
        <v>29</v>
      </c>
      <c r="E87" s="15">
        <v>12</v>
      </c>
      <c r="F87" s="34"/>
      <c r="G87" s="27">
        <f t="shared" si="2"/>
        <v>0</v>
      </c>
      <c r="H87" s="25"/>
      <c r="I87" s="25"/>
      <c r="J87" s="25"/>
    </row>
    <row r="88" s="2" customFormat="1" ht="228" spans="1:10">
      <c r="A88" s="15">
        <v>84</v>
      </c>
      <c r="B88" s="15" t="s">
        <v>736</v>
      </c>
      <c r="C88" s="26" t="s">
        <v>737</v>
      </c>
      <c r="D88" s="15" t="s">
        <v>29</v>
      </c>
      <c r="E88" s="15">
        <v>12</v>
      </c>
      <c r="F88" s="34"/>
      <c r="G88" s="27">
        <f t="shared" si="2"/>
        <v>0</v>
      </c>
      <c r="H88" s="25"/>
      <c r="I88" s="25"/>
      <c r="J88" s="25"/>
    </row>
    <row r="89" s="2" customFormat="1" ht="348" spans="1:10">
      <c r="A89" s="15">
        <v>85</v>
      </c>
      <c r="B89" s="15" t="s">
        <v>738</v>
      </c>
      <c r="C89" s="26" t="s">
        <v>864</v>
      </c>
      <c r="D89" s="15" t="s">
        <v>29</v>
      </c>
      <c r="E89" s="15">
        <v>12</v>
      </c>
      <c r="F89" s="34"/>
      <c r="G89" s="27">
        <f t="shared" si="2"/>
        <v>0</v>
      </c>
      <c r="H89" s="25"/>
      <c r="I89" s="25"/>
      <c r="J89" s="25"/>
    </row>
    <row r="90" s="2" customFormat="1" ht="312" spans="1:10">
      <c r="A90" s="15">
        <v>86</v>
      </c>
      <c r="B90" s="15" t="s">
        <v>740</v>
      </c>
      <c r="C90" s="26" t="s">
        <v>865</v>
      </c>
      <c r="D90" s="15" t="s">
        <v>29</v>
      </c>
      <c r="E90" s="15">
        <v>12</v>
      </c>
      <c r="F90" s="34"/>
      <c r="G90" s="27">
        <f t="shared" si="2"/>
        <v>0</v>
      </c>
      <c r="H90" s="25"/>
      <c r="I90" s="25"/>
      <c r="J90" s="25"/>
    </row>
    <row r="91" s="3" customFormat="1" ht="204" spans="1:10">
      <c r="A91" s="15">
        <v>87</v>
      </c>
      <c r="B91" s="15" t="s">
        <v>754</v>
      </c>
      <c r="C91" s="26" t="s">
        <v>755</v>
      </c>
      <c r="D91" s="15" t="s">
        <v>29</v>
      </c>
      <c r="E91" s="15">
        <v>12</v>
      </c>
      <c r="F91" s="34"/>
      <c r="G91" s="27">
        <f t="shared" si="2"/>
        <v>0</v>
      </c>
      <c r="H91" s="36"/>
      <c r="I91" s="25"/>
      <c r="J91" s="36"/>
    </row>
    <row r="92" s="3" customFormat="1" ht="168" spans="1:10">
      <c r="A92" s="15">
        <v>88</v>
      </c>
      <c r="B92" s="15" t="s">
        <v>756</v>
      </c>
      <c r="C92" s="26" t="s">
        <v>757</v>
      </c>
      <c r="D92" s="15" t="s">
        <v>29</v>
      </c>
      <c r="E92" s="15">
        <v>12</v>
      </c>
      <c r="F92" s="27"/>
      <c r="G92" s="27">
        <f t="shared" si="2"/>
        <v>0</v>
      </c>
      <c r="H92" s="36"/>
      <c r="I92" s="25"/>
      <c r="J92" s="36"/>
    </row>
    <row r="93" s="3" customFormat="1" ht="168" spans="1:10">
      <c r="A93" s="15">
        <v>89</v>
      </c>
      <c r="B93" s="15" t="s">
        <v>758</v>
      </c>
      <c r="C93" s="26" t="s">
        <v>759</v>
      </c>
      <c r="D93" s="15" t="s">
        <v>29</v>
      </c>
      <c r="E93" s="15">
        <v>12</v>
      </c>
      <c r="F93" s="34"/>
      <c r="G93" s="27">
        <f t="shared" si="2"/>
        <v>0</v>
      </c>
      <c r="H93" s="36"/>
      <c r="I93" s="25"/>
      <c r="J93" s="36"/>
    </row>
    <row r="94" s="3" customFormat="1" ht="168" spans="1:10">
      <c r="A94" s="15">
        <v>90</v>
      </c>
      <c r="B94" s="15" t="s">
        <v>766</v>
      </c>
      <c r="C94" s="26" t="s">
        <v>767</v>
      </c>
      <c r="D94" s="15" t="s">
        <v>29</v>
      </c>
      <c r="E94" s="15">
        <v>12</v>
      </c>
      <c r="F94" s="34"/>
      <c r="G94" s="27">
        <f t="shared" si="2"/>
        <v>0</v>
      </c>
      <c r="H94" s="36"/>
      <c r="I94" s="25"/>
      <c r="J94" s="36"/>
    </row>
    <row r="95" s="3" customFormat="1" ht="204" spans="1:10">
      <c r="A95" s="15">
        <v>91</v>
      </c>
      <c r="B95" s="15" t="s">
        <v>768</v>
      </c>
      <c r="C95" s="26" t="s">
        <v>769</v>
      </c>
      <c r="D95" s="15" t="s">
        <v>29</v>
      </c>
      <c r="E95" s="15">
        <v>12</v>
      </c>
      <c r="F95" s="34"/>
      <c r="G95" s="27">
        <f t="shared" si="2"/>
        <v>0</v>
      </c>
      <c r="H95" s="36"/>
      <c r="I95" s="25"/>
      <c r="J95" s="36"/>
    </row>
    <row r="96" s="3" customFormat="1" ht="168" spans="1:10">
      <c r="A96" s="15">
        <v>92</v>
      </c>
      <c r="B96" s="15" t="s">
        <v>764</v>
      </c>
      <c r="C96" s="26" t="s">
        <v>765</v>
      </c>
      <c r="D96" s="15" t="s">
        <v>29</v>
      </c>
      <c r="E96" s="15">
        <v>12</v>
      </c>
      <c r="F96" s="34"/>
      <c r="G96" s="27">
        <f t="shared" si="2"/>
        <v>0</v>
      </c>
      <c r="H96" s="36"/>
      <c r="I96" s="25"/>
      <c r="J96" s="36"/>
    </row>
    <row r="97" s="3" customFormat="1" ht="264" spans="1:10">
      <c r="A97" s="15">
        <v>93</v>
      </c>
      <c r="B97" s="15" t="s">
        <v>774</v>
      </c>
      <c r="C97" s="26" t="s">
        <v>775</v>
      </c>
      <c r="D97" s="15" t="s">
        <v>29</v>
      </c>
      <c r="E97" s="15">
        <v>12</v>
      </c>
      <c r="F97" s="34"/>
      <c r="G97" s="27">
        <f t="shared" si="2"/>
        <v>0</v>
      </c>
      <c r="H97" s="36"/>
      <c r="I97" s="25"/>
      <c r="J97" s="36"/>
    </row>
    <row r="98" s="3" customFormat="1" ht="156" spans="1:10">
      <c r="A98" s="15">
        <v>94</v>
      </c>
      <c r="B98" s="15" t="s">
        <v>778</v>
      </c>
      <c r="C98" s="26" t="s">
        <v>779</v>
      </c>
      <c r="D98" s="15" t="s">
        <v>29</v>
      </c>
      <c r="E98" s="15">
        <v>12</v>
      </c>
      <c r="F98" s="34"/>
      <c r="G98" s="27">
        <f t="shared" si="2"/>
        <v>0</v>
      </c>
      <c r="H98" s="36"/>
      <c r="I98" s="25"/>
      <c r="J98" s="36"/>
    </row>
    <row r="99" s="3" customFormat="1" ht="36" spans="1:10">
      <c r="A99" s="15">
        <v>95</v>
      </c>
      <c r="B99" s="15" t="s">
        <v>786</v>
      </c>
      <c r="C99" s="28" t="s">
        <v>787</v>
      </c>
      <c r="D99" s="15" t="s">
        <v>33</v>
      </c>
      <c r="E99" s="15">
        <v>12</v>
      </c>
      <c r="F99" s="34"/>
      <c r="G99" s="27">
        <f t="shared" si="2"/>
        <v>0</v>
      </c>
      <c r="H99" s="36"/>
      <c r="I99" s="25"/>
      <c r="J99" s="36"/>
    </row>
    <row r="100" s="3" customFormat="1" ht="24" spans="1:10">
      <c r="A100" s="15">
        <v>96</v>
      </c>
      <c r="B100" s="15" t="s">
        <v>788</v>
      </c>
      <c r="C100" s="28" t="s">
        <v>789</v>
      </c>
      <c r="D100" s="15" t="s">
        <v>33</v>
      </c>
      <c r="E100" s="15">
        <v>12</v>
      </c>
      <c r="F100" s="34"/>
      <c r="G100" s="27">
        <f t="shared" ref="G100:G118" si="3">F100*E100</f>
        <v>0</v>
      </c>
      <c r="H100" s="36"/>
      <c r="I100" s="25"/>
      <c r="J100" s="36"/>
    </row>
    <row r="101" s="2" customFormat="1" spans="1:10">
      <c r="A101" s="33" t="s">
        <v>866</v>
      </c>
      <c r="B101" s="33"/>
      <c r="C101" s="23"/>
      <c r="D101" s="33"/>
      <c r="E101" s="15"/>
      <c r="F101" s="32"/>
      <c r="G101" s="27">
        <f t="shared" si="3"/>
        <v>0</v>
      </c>
      <c r="H101" s="25"/>
      <c r="I101" s="25"/>
      <c r="J101" s="25"/>
    </row>
    <row r="102" s="2" customFormat="1" ht="300" spans="1:10">
      <c r="A102" s="15">
        <v>98</v>
      </c>
      <c r="B102" s="15" t="s">
        <v>795</v>
      </c>
      <c r="C102" s="26" t="s">
        <v>796</v>
      </c>
      <c r="D102" s="15" t="s">
        <v>33</v>
      </c>
      <c r="E102" s="15">
        <v>12</v>
      </c>
      <c r="F102" s="34"/>
      <c r="G102" s="27">
        <f t="shared" si="3"/>
        <v>0</v>
      </c>
      <c r="H102" s="25"/>
      <c r="I102" s="25"/>
      <c r="J102" s="25"/>
    </row>
    <row r="103" s="2" customFormat="1" ht="132" spans="1:10">
      <c r="A103" s="15">
        <v>99</v>
      </c>
      <c r="B103" s="15" t="s">
        <v>811</v>
      </c>
      <c r="C103" s="26" t="s">
        <v>812</v>
      </c>
      <c r="D103" s="15" t="s">
        <v>33</v>
      </c>
      <c r="E103" s="15">
        <v>12</v>
      </c>
      <c r="F103" s="34"/>
      <c r="G103" s="27">
        <f t="shared" si="3"/>
        <v>0</v>
      </c>
      <c r="H103" s="25"/>
      <c r="I103" s="25"/>
      <c r="J103" s="25"/>
    </row>
    <row r="104" s="2" customFormat="1" ht="96" spans="1:10">
      <c r="A104" s="15">
        <v>100</v>
      </c>
      <c r="B104" s="15" t="s">
        <v>801</v>
      </c>
      <c r="C104" s="26" t="s">
        <v>802</v>
      </c>
      <c r="D104" s="15" t="s">
        <v>33</v>
      </c>
      <c r="E104" s="15">
        <v>12</v>
      </c>
      <c r="F104" s="34"/>
      <c r="G104" s="27">
        <f t="shared" si="3"/>
        <v>0</v>
      </c>
      <c r="H104" s="25"/>
      <c r="I104" s="25"/>
      <c r="J104" s="25"/>
    </row>
    <row r="105" s="2" customFormat="1" ht="108" spans="1:10">
      <c r="A105" s="15">
        <v>101</v>
      </c>
      <c r="B105" s="15" t="s">
        <v>803</v>
      </c>
      <c r="C105" s="26" t="s">
        <v>804</v>
      </c>
      <c r="D105" s="15" t="s">
        <v>33</v>
      </c>
      <c r="E105" s="15">
        <v>12</v>
      </c>
      <c r="F105" s="34"/>
      <c r="G105" s="27">
        <f t="shared" si="3"/>
        <v>0</v>
      </c>
      <c r="H105" s="25"/>
      <c r="I105" s="25"/>
      <c r="J105" s="25"/>
    </row>
    <row r="106" s="2" customFormat="1" ht="96" spans="1:10">
      <c r="A106" s="15">
        <v>102</v>
      </c>
      <c r="B106" s="15" t="s">
        <v>825</v>
      </c>
      <c r="C106" s="26" t="s">
        <v>826</v>
      </c>
      <c r="D106" s="15" t="s">
        <v>33</v>
      </c>
      <c r="E106" s="15">
        <v>12</v>
      </c>
      <c r="F106" s="34"/>
      <c r="G106" s="27">
        <f t="shared" si="3"/>
        <v>0</v>
      </c>
      <c r="H106" s="25"/>
      <c r="I106" s="25"/>
      <c r="J106" s="25"/>
    </row>
    <row r="107" s="2" customFormat="1" ht="288" spans="1:10">
      <c r="A107" s="15">
        <v>103</v>
      </c>
      <c r="B107" s="15" t="s">
        <v>805</v>
      </c>
      <c r="C107" s="26" t="s">
        <v>806</v>
      </c>
      <c r="D107" s="15" t="s">
        <v>33</v>
      </c>
      <c r="E107" s="15">
        <v>12</v>
      </c>
      <c r="F107" s="34"/>
      <c r="G107" s="27">
        <f t="shared" si="3"/>
        <v>0</v>
      </c>
      <c r="H107" s="25"/>
      <c r="I107" s="25"/>
      <c r="J107" s="25"/>
    </row>
    <row r="108" s="2" customFormat="1" ht="84" spans="1:10">
      <c r="A108" s="15">
        <v>104</v>
      </c>
      <c r="B108" s="15" t="s">
        <v>807</v>
      </c>
      <c r="C108" s="26" t="s">
        <v>808</v>
      </c>
      <c r="D108" s="15" t="s">
        <v>33</v>
      </c>
      <c r="E108" s="15">
        <v>12</v>
      </c>
      <c r="F108" s="34"/>
      <c r="G108" s="27">
        <f t="shared" si="3"/>
        <v>0</v>
      </c>
      <c r="H108" s="25"/>
      <c r="I108" s="25"/>
      <c r="J108" s="25"/>
    </row>
    <row r="109" s="2" customFormat="1" ht="156" spans="1:10">
      <c r="A109" s="15">
        <v>105</v>
      </c>
      <c r="B109" s="15" t="s">
        <v>821</v>
      </c>
      <c r="C109" s="26" t="s">
        <v>822</v>
      </c>
      <c r="D109" s="15" t="s">
        <v>33</v>
      </c>
      <c r="E109" s="15">
        <v>12</v>
      </c>
      <c r="F109" s="34"/>
      <c r="G109" s="27">
        <f t="shared" si="3"/>
        <v>0</v>
      </c>
      <c r="H109" s="25"/>
      <c r="I109" s="25"/>
      <c r="J109" s="25"/>
    </row>
    <row r="110" s="2" customFormat="1" ht="228" spans="1:10">
      <c r="A110" s="15">
        <v>106</v>
      </c>
      <c r="B110" s="15" t="s">
        <v>809</v>
      </c>
      <c r="C110" s="26" t="s">
        <v>810</v>
      </c>
      <c r="D110" s="15" t="s">
        <v>33</v>
      </c>
      <c r="E110" s="15">
        <v>12</v>
      </c>
      <c r="F110" s="34"/>
      <c r="G110" s="27">
        <f t="shared" si="3"/>
        <v>0</v>
      </c>
      <c r="H110" s="25"/>
      <c r="I110" s="25"/>
      <c r="J110" s="25"/>
    </row>
    <row r="111" s="2" customFormat="1" ht="132" spans="1:10">
      <c r="A111" s="15">
        <v>107</v>
      </c>
      <c r="B111" s="35" t="s">
        <v>827</v>
      </c>
      <c r="C111" s="26" t="s">
        <v>828</v>
      </c>
      <c r="D111" s="15" t="s">
        <v>33</v>
      </c>
      <c r="E111" s="15">
        <v>12</v>
      </c>
      <c r="F111" s="34"/>
      <c r="G111" s="27">
        <f t="shared" si="3"/>
        <v>0</v>
      </c>
      <c r="H111" s="25"/>
      <c r="I111" s="25"/>
      <c r="J111" s="25"/>
    </row>
    <row r="112" s="2" customFormat="1" ht="192" spans="1:10">
      <c r="A112" s="15">
        <v>108</v>
      </c>
      <c r="B112" s="15" t="s">
        <v>819</v>
      </c>
      <c r="C112" s="26" t="s">
        <v>820</v>
      </c>
      <c r="D112" s="15" t="s">
        <v>33</v>
      </c>
      <c r="E112" s="15">
        <v>12</v>
      </c>
      <c r="F112" s="34"/>
      <c r="G112" s="27">
        <f t="shared" si="3"/>
        <v>0</v>
      </c>
      <c r="H112" s="25"/>
      <c r="I112" s="25"/>
      <c r="J112" s="25"/>
    </row>
    <row r="113" s="2" customFormat="1" ht="204" spans="1:10">
      <c r="A113" s="15">
        <v>109</v>
      </c>
      <c r="B113" s="15" t="s">
        <v>859</v>
      </c>
      <c r="C113" s="26" t="s">
        <v>860</v>
      </c>
      <c r="D113" s="15" t="s">
        <v>33</v>
      </c>
      <c r="E113" s="15">
        <v>12</v>
      </c>
      <c r="F113" s="34"/>
      <c r="G113" s="27">
        <f t="shared" si="3"/>
        <v>0</v>
      </c>
      <c r="H113" s="25"/>
      <c r="I113" s="25"/>
      <c r="J113" s="25"/>
    </row>
    <row r="114" s="2" customFormat="1" ht="96" spans="1:10">
      <c r="A114" s="15">
        <v>110</v>
      </c>
      <c r="B114" s="15" t="s">
        <v>849</v>
      </c>
      <c r="C114" s="26" t="s">
        <v>850</v>
      </c>
      <c r="D114" s="15" t="s">
        <v>33</v>
      </c>
      <c r="E114" s="15">
        <v>12</v>
      </c>
      <c r="F114" s="27"/>
      <c r="G114" s="27">
        <f t="shared" si="3"/>
        <v>0</v>
      </c>
      <c r="H114" s="25"/>
      <c r="I114" s="25"/>
      <c r="J114" s="25"/>
    </row>
    <row r="115" s="2" customFormat="1" ht="72" spans="1:10">
      <c r="A115" s="15">
        <v>111</v>
      </c>
      <c r="B115" s="15" t="s">
        <v>855</v>
      </c>
      <c r="C115" s="26" t="s">
        <v>856</v>
      </c>
      <c r="D115" s="15" t="s">
        <v>33</v>
      </c>
      <c r="E115" s="15">
        <v>12</v>
      </c>
      <c r="F115" s="34"/>
      <c r="G115" s="27">
        <f t="shared" si="3"/>
        <v>0</v>
      </c>
      <c r="H115" s="25"/>
      <c r="I115" s="25"/>
      <c r="J115" s="25"/>
    </row>
    <row r="116" s="2" customFormat="1" ht="180" spans="1:10">
      <c r="A116" s="15">
        <v>112</v>
      </c>
      <c r="B116" s="15" t="s">
        <v>851</v>
      </c>
      <c r="C116" s="26" t="s">
        <v>852</v>
      </c>
      <c r="D116" s="15" t="s">
        <v>33</v>
      </c>
      <c r="E116" s="15">
        <v>12</v>
      </c>
      <c r="F116" s="34"/>
      <c r="G116" s="27">
        <f t="shared" si="3"/>
        <v>0</v>
      </c>
      <c r="H116" s="25"/>
      <c r="I116" s="25"/>
      <c r="J116" s="25"/>
    </row>
    <row r="117" s="2" customFormat="1" ht="120" spans="1:10">
      <c r="A117" s="15">
        <v>113</v>
      </c>
      <c r="B117" s="15" t="s">
        <v>853</v>
      </c>
      <c r="C117" s="26" t="s">
        <v>854</v>
      </c>
      <c r="D117" s="15" t="s">
        <v>33</v>
      </c>
      <c r="E117" s="15">
        <v>12</v>
      </c>
      <c r="F117" s="34"/>
      <c r="G117" s="27">
        <f t="shared" si="3"/>
        <v>0</v>
      </c>
      <c r="H117" s="25"/>
      <c r="I117" s="25"/>
      <c r="J117" s="25"/>
    </row>
    <row r="118" s="2" customFormat="1" ht="108" spans="1:10">
      <c r="A118" s="15">
        <v>114</v>
      </c>
      <c r="B118" s="37" t="s">
        <v>845</v>
      </c>
      <c r="C118" s="38" t="s">
        <v>846</v>
      </c>
      <c r="D118" s="15" t="s">
        <v>33</v>
      </c>
      <c r="E118" s="15">
        <v>12</v>
      </c>
      <c r="F118" s="34"/>
      <c r="G118" s="27">
        <f t="shared" si="3"/>
        <v>0</v>
      </c>
      <c r="H118" s="25"/>
      <c r="I118" s="25"/>
      <c r="J118" s="25"/>
    </row>
    <row r="119" s="4" customFormat="1" spans="1:10">
      <c r="A119" s="33">
        <v>57</v>
      </c>
      <c r="B119" s="33" t="s">
        <v>213</v>
      </c>
      <c r="C119" s="23"/>
      <c r="D119" s="39"/>
      <c r="E119" s="39"/>
      <c r="F119" s="40"/>
      <c r="G119" s="41">
        <f>SUM(G5:G118)</f>
        <v>0</v>
      </c>
      <c r="H119" s="42"/>
      <c r="I119" s="55"/>
      <c r="J119" s="42"/>
    </row>
    <row r="120" s="1" customFormat="1" spans="1:10">
      <c r="A120" s="43" t="s">
        <v>867</v>
      </c>
      <c r="B120" s="44"/>
      <c r="C120" s="45"/>
      <c r="D120" s="43"/>
      <c r="E120" s="43"/>
      <c r="F120" s="46"/>
      <c r="G120" s="46"/>
      <c r="H120" s="13"/>
      <c r="I120" s="25"/>
      <c r="J120" s="13"/>
    </row>
    <row r="121" s="1" customFormat="1" ht="409.5" spans="1:10">
      <c r="A121" s="15">
        <v>1</v>
      </c>
      <c r="B121" s="15" t="s">
        <v>868</v>
      </c>
      <c r="C121" s="26" t="s">
        <v>869</v>
      </c>
      <c r="D121" s="15" t="s">
        <v>69</v>
      </c>
      <c r="E121" s="15">
        <v>14</v>
      </c>
      <c r="F121" s="47"/>
      <c r="G121" s="47">
        <f t="shared" ref="G121:G126" si="4">F121*E121</f>
        <v>0</v>
      </c>
      <c r="H121" s="13"/>
      <c r="I121" s="25"/>
      <c r="J121" s="13"/>
    </row>
    <row r="122" s="1" customFormat="1" ht="409.5" spans="1:10">
      <c r="A122" s="15">
        <v>2</v>
      </c>
      <c r="B122" s="15" t="s">
        <v>870</v>
      </c>
      <c r="C122" s="26" t="s">
        <v>871</v>
      </c>
      <c r="D122" s="15" t="s">
        <v>69</v>
      </c>
      <c r="E122" s="15">
        <v>1</v>
      </c>
      <c r="F122" s="48"/>
      <c r="G122" s="47">
        <f t="shared" si="4"/>
        <v>0</v>
      </c>
      <c r="H122" s="13"/>
      <c r="I122" s="25"/>
      <c r="J122" s="13"/>
    </row>
    <row r="123" s="1" customFormat="1" ht="409.5" spans="1:10">
      <c r="A123" s="15">
        <v>3</v>
      </c>
      <c r="B123" s="15" t="s">
        <v>872</v>
      </c>
      <c r="C123" s="26" t="s">
        <v>873</v>
      </c>
      <c r="D123" s="15" t="s">
        <v>33</v>
      </c>
      <c r="E123" s="15">
        <v>1</v>
      </c>
      <c r="F123" s="48"/>
      <c r="G123" s="47">
        <f t="shared" si="4"/>
        <v>0</v>
      </c>
      <c r="H123" s="13"/>
      <c r="I123" s="25"/>
      <c r="J123" s="13"/>
    </row>
    <row r="124" s="1" customFormat="1" ht="120" spans="1:10">
      <c r="A124" s="15">
        <v>4</v>
      </c>
      <c r="B124" s="15" t="s">
        <v>874</v>
      </c>
      <c r="C124" s="26" t="s">
        <v>875</v>
      </c>
      <c r="D124" s="15" t="s">
        <v>33</v>
      </c>
      <c r="E124" s="15">
        <v>1</v>
      </c>
      <c r="F124" s="48"/>
      <c r="G124" s="47">
        <f t="shared" si="4"/>
        <v>0</v>
      </c>
      <c r="H124" s="13"/>
      <c r="I124" s="25"/>
      <c r="J124" s="13"/>
    </row>
    <row r="125" s="1" customFormat="1" ht="144" spans="1:10">
      <c r="A125" s="15">
        <v>5</v>
      </c>
      <c r="B125" s="15" t="s">
        <v>876</v>
      </c>
      <c r="C125" s="26" t="s">
        <v>877</v>
      </c>
      <c r="D125" s="15" t="s">
        <v>33</v>
      </c>
      <c r="E125" s="15">
        <v>14</v>
      </c>
      <c r="F125" s="18"/>
      <c r="G125" s="47">
        <f t="shared" si="4"/>
        <v>0</v>
      </c>
      <c r="H125" s="13"/>
      <c r="I125" s="25"/>
      <c r="J125" s="13"/>
    </row>
    <row r="126" s="1" customFormat="1" ht="48" spans="1:10">
      <c r="A126" s="15">
        <v>6</v>
      </c>
      <c r="B126" s="15" t="s">
        <v>878</v>
      </c>
      <c r="C126" s="28" t="s">
        <v>879</v>
      </c>
      <c r="D126" s="15" t="s">
        <v>9</v>
      </c>
      <c r="E126" s="15">
        <v>1</v>
      </c>
      <c r="F126" s="49"/>
      <c r="G126" s="47">
        <f t="shared" si="4"/>
        <v>0</v>
      </c>
      <c r="H126" s="13"/>
      <c r="I126" s="25"/>
      <c r="J126" s="13"/>
    </row>
    <row r="127" s="4" customFormat="1" spans="1:10">
      <c r="A127" s="33">
        <v>7</v>
      </c>
      <c r="B127" s="50" t="s">
        <v>213</v>
      </c>
      <c r="C127" s="51"/>
      <c r="D127" s="52"/>
      <c r="E127" s="52"/>
      <c r="F127" s="41"/>
      <c r="G127" s="41">
        <f>SUM(G121:G126)</f>
        <v>0</v>
      </c>
      <c r="H127" s="42"/>
      <c r="I127" s="55"/>
      <c r="J127" s="42"/>
    </row>
    <row r="128" s="1" customFormat="1" spans="1:10">
      <c r="A128" s="53" t="s">
        <v>880</v>
      </c>
      <c r="B128" s="53"/>
      <c r="C128" s="54"/>
      <c r="D128" s="53"/>
      <c r="E128" s="53"/>
      <c r="F128" s="21"/>
      <c r="G128" s="21"/>
      <c r="H128" s="13"/>
      <c r="I128" s="25"/>
      <c r="J128" s="13"/>
    </row>
    <row r="129" s="1" customFormat="1" ht="24" spans="1:10">
      <c r="A129" s="14" t="s">
        <v>17</v>
      </c>
      <c r="B129" s="15" t="s">
        <v>4</v>
      </c>
      <c r="C129" s="28" t="s">
        <v>881</v>
      </c>
      <c r="D129" s="15" t="s">
        <v>5</v>
      </c>
      <c r="E129" s="14" t="s">
        <v>882</v>
      </c>
      <c r="F129" s="56" t="s">
        <v>20</v>
      </c>
      <c r="G129" s="32" t="s">
        <v>16</v>
      </c>
      <c r="H129" s="13"/>
      <c r="I129" s="25"/>
      <c r="J129" s="13"/>
    </row>
    <row r="130" s="1" customFormat="1" spans="1:10">
      <c r="A130" s="57" t="s">
        <v>883</v>
      </c>
      <c r="B130" s="33" t="s">
        <v>884</v>
      </c>
      <c r="C130" s="28"/>
      <c r="D130" s="15"/>
      <c r="E130" s="14"/>
      <c r="F130" s="58"/>
      <c r="G130" s="24"/>
      <c r="H130" s="13"/>
      <c r="I130" s="25"/>
      <c r="J130" s="13"/>
    </row>
    <row r="131" s="1" customFormat="1" spans="1:10">
      <c r="A131" s="59">
        <v>30802000110</v>
      </c>
      <c r="B131" s="14" t="s">
        <v>885</v>
      </c>
      <c r="C131" s="31" t="s">
        <v>886</v>
      </c>
      <c r="D131" s="15" t="s">
        <v>565</v>
      </c>
      <c r="E131" s="15">
        <v>5</v>
      </c>
      <c r="F131" s="27"/>
      <c r="G131" s="27">
        <f t="shared" ref="G131:G182" si="5">F131*E131</f>
        <v>0</v>
      </c>
      <c r="H131" s="13"/>
      <c r="I131" s="25"/>
      <c r="J131" s="13"/>
    </row>
    <row r="132" s="1" customFormat="1" spans="1:10">
      <c r="A132" s="59">
        <v>30802000503</v>
      </c>
      <c r="B132" s="14" t="s">
        <v>887</v>
      </c>
      <c r="C132" s="31" t="s">
        <v>888</v>
      </c>
      <c r="D132" s="15" t="s">
        <v>889</v>
      </c>
      <c r="E132" s="15">
        <v>10</v>
      </c>
      <c r="F132" s="27"/>
      <c r="G132" s="27">
        <f t="shared" si="5"/>
        <v>0</v>
      </c>
      <c r="H132" s="13"/>
      <c r="I132" s="25"/>
      <c r="J132" s="13"/>
    </row>
    <row r="133" s="1" customFormat="1" ht="24" spans="1:10">
      <c r="A133" s="59">
        <v>30802000504</v>
      </c>
      <c r="B133" s="14" t="s">
        <v>890</v>
      </c>
      <c r="C133" s="31" t="s">
        <v>891</v>
      </c>
      <c r="D133" s="15" t="s">
        <v>889</v>
      </c>
      <c r="E133" s="15">
        <v>5</v>
      </c>
      <c r="F133" s="27"/>
      <c r="G133" s="27">
        <f t="shared" si="5"/>
        <v>0</v>
      </c>
      <c r="H133" s="13"/>
      <c r="I133" s="25"/>
      <c r="J133" s="13"/>
    </row>
    <row r="134" s="1" customFormat="1" spans="1:10">
      <c r="A134" s="59">
        <v>30802005200</v>
      </c>
      <c r="B134" s="14" t="s">
        <v>892</v>
      </c>
      <c r="C134" s="31" t="s">
        <v>886</v>
      </c>
      <c r="D134" s="15" t="s">
        <v>33</v>
      </c>
      <c r="E134" s="15">
        <v>5</v>
      </c>
      <c r="F134" s="27"/>
      <c r="G134" s="27">
        <f t="shared" si="5"/>
        <v>0</v>
      </c>
      <c r="H134" s="13"/>
      <c r="I134" s="25"/>
      <c r="J134" s="13"/>
    </row>
    <row r="135" s="1" customFormat="1" spans="1:10">
      <c r="A135" s="59">
        <v>30802000201</v>
      </c>
      <c r="B135" s="14" t="s">
        <v>893</v>
      </c>
      <c r="C135" s="31" t="s">
        <v>894</v>
      </c>
      <c r="D135" s="15" t="s">
        <v>115</v>
      </c>
      <c r="E135" s="15">
        <v>2</v>
      </c>
      <c r="F135" s="27"/>
      <c r="G135" s="27">
        <f t="shared" si="5"/>
        <v>0</v>
      </c>
      <c r="H135" s="13"/>
      <c r="I135" s="25"/>
      <c r="J135" s="13"/>
    </row>
    <row r="136" s="1" customFormat="1" spans="1:10">
      <c r="A136" s="59">
        <v>30802000203</v>
      </c>
      <c r="B136" s="14" t="s">
        <v>895</v>
      </c>
      <c r="C136" s="31" t="s">
        <v>896</v>
      </c>
      <c r="D136" s="15" t="s">
        <v>115</v>
      </c>
      <c r="E136" s="15">
        <v>2</v>
      </c>
      <c r="F136" s="27"/>
      <c r="G136" s="27">
        <f t="shared" si="5"/>
        <v>0</v>
      </c>
      <c r="H136" s="13"/>
      <c r="I136" s="25"/>
      <c r="J136" s="13"/>
    </row>
    <row r="137" s="1" customFormat="1" ht="24" spans="1:10">
      <c r="A137" s="59">
        <v>30199002002</v>
      </c>
      <c r="B137" s="14" t="s">
        <v>897</v>
      </c>
      <c r="C137" s="31" t="s">
        <v>898</v>
      </c>
      <c r="D137" s="15" t="s">
        <v>899</v>
      </c>
      <c r="E137" s="15">
        <v>4</v>
      </c>
      <c r="F137" s="27"/>
      <c r="G137" s="27">
        <f t="shared" si="5"/>
        <v>0</v>
      </c>
      <c r="H137" s="13"/>
      <c r="I137" s="25"/>
      <c r="J137" s="13"/>
    </row>
    <row r="138" s="1" customFormat="1" spans="1:10">
      <c r="A138" s="59">
        <v>30199020201</v>
      </c>
      <c r="B138" s="14" t="s">
        <v>900</v>
      </c>
      <c r="C138" s="31" t="s">
        <v>901</v>
      </c>
      <c r="D138" s="15" t="s">
        <v>33</v>
      </c>
      <c r="E138" s="15">
        <v>10</v>
      </c>
      <c r="F138" s="27"/>
      <c r="G138" s="27">
        <f t="shared" si="5"/>
        <v>0</v>
      </c>
      <c r="H138" s="13"/>
      <c r="I138" s="25"/>
      <c r="J138" s="13"/>
    </row>
    <row r="139" s="1" customFormat="1" spans="1:10">
      <c r="A139" s="59">
        <v>30199020202</v>
      </c>
      <c r="B139" s="14" t="s">
        <v>902</v>
      </c>
      <c r="C139" s="31" t="s">
        <v>903</v>
      </c>
      <c r="D139" s="15" t="s">
        <v>33</v>
      </c>
      <c r="E139" s="15">
        <v>10</v>
      </c>
      <c r="F139" s="27"/>
      <c r="G139" s="27">
        <f t="shared" si="5"/>
        <v>0</v>
      </c>
      <c r="H139" s="13"/>
      <c r="I139" s="25"/>
      <c r="J139" s="13"/>
    </row>
    <row r="140" s="1" customFormat="1" spans="1:10">
      <c r="A140" s="59">
        <v>30199020301</v>
      </c>
      <c r="B140" s="14" t="s">
        <v>904</v>
      </c>
      <c r="C140" s="31" t="s">
        <v>905</v>
      </c>
      <c r="D140" s="15" t="s">
        <v>115</v>
      </c>
      <c r="E140" s="15">
        <v>10</v>
      </c>
      <c r="F140" s="27"/>
      <c r="G140" s="27">
        <f t="shared" si="5"/>
        <v>0</v>
      </c>
      <c r="H140" s="13"/>
      <c r="I140" s="25"/>
      <c r="J140" s="13"/>
    </row>
    <row r="141" s="1" customFormat="1" spans="1:10">
      <c r="A141" s="59">
        <v>30199009201</v>
      </c>
      <c r="B141" s="14" t="s">
        <v>906</v>
      </c>
      <c r="C141" s="31" t="s">
        <v>907</v>
      </c>
      <c r="D141" s="15" t="s">
        <v>115</v>
      </c>
      <c r="E141" s="15">
        <v>5</v>
      </c>
      <c r="F141" s="27"/>
      <c r="G141" s="27">
        <f t="shared" si="5"/>
        <v>0</v>
      </c>
      <c r="H141" s="13"/>
      <c r="I141" s="25"/>
      <c r="J141" s="13"/>
    </row>
    <row r="142" s="1" customFormat="1" spans="1:10">
      <c r="A142" s="59">
        <v>30801006302</v>
      </c>
      <c r="B142" s="14" t="s">
        <v>908</v>
      </c>
      <c r="C142" s="31" t="s">
        <v>909</v>
      </c>
      <c r="D142" s="15" t="s">
        <v>115</v>
      </c>
      <c r="E142" s="15">
        <v>5</v>
      </c>
      <c r="F142" s="27"/>
      <c r="G142" s="27">
        <f t="shared" si="5"/>
        <v>0</v>
      </c>
      <c r="H142" s="13"/>
      <c r="I142" s="25"/>
      <c r="J142" s="13"/>
    </row>
    <row r="143" s="1" customFormat="1" ht="36" spans="1:10">
      <c r="A143" s="59">
        <v>30801000201</v>
      </c>
      <c r="B143" s="15" t="s">
        <v>910</v>
      </c>
      <c r="C143" s="28" t="s">
        <v>911</v>
      </c>
      <c r="D143" s="15" t="s">
        <v>33</v>
      </c>
      <c r="E143" s="15">
        <v>10</v>
      </c>
      <c r="F143" s="27"/>
      <c r="G143" s="27">
        <f t="shared" si="5"/>
        <v>0</v>
      </c>
      <c r="H143" s="13"/>
      <c r="I143" s="25"/>
      <c r="J143" s="13"/>
    </row>
    <row r="144" s="1" customFormat="1" ht="24" spans="1:10">
      <c r="A144" s="59">
        <v>30801000301</v>
      </c>
      <c r="B144" s="15" t="s">
        <v>912</v>
      </c>
      <c r="C144" s="26" t="s">
        <v>913</v>
      </c>
      <c r="D144" s="15" t="s">
        <v>33</v>
      </c>
      <c r="E144" s="15">
        <v>10</v>
      </c>
      <c r="F144" s="27"/>
      <c r="G144" s="27">
        <f t="shared" si="5"/>
        <v>0</v>
      </c>
      <c r="H144" s="13"/>
      <c r="I144" s="25"/>
      <c r="J144" s="13"/>
    </row>
    <row r="145" s="1" customFormat="1" ht="48" spans="1:10">
      <c r="A145" s="59">
        <v>30801001201</v>
      </c>
      <c r="B145" s="15" t="s">
        <v>914</v>
      </c>
      <c r="C145" s="28" t="s">
        <v>915</v>
      </c>
      <c r="D145" s="15" t="s">
        <v>263</v>
      </c>
      <c r="E145" s="15">
        <v>2</v>
      </c>
      <c r="F145" s="60"/>
      <c r="G145" s="27">
        <f t="shared" si="5"/>
        <v>0</v>
      </c>
      <c r="H145" s="13"/>
      <c r="I145" s="25"/>
      <c r="J145" s="13"/>
    </row>
    <row r="146" s="1" customFormat="1" spans="1:10">
      <c r="A146" s="59">
        <v>30801000901</v>
      </c>
      <c r="B146" s="15" t="s">
        <v>916</v>
      </c>
      <c r="C146" s="28" t="s">
        <v>917</v>
      </c>
      <c r="D146" s="15" t="s">
        <v>263</v>
      </c>
      <c r="E146" s="59">
        <v>5</v>
      </c>
      <c r="F146" s="60"/>
      <c r="G146" s="27">
        <f t="shared" si="5"/>
        <v>0</v>
      </c>
      <c r="H146" s="13"/>
      <c r="I146" s="25"/>
      <c r="J146" s="13"/>
    </row>
    <row r="147" s="1" customFormat="1" ht="24" spans="1:10">
      <c r="A147" s="59">
        <v>30801001300</v>
      </c>
      <c r="B147" s="15" t="s">
        <v>918</v>
      </c>
      <c r="C147" s="61" t="s">
        <v>919</v>
      </c>
      <c r="D147" s="15" t="s">
        <v>263</v>
      </c>
      <c r="E147" s="15">
        <v>5</v>
      </c>
      <c r="F147" s="27"/>
      <c r="G147" s="27">
        <f t="shared" si="5"/>
        <v>0</v>
      </c>
      <c r="H147" s="13"/>
      <c r="I147" s="25"/>
      <c r="J147" s="13"/>
    </row>
    <row r="148" s="1" customFormat="1" ht="36" spans="1:10">
      <c r="A148" s="59">
        <v>30801001400</v>
      </c>
      <c r="B148" s="15" t="s">
        <v>920</v>
      </c>
      <c r="C148" s="26" t="s">
        <v>921</v>
      </c>
      <c r="D148" s="15" t="s">
        <v>922</v>
      </c>
      <c r="E148" s="59">
        <v>5</v>
      </c>
      <c r="F148" s="27"/>
      <c r="G148" s="27">
        <f t="shared" si="5"/>
        <v>0</v>
      </c>
      <c r="H148" s="13"/>
      <c r="I148" s="25"/>
      <c r="J148" s="13"/>
    </row>
    <row r="149" s="1" customFormat="1" ht="24" spans="1:10">
      <c r="A149" s="59">
        <v>30801000401</v>
      </c>
      <c r="B149" s="15" t="s">
        <v>923</v>
      </c>
      <c r="C149" s="28" t="s">
        <v>924</v>
      </c>
      <c r="D149" s="15" t="s">
        <v>263</v>
      </c>
      <c r="E149" s="59">
        <v>5</v>
      </c>
      <c r="F149" s="27"/>
      <c r="G149" s="27">
        <f t="shared" si="5"/>
        <v>0</v>
      </c>
      <c r="H149" s="13"/>
      <c r="I149" s="25"/>
      <c r="J149" s="13"/>
    </row>
    <row r="150" s="1" customFormat="1" spans="1:10">
      <c r="A150" s="59">
        <v>30801002501</v>
      </c>
      <c r="B150" s="15" t="s">
        <v>925</v>
      </c>
      <c r="C150" s="26" t="s">
        <v>926</v>
      </c>
      <c r="D150" s="15" t="s">
        <v>263</v>
      </c>
      <c r="E150" s="59">
        <v>5</v>
      </c>
      <c r="F150" s="27"/>
      <c r="G150" s="27">
        <f t="shared" si="5"/>
        <v>0</v>
      </c>
      <c r="H150" s="13"/>
      <c r="I150" s="25"/>
      <c r="J150" s="13"/>
    </row>
    <row r="151" s="1" customFormat="1" spans="1:10">
      <c r="A151" s="59">
        <v>30801015901</v>
      </c>
      <c r="B151" s="15" t="s">
        <v>927</v>
      </c>
      <c r="C151" s="28" t="s">
        <v>928</v>
      </c>
      <c r="D151" s="15" t="s">
        <v>263</v>
      </c>
      <c r="E151" s="59">
        <v>5</v>
      </c>
      <c r="F151" s="27"/>
      <c r="G151" s="27">
        <f t="shared" si="5"/>
        <v>0</v>
      </c>
      <c r="H151" s="13"/>
      <c r="I151" s="25"/>
      <c r="J151" s="13"/>
    </row>
    <row r="152" s="1" customFormat="1" spans="1:10">
      <c r="A152" s="59">
        <v>30801012601</v>
      </c>
      <c r="B152" s="15" t="s">
        <v>929</v>
      </c>
      <c r="C152" s="26" t="s">
        <v>930</v>
      </c>
      <c r="D152" s="15" t="s">
        <v>25</v>
      </c>
      <c r="E152" s="15">
        <v>100</v>
      </c>
      <c r="F152" s="27"/>
      <c r="G152" s="27">
        <f t="shared" si="5"/>
        <v>0</v>
      </c>
      <c r="H152" s="13"/>
      <c r="I152" s="25"/>
      <c r="J152" s="13"/>
    </row>
    <row r="153" s="1" customFormat="1" ht="36" spans="1:10">
      <c r="A153" s="59">
        <v>30801002001</v>
      </c>
      <c r="B153" s="15" t="s">
        <v>931</v>
      </c>
      <c r="C153" s="28" t="s">
        <v>932</v>
      </c>
      <c r="D153" s="15" t="s">
        <v>263</v>
      </c>
      <c r="E153" s="59">
        <v>5</v>
      </c>
      <c r="F153" s="27"/>
      <c r="G153" s="27">
        <f t="shared" si="5"/>
        <v>0</v>
      </c>
      <c r="H153" s="13"/>
      <c r="I153" s="25"/>
      <c r="J153" s="13"/>
    </row>
    <row r="154" s="1" customFormat="1" spans="1:10">
      <c r="A154" s="59">
        <v>30801002100</v>
      </c>
      <c r="B154" s="14" t="s">
        <v>933</v>
      </c>
      <c r="C154" s="31" t="s">
        <v>934</v>
      </c>
      <c r="D154" s="15" t="s">
        <v>263</v>
      </c>
      <c r="E154" s="59">
        <v>2</v>
      </c>
      <c r="F154" s="60"/>
      <c r="G154" s="27">
        <f t="shared" si="5"/>
        <v>0</v>
      </c>
      <c r="H154" s="13"/>
      <c r="I154" s="25"/>
      <c r="J154" s="13"/>
    </row>
    <row r="155" s="1" customFormat="1" spans="1:10">
      <c r="A155" s="59">
        <v>30801002102</v>
      </c>
      <c r="B155" s="14" t="s">
        <v>935</v>
      </c>
      <c r="C155" s="31" t="s">
        <v>936</v>
      </c>
      <c r="D155" s="15" t="s">
        <v>263</v>
      </c>
      <c r="E155" s="59">
        <v>5</v>
      </c>
      <c r="F155" s="27"/>
      <c r="G155" s="27">
        <f t="shared" si="5"/>
        <v>0</v>
      </c>
      <c r="H155" s="13"/>
      <c r="I155" s="25"/>
      <c r="J155" s="13"/>
    </row>
    <row r="156" s="1" customFormat="1" spans="1:10">
      <c r="A156" s="59">
        <v>30801002402</v>
      </c>
      <c r="B156" s="14" t="s">
        <v>937</v>
      </c>
      <c r="C156" s="31" t="s">
        <v>938</v>
      </c>
      <c r="D156" s="15" t="s">
        <v>33</v>
      </c>
      <c r="E156" s="59">
        <v>3</v>
      </c>
      <c r="F156" s="27"/>
      <c r="G156" s="27">
        <f t="shared" si="5"/>
        <v>0</v>
      </c>
      <c r="H156" s="13"/>
      <c r="I156" s="25"/>
      <c r="J156" s="13"/>
    </row>
    <row r="157" s="1" customFormat="1" spans="1:10">
      <c r="A157" s="59">
        <v>30801061001</v>
      </c>
      <c r="B157" s="14" t="s">
        <v>939</v>
      </c>
      <c r="C157" s="31" t="s">
        <v>940</v>
      </c>
      <c r="D157" s="15" t="s">
        <v>556</v>
      </c>
      <c r="E157" s="59">
        <v>2</v>
      </c>
      <c r="F157" s="27"/>
      <c r="G157" s="27">
        <f t="shared" si="5"/>
        <v>0</v>
      </c>
      <c r="H157" s="13"/>
      <c r="I157" s="25"/>
      <c r="J157" s="13"/>
    </row>
    <row r="158" s="1" customFormat="1" spans="1:10">
      <c r="A158" s="59">
        <v>30801061101</v>
      </c>
      <c r="B158" s="14" t="s">
        <v>941</v>
      </c>
      <c r="C158" s="31" t="s">
        <v>942</v>
      </c>
      <c r="D158" s="15" t="s">
        <v>943</v>
      </c>
      <c r="E158" s="59">
        <v>900</v>
      </c>
      <c r="F158" s="27"/>
      <c r="G158" s="27">
        <f t="shared" si="5"/>
        <v>0</v>
      </c>
      <c r="H158" s="13"/>
      <c r="I158" s="25"/>
      <c r="J158" s="13"/>
    </row>
    <row r="159" s="1" customFormat="1" spans="1:10">
      <c r="A159" s="59">
        <v>30801061201</v>
      </c>
      <c r="B159" s="14" t="s">
        <v>944</v>
      </c>
      <c r="C159" s="31" t="s">
        <v>945</v>
      </c>
      <c r="D159" s="15" t="s">
        <v>943</v>
      </c>
      <c r="E159" s="59">
        <v>200</v>
      </c>
      <c r="F159" s="27"/>
      <c r="G159" s="27">
        <f t="shared" si="5"/>
        <v>0</v>
      </c>
      <c r="H159" s="13"/>
      <c r="I159" s="25"/>
      <c r="J159" s="13"/>
    </row>
    <row r="160" s="1" customFormat="1" spans="1:10">
      <c r="A160" s="59">
        <v>30801016000</v>
      </c>
      <c r="B160" s="14" t="s">
        <v>946</v>
      </c>
      <c r="C160" s="31" t="s">
        <v>947</v>
      </c>
      <c r="D160" s="15" t="s">
        <v>115</v>
      </c>
      <c r="E160" s="59">
        <v>1</v>
      </c>
      <c r="F160" s="60"/>
      <c r="G160" s="27">
        <f t="shared" si="5"/>
        <v>0</v>
      </c>
      <c r="H160" s="13"/>
      <c r="I160" s="25"/>
      <c r="J160" s="13"/>
    </row>
    <row r="161" s="1" customFormat="1" spans="1:10">
      <c r="A161" s="59">
        <v>30801012701</v>
      </c>
      <c r="B161" s="14" t="s">
        <v>948</v>
      </c>
      <c r="C161" s="31" t="s">
        <v>949</v>
      </c>
      <c r="D161" s="15" t="s">
        <v>263</v>
      </c>
      <c r="E161" s="59">
        <v>5</v>
      </c>
      <c r="F161" s="60"/>
      <c r="G161" s="27">
        <f t="shared" si="5"/>
        <v>0</v>
      </c>
      <c r="H161" s="13"/>
      <c r="I161" s="25"/>
      <c r="J161" s="13"/>
    </row>
    <row r="162" s="1" customFormat="1" ht="24" spans="1:10">
      <c r="A162" s="59">
        <v>30801002801</v>
      </c>
      <c r="B162" s="15" t="s">
        <v>950</v>
      </c>
      <c r="C162" s="26" t="s">
        <v>951</v>
      </c>
      <c r="D162" s="15" t="s">
        <v>33</v>
      </c>
      <c r="E162" s="59">
        <v>1</v>
      </c>
      <c r="F162" s="60"/>
      <c r="G162" s="27">
        <f t="shared" si="5"/>
        <v>0</v>
      </c>
      <c r="H162" s="13"/>
      <c r="I162" s="25"/>
      <c r="J162" s="13"/>
    </row>
    <row r="163" s="1" customFormat="1" ht="24" spans="1:10">
      <c r="A163" s="59">
        <v>30199000411</v>
      </c>
      <c r="B163" s="15" t="s">
        <v>952</v>
      </c>
      <c r="C163" s="28" t="s">
        <v>953</v>
      </c>
      <c r="D163" s="15" t="s">
        <v>33</v>
      </c>
      <c r="E163" s="59">
        <v>2</v>
      </c>
      <c r="F163" s="27"/>
      <c r="G163" s="27">
        <f t="shared" si="5"/>
        <v>0</v>
      </c>
      <c r="H163" s="13"/>
      <c r="I163" s="25"/>
      <c r="J163" s="13"/>
    </row>
    <row r="164" s="1" customFormat="1" spans="1:10">
      <c r="A164" s="59">
        <v>30199000501</v>
      </c>
      <c r="B164" s="15" t="s">
        <v>954</v>
      </c>
      <c r="C164" s="28" t="s">
        <v>955</v>
      </c>
      <c r="D164" s="15" t="s">
        <v>115</v>
      </c>
      <c r="E164" s="59">
        <v>2</v>
      </c>
      <c r="F164" s="27"/>
      <c r="G164" s="27">
        <f t="shared" si="5"/>
        <v>0</v>
      </c>
      <c r="H164" s="13"/>
      <c r="I164" s="25"/>
      <c r="J164" s="13"/>
    </row>
    <row r="165" s="1" customFormat="1" spans="1:10">
      <c r="A165" s="59">
        <v>30801012801</v>
      </c>
      <c r="B165" s="15" t="s">
        <v>956</v>
      </c>
      <c r="C165" s="28" t="s">
        <v>957</v>
      </c>
      <c r="D165" s="15" t="s">
        <v>115</v>
      </c>
      <c r="E165" s="15">
        <v>5</v>
      </c>
      <c r="F165" s="27"/>
      <c r="G165" s="27">
        <f t="shared" si="5"/>
        <v>0</v>
      </c>
      <c r="H165" s="13"/>
      <c r="I165" s="25"/>
      <c r="J165" s="13"/>
    </row>
    <row r="166" s="1" customFormat="1" spans="1:10">
      <c r="A166" s="59">
        <v>30199002201</v>
      </c>
      <c r="B166" s="15" t="s">
        <v>958</v>
      </c>
      <c r="C166" s="28" t="s">
        <v>959</v>
      </c>
      <c r="D166" s="15" t="s">
        <v>115</v>
      </c>
      <c r="E166" s="15">
        <v>5</v>
      </c>
      <c r="F166" s="27"/>
      <c r="G166" s="27">
        <f t="shared" si="5"/>
        <v>0</v>
      </c>
      <c r="H166" s="13"/>
      <c r="I166" s="25"/>
      <c r="J166" s="13"/>
    </row>
    <row r="167" s="1" customFormat="1" ht="36" spans="1:10">
      <c r="A167" s="59">
        <v>30204000102</v>
      </c>
      <c r="B167" s="15" t="s">
        <v>960</v>
      </c>
      <c r="C167" s="28" t="s">
        <v>961</v>
      </c>
      <c r="D167" s="15" t="s">
        <v>29</v>
      </c>
      <c r="E167" s="15">
        <v>2</v>
      </c>
      <c r="F167" s="48"/>
      <c r="G167" s="27">
        <f t="shared" si="5"/>
        <v>0</v>
      </c>
      <c r="H167" s="13"/>
      <c r="I167" s="25"/>
      <c r="J167" s="13"/>
    </row>
    <row r="168" s="1" customFormat="1" ht="12.75" spans="1:10">
      <c r="A168" s="59">
        <v>30605008801</v>
      </c>
      <c r="B168" s="14" t="s">
        <v>962</v>
      </c>
      <c r="C168" s="31" t="s">
        <v>963</v>
      </c>
      <c r="D168" s="15" t="s">
        <v>115</v>
      </c>
      <c r="E168" s="15">
        <v>50</v>
      </c>
      <c r="F168" s="27"/>
      <c r="G168" s="27">
        <f t="shared" si="5"/>
        <v>0</v>
      </c>
      <c r="H168" s="13"/>
      <c r="I168" s="25"/>
      <c r="J168" s="13"/>
    </row>
    <row r="169" s="1" customFormat="1" spans="1:10">
      <c r="A169" s="59">
        <v>30605006111</v>
      </c>
      <c r="B169" s="14" t="s">
        <v>964</v>
      </c>
      <c r="C169" s="31" t="s">
        <v>965</v>
      </c>
      <c r="D169" s="15" t="s">
        <v>33</v>
      </c>
      <c r="E169" s="15">
        <v>50</v>
      </c>
      <c r="F169" s="27"/>
      <c r="G169" s="27">
        <f t="shared" si="5"/>
        <v>0</v>
      </c>
      <c r="H169" s="13"/>
      <c r="I169" s="25"/>
      <c r="J169" s="13"/>
    </row>
    <row r="170" s="1" customFormat="1" ht="12.75" spans="1:10">
      <c r="A170" s="59">
        <v>30602000102</v>
      </c>
      <c r="B170" s="14" t="s">
        <v>966</v>
      </c>
      <c r="C170" s="31" t="s">
        <v>967</v>
      </c>
      <c r="D170" s="15" t="s">
        <v>968</v>
      </c>
      <c r="E170" s="59">
        <v>120</v>
      </c>
      <c r="F170" s="27"/>
      <c r="G170" s="27">
        <f t="shared" si="5"/>
        <v>0</v>
      </c>
      <c r="H170" s="13"/>
      <c r="I170" s="25"/>
      <c r="J170" s="13"/>
    </row>
    <row r="171" s="1" customFormat="1" ht="12.75" spans="1:10">
      <c r="A171" s="59">
        <v>30602000107</v>
      </c>
      <c r="B171" s="14" t="s">
        <v>966</v>
      </c>
      <c r="C171" s="31" t="s">
        <v>969</v>
      </c>
      <c r="D171" s="15" t="s">
        <v>968</v>
      </c>
      <c r="E171" s="59">
        <v>15</v>
      </c>
      <c r="F171" s="27"/>
      <c r="G171" s="27">
        <f t="shared" si="5"/>
        <v>0</v>
      </c>
      <c r="H171" s="13"/>
      <c r="I171" s="25"/>
      <c r="J171" s="13"/>
    </row>
    <row r="172" s="1" customFormat="1" spans="1:10">
      <c r="A172" s="59">
        <v>30602001106</v>
      </c>
      <c r="B172" s="14" t="s">
        <v>970</v>
      </c>
      <c r="C172" s="31" t="s">
        <v>971</v>
      </c>
      <c r="D172" s="15" t="s">
        <v>115</v>
      </c>
      <c r="E172" s="59">
        <v>10</v>
      </c>
      <c r="F172" s="27"/>
      <c r="G172" s="27">
        <f t="shared" si="5"/>
        <v>0</v>
      </c>
      <c r="H172" s="13"/>
      <c r="I172" s="25"/>
      <c r="J172" s="13"/>
    </row>
    <row r="173" s="1" customFormat="1" spans="1:10">
      <c r="A173" s="59">
        <v>30602001115</v>
      </c>
      <c r="B173" s="14" t="s">
        <v>970</v>
      </c>
      <c r="C173" s="31" t="s">
        <v>972</v>
      </c>
      <c r="D173" s="15" t="s">
        <v>115</v>
      </c>
      <c r="E173" s="59">
        <v>10</v>
      </c>
      <c r="F173" s="27"/>
      <c r="G173" s="27">
        <f t="shared" si="5"/>
        <v>0</v>
      </c>
      <c r="H173" s="13"/>
      <c r="I173" s="25"/>
      <c r="J173" s="13"/>
    </row>
    <row r="174" s="1" customFormat="1" spans="1:10">
      <c r="A174" s="59">
        <v>30602001006</v>
      </c>
      <c r="B174" s="14" t="s">
        <v>973</v>
      </c>
      <c r="C174" s="31" t="s">
        <v>974</v>
      </c>
      <c r="D174" s="15" t="s">
        <v>115</v>
      </c>
      <c r="E174" s="15">
        <v>120</v>
      </c>
      <c r="F174" s="27"/>
      <c r="G174" s="27">
        <f t="shared" si="5"/>
        <v>0</v>
      </c>
      <c r="H174" s="13"/>
      <c r="I174" s="25"/>
      <c r="J174" s="13"/>
    </row>
    <row r="175" s="1" customFormat="1" ht="24" spans="1:10">
      <c r="A175" s="59">
        <v>30603003102</v>
      </c>
      <c r="B175" s="15" t="s">
        <v>975</v>
      </c>
      <c r="C175" s="28" t="s">
        <v>976</v>
      </c>
      <c r="D175" s="15" t="s">
        <v>115</v>
      </c>
      <c r="E175" s="59">
        <v>5</v>
      </c>
      <c r="F175" s="27"/>
      <c r="G175" s="27">
        <f t="shared" si="5"/>
        <v>0</v>
      </c>
      <c r="H175" s="13"/>
      <c r="I175" s="25"/>
      <c r="J175" s="13"/>
    </row>
    <row r="176" s="1" customFormat="1" spans="1:10">
      <c r="A176" s="59">
        <v>30603000301</v>
      </c>
      <c r="B176" s="15" t="s">
        <v>977</v>
      </c>
      <c r="C176" s="28" t="s">
        <v>978</v>
      </c>
      <c r="D176" s="15" t="s">
        <v>115</v>
      </c>
      <c r="E176" s="15">
        <v>5</v>
      </c>
      <c r="F176" s="48"/>
      <c r="G176" s="27">
        <f t="shared" si="5"/>
        <v>0</v>
      </c>
      <c r="H176" s="13"/>
      <c r="I176" s="25"/>
      <c r="J176" s="13"/>
    </row>
    <row r="177" s="1" customFormat="1" ht="24" spans="1:10">
      <c r="A177" s="59">
        <v>30603000401</v>
      </c>
      <c r="B177" s="15" t="s">
        <v>979</v>
      </c>
      <c r="C177" s="28" t="s">
        <v>980</v>
      </c>
      <c r="D177" s="15" t="s">
        <v>69</v>
      </c>
      <c r="E177" s="15">
        <v>4</v>
      </c>
      <c r="F177" s="27"/>
      <c r="G177" s="27">
        <f t="shared" si="5"/>
        <v>0</v>
      </c>
      <c r="H177" s="13"/>
      <c r="I177" s="25"/>
      <c r="J177" s="13"/>
    </row>
    <row r="178" s="1" customFormat="1" spans="1:10">
      <c r="A178" s="59">
        <v>30603007103</v>
      </c>
      <c r="B178" s="15" t="s">
        <v>981</v>
      </c>
      <c r="C178" s="28" t="s">
        <v>982</v>
      </c>
      <c r="D178" s="15" t="s">
        <v>115</v>
      </c>
      <c r="E178" s="15">
        <v>60</v>
      </c>
      <c r="F178" s="27"/>
      <c r="G178" s="27">
        <f t="shared" si="5"/>
        <v>0</v>
      </c>
      <c r="H178" s="13"/>
      <c r="I178" s="25"/>
      <c r="J178" s="13"/>
    </row>
    <row r="179" s="1" customFormat="1" spans="1:10">
      <c r="A179" s="59">
        <v>30605003301</v>
      </c>
      <c r="B179" s="15" t="s">
        <v>983</v>
      </c>
      <c r="C179" s="26" t="s">
        <v>984</v>
      </c>
      <c r="D179" s="15" t="s">
        <v>115</v>
      </c>
      <c r="E179" s="15">
        <v>60</v>
      </c>
      <c r="F179" s="27"/>
      <c r="G179" s="27">
        <f t="shared" si="5"/>
        <v>0</v>
      </c>
      <c r="H179" s="13"/>
      <c r="I179" s="25"/>
      <c r="J179" s="13"/>
    </row>
    <row r="180" s="1" customFormat="1" spans="1:10">
      <c r="A180" s="59">
        <v>30199001401</v>
      </c>
      <c r="B180" s="15" t="s">
        <v>985</v>
      </c>
      <c r="C180" s="28" t="s">
        <v>986</v>
      </c>
      <c r="D180" s="15" t="s">
        <v>115</v>
      </c>
      <c r="E180" s="15">
        <v>2</v>
      </c>
      <c r="F180" s="27"/>
      <c r="G180" s="27">
        <f t="shared" si="5"/>
        <v>0</v>
      </c>
      <c r="H180" s="13"/>
      <c r="I180" s="25"/>
      <c r="J180" s="13"/>
    </row>
    <row r="181" s="1" customFormat="1" ht="36" spans="1:10">
      <c r="A181" s="59">
        <v>30199001300</v>
      </c>
      <c r="B181" s="15" t="s">
        <v>987</v>
      </c>
      <c r="C181" s="28" t="s">
        <v>988</v>
      </c>
      <c r="D181" s="15" t="s">
        <v>115</v>
      </c>
      <c r="E181" s="15">
        <v>2</v>
      </c>
      <c r="F181" s="27"/>
      <c r="G181" s="27">
        <f t="shared" si="5"/>
        <v>0</v>
      </c>
      <c r="H181" s="13"/>
      <c r="I181" s="25"/>
      <c r="J181" s="13"/>
    </row>
    <row r="182" s="1" customFormat="1" ht="36" spans="1:10">
      <c r="A182" s="59">
        <v>30101000200</v>
      </c>
      <c r="B182" s="15" t="s">
        <v>989</v>
      </c>
      <c r="C182" s="28" t="s">
        <v>990</v>
      </c>
      <c r="D182" s="15" t="s">
        <v>33</v>
      </c>
      <c r="E182" s="15">
        <v>60</v>
      </c>
      <c r="F182" s="27"/>
      <c r="G182" s="27">
        <f t="shared" si="5"/>
        <v>0</v>
      </c>
      <c r="H182" s="13"/>
      <c r="I182" s="25"/>
      <c r="J182" s="13"/>
    </row>
    <row r="183" s="1" customFormat="1" ht="36" spans="1:10">
      <c r="A183" s="59">
        <v>30101000300</v>
      </c>
      <c r="B183" s="15" t="s">
        <v>991</v>
      </c>
      <c r="C183" s="28" t="s">
        <v>992</v>
      </c>
      <c r="D183" s="15" t="s">
        <v>33</v>
      </c>
      <c r="E183" s="15">
        <v>10</v>
      </c>
      <c r="F183" s="27"/>
      <c r="G183" s="27">
        <f t="shared" ref="G183:G246" si="6">F183*E183</f>
        <v>0</v>
      </c>
      <c r="H183" s="13"/>
      <c r="I183" s="25"/>
      <c r="J183" s="13"/>
    </row>
    <row r="184" s="1" customFormat="1" ht="48" spans="1:10">
      <c r="A184" s="59">
        <v>30101000401</v>
      </c>
      <c r="B184" s="15" t="s">
        <v>993</v>
      </c>
      <c r="C184" s="28" t="s">
        <v>994</v>
      </c>
      <c r="D184" s="15" t="s">
        <v>69</v>
      </c>
      <c r="E184" s="15">
        <v>5</v>
      </c>
      <c r="F184" s="27"/>
      <c r="G184" s="27">
        <f t="shared" si="6"/>
        <v>0</v>
      </c>
      <c r="H184" s="13"/>
      <c r="I184" s="25"/>
      <c r="J184" s="13"/>
    </row>
    <row r="185" s="1" customFormat="1" ht="36" spans="1:10">
      <c r="A185" s="59">
        <v>30807005101</v>
      </c>
      <c r="B185" s="15" t="s">
        <v>995</v>
      </c>
      <c r="C185" s="28" t="s">
        <v>996</v>
      </c>
      <c r="D185" s="15" t="s">
        <v>69</v>
      </c>
      <c r="E185" s="15">
        <v>1</v>
      </c>
      <c r="F185" s="48"/>
      <c r="G185" s="27">
        <f t="shared" si="6"/>
        <v>0</v>
      </c>
      <c r="H185" s="13"/>
      <c r="I185" s="25"/>
      <c r="J185" s="13"/>
    </row>
    <row r="186" s="1" customFormat="1" ht="24" spans="1:10">
      <c r="A186" s="59">
        <v>30307207700</v>
      </c>
      <c r="B186" s="15" t="s">
        <v>997</v>
      </c>
      <c r="C186" s="28" t="s">
        <v>998</v>
      </c>
      <c r="D186" s="15" t="s">
        <v>33</v>
      </c>
      <c r="E186" s="15">
        <v>60</v>
      </c>
      <c r="F186" s="48"/>
      <c r="G186" s="27">
        <f t="shared" si="6"/>
        <v>0</v>
      </c>
      <c r="H186" s="13"/>
      <c r="I186" s="25"/>
      <c r="J186" s="13"/>
    </row>
    <row r="187" s="1" customFormat="1" ht="24" spans="1:10">
      <c r="A187" s="59">
        <v>30199009400</v>
      </c>
      <c r="B187" s="15" t="s">
        <v>999</v>
      </c>
      <c r="C187" s="28" t="s">
        <v>1000</v>
      </c>
      <c r="D187" s="15" t="s">
        <v>115</v>
      </c>
      <c r="E187" s="15">
        <v>8</v>
      </c>
      <c r="F187" s="27"/>
      <c r="G187" s="27">
        <f t="shared" si="6"/>
        <v>0</v>
      </c>
      <c r="H187" s="13"/>
      <c r="I187" s="25"/>
      <c r="J187" s="13"/>
    </row>
    <row r="188" s="1" customFormat="1" ht="24" spans="1:10">
      <c r="A188" s="59">
        <v>30807000403</v>
      </c>
      <c r="B188" s="15" t="s">
        <v>1001</v>
      </c>
      <c r="C188" s="28" t="s">
        <v>1002</v>
      </c>
      <c r="D188" s="15" t="s">
        <v>33</v>
      </c>
      <c r="E188" s="15">
        <v>5</v>
      </c>
      <c r="F188" s="27"/>
      <c r="G188" s="27">
        <f t="shared" si="6"/>
        <v>0</v>
      </c>
      <c r="H188" s="13"/>
      <c r="I188" s="25"/>
      <c r="J188" s="13"/>
    </row>
    <row r="189" s="1" customFormat="1" ht="24" spans="1:10">
      <c r="A189" s="59">
        <v>30807000405</v>
      </c>
      <c r="B189" s="15" t="s">
        <v>1003</v>
      </c>
      <c r="C189" s="28" t="s">
        <v>1004</v>
      </c>
      <c r="D189" s="15" t="s">
        <v>33</v>
      </c>
      <c r="E189" s="15">
        <v>5</v>
      </c>
      <c r="F189" s="27"/>
      <c r="G189" s="27">
        <f t="shared" si="6"/>
        <v>0</v>
      </c>
      <c r="H189" s="13"/>
      <c r="I189" s="25"/>
      <c r="J189" s="13"/>
    </row>
    <row r="190" s="1" customFormat="1" ht="24" spans="1:10">
      <c r="A190" s="62">
        <v>30807020100</v>
      </c>
      <c r="B190" s="15" t="s">
        <v>1005</v>
      </c>
      <c r="C190" s="28" t="s">
        <v>1006</v>
      </c>
      <c r="D190" s="15" t="s">
        <v>33</v>
      </c>
      <c r="E190" s="15">
        <v>1</v>
      </c>
      <c r="F190" s="48"/>
      <c r="G190" s="27">
        <f t="shared" si="6"/>
        <v>0</v>
      </c>
      <c r="H190" s="13"/>
      <c r="I190" s="25"/>
      <c r="J190" s="13"/>
    </row>
    <row r="191" s="1" customFormat="1" ht="24" spans="1:10">
      <c r="A191" s="62">
        <v>30202000313</v>
      </c>
      <c r="B191" s="15" t="s">
        <v>1007</v>
      </c>
      <c r="C191" s="26" t="s">
        <v>1008</v>
      </c>
      <c r="D191" s="15" t="s">
        <v>69</v>
      </c>
      <c r="E191" s="15">
        <v>60</v>
      </c>
      <c r="F191" s="27"/>
      <c r="G191" s="27">
        <f t="shared" si="6"/>
        <v>0</v>
      </c>
      <c r="H191" s="13"/>
      <c r="I191" s="25"/>
      <c r="J191" s="13"/>
    </row>
    <row r="192" s="1" customFormat="1" ht="24" spans="1:10">
      <c r="A192" s="62">
        <v>30202000322</v>
      </c>
      <c r="B192" s="15" t="s">
        <v>1007</v>
      </c>
      <c r="C192" s="26" t="s">
        <v>1009</v>
      </c>
      <c r="D192" s="15" t="s">
        <v>69</v>
      </c>
      <c r="E192" s="15">
        <v>10</v>
      </c>
      <c r="F192" s="27"/>
      <c r="G192" s="27">
        <f t="shared" si="6"/>
        <v>0</v>
      </c>
      <c r="H192" s="13"/>
      <c r="I192" s="25"/>
      <c r="J192" s="13"/>
    </row>
    <row r="193" s="1" customFormat="1" spans="1:10">
      <c r="A193" s="62">
        <v>30202000551</v>
      </c>
      <c r="B193" s="15" t="s">
        <v>1010</v>
      </c>
      <c r="C193" s="28" t="s">
        <v>1011</v>
      </c>
      <c r="D193" s="15" t="s">
        <v>69</v>
      </c>
      <c r="E193" s="15">
        <v>30</v>
      </c>
      <c r="F193" s="27"/>
      <c r="G193" s="27">
        <f t="shared" si="6"/>
        <v>0</v>
      </c>
      <c r="H193" s="13"/>
      <c r="I193" s="25"/>
      <c r="J193" s="13"/>
    </row>
    <row r="194" s="1" customFormat="1" spans="1:10">
      <c r="A194" s="62">
        <v>30202001402</v>
      </c>
      <c r="B194" s="15" t="s">
        <v>1012</v>
      </c>
      <c r="C194" s="28" t="s">
        <v>1013</v>
      </c>
      <c r="D194" s="15" t="s">
        <v>69</v>
      </c>
      <c r="E194" s="15">
        <v>5</v>
      </c>
      <c r="F194" s="48"/>
      <c r="G194" s="27">
        <f t="shared" si="6"/>
        <v>0</v>
      </c>
      <c r="H194" s="13"/>
      <c r="I194" s="25"/>
      <c r="J194" s="13"/>
    </row>
    <row r="195" s="1" customFormat="1" spans="1:10">
      <c r="A195" s="59">
        <v>30202000103</v>
      </c>
      <c r="B195" s="15" t="s">
        <v>1014</v>
      </c>
      <c r="C195" s="28" t="s">
        <v>1015</v>
      </c>
      <c r="D195" s="15" t="s">
        <v>69</v>
      </c>
      <c r="E195" s="15">
        <v>2</v>
      </c>
      <c r="F195" s="48"/>
      <c r="G195" s="27">
        <f t="shared" si="6"/>
        <v>0</v>
      </c>
      <c r="H195" s="13"/>
      <c r="I195" s="25"/>
      <c r="J195" s="13"/>
    </row>
    <row r="196" s="1" customFormat="1" spans="1:10">
      <c r="A196" s="59">
        <v>30202000801</v>
      </c>
      <c r="B196" s="15" t="s">
        <v>1016</v>
      </c>
      <c r="C196" s="28" t="s">
        <v>1017</v>
      </c>
      <c r="D196" s="15" t="s">
        <v>69</v>
      </c>
      <c r="E196" s="15">
        <v>2</v>
      </c>
      <c r="F196" s="48"/>
      <c r="G196" s="27">
        <f t="shared" si="6"/>
        <v>0</v>
      </c>
      <c r="H196" s="13"/>
      <c r="I196" s="25"/>
      <c r="J196" s="13"/>
    </row>
    <row r="197" s="1" customFormat="1" spans="1:10">
      <c r="A197" s="59">
        <v>30202000902</v>
      </c>
      <c r="B197" s="15" t="s">
        <v>1018</v>
      </c>
      <c r="C197" s="28" t="s">
        <v>1019</v>
      </c>
      <c r="D197" s="15" t="s">
        <v>69</v>
      </c>
      <c r="E197" s="15">
        <v>2</v>
      </c>
      <c r="F197" s="48"/>
      <c r="G197" s="27">
        <f t="shared" si="6"/>
        <v>0</v>
      </c>
      <c r="H197" s="13"/>
      <c r="I197" s="25"/>
      <c r="J197" s="13"/>
    </row>
    <row r="198" s="1" customFormat="1" spans="1:10">
      <c r="A198" s="59">
        <v>30202001502</v>
      </c>
      <c r="B198" s="15" t="s">
        <v>1020</v>
      </c>
      <c r="C198" s="28" t="s">
        <v>1021</v>
      </c>
      <c r="D198" s="15" t="s">
        <v>1022</v>
      </c>
      <c r="E198" s="15">
        <v>1</v>
      </c>
      <c r="F198" s="48"/>
      <c r="G198" s="27">
        <f t="shared" si="6"/>
        <v>0</v>
      </c>
      <c r="H198" s="13"/>
      <c r="I198" s="25"/>
      <c r="J198" s="13"/>
    </row>
    <row r="199" s="1" customFormat="1" spans="1:10">
      <c r="A199" s="59">
        <v>30202002500</v>
      </c>
      <c r="B199" s="15" t="s">
        <v>1023</v>
      </c>
      <c r="C199" s="28" t="s">
        <v>1024</v>
      </c>
      <c r="D199" s="15" t="s">
        <v>1022</v>
      </c>
      <c r="E199" s="15">
        <v>1</v>
      </c>
      <c r="F199" s="48"/>
      <c r="G199" s="27">
        <f t="shared" si="6"/>
        <v>0</v>
      </c>
      <c r="H199" s="13"/>
      <c r="I199" s="25"/>
      <c r="J199" s="13"/>
    </row>
    <row r="200" s="1" customFormat="1" ht="24" spans="1:10">
      <c r="A200" s="59">
        <v>30307100101</v>
      </c>
      <c r="B200" s="15" t="s">
        <v>1025</v>
      </c>
      <c r="C200" s="28" t="s">
        <v>1026</v>
      </c>
      <c r="D200" s="15" t="s">
        <v>33</v>
      </c>
      <c r="E200" s="15">
        <v>60</v>
      </c>
      <c r="F200" s="27"/>
      <c r="G200" s="27">
        <f t="shared" si="6"/>
        <v>0</v>
      </c>
      <c r="H200" s="13"/>
      <c r="I200" s="25"/>
      <c r="J200" s="13"/>
    </row>
    <row r="201" s="1" customFormat="1" ht="36" spans="1:10">
      <c r="A201" s="59">
        <v>30307100201</v>
      </c>
      <c r="B201" s="15" t="s">
        <v>1027</v>
      </c>
      <c r="C201" s="28" t="s">
        <v>1028</v>
      </c>
      <c r="D201" s="15" t="s">
        <v>33</v>
      </c>
      <c r="E201" s="15">
        <v>60</v>
      </c>
      <c r="F201" s="27"/>
      <c r="G201" s="27">
        <f t="shared" si="6"/>
        <v>0</v>
      </c>
      <c r="H201" s="13"/>
      <c r="I201" s="25"/>
      <c r="J201" s="13"/>
    </row>
    <row r="202" s="1" customFormat="1" ht="24" spans="1:10">
      <c r="A202" s="59">
        <v>30601000109</v>
      </c>
      <c r="B202" s="63" t="s">
        <v>1029</v>
      </c>
      <c r="C202" s="28" t="s">
        <v>1030</v>
      </c>
      <c r="D202" s="15" t="s">
        <v>115</v>
      </c>
      <c r="E202" s="15">
        <v>29</v>
      </c>
      <c r="F202" s="48"/>
      <c r="G202" s="27">
        <f t="shared" si="6"/>
        <v>0</v>
      </c>
      <c r="H202" s="13"/>
      <c r="I202" s="25"/>
      <c r="J202" s="13"/>
    </row>
    <row r="203" s="1" customFormat="1" ht="24" spans="1:10">
      <c r="A203" s="59">
        <v>30601000108</v>
      </c>
      <c r="B203" s="63" t="s">
        <v>1029</v>
      </c>
      <c r="C203" s="28" t="s">
        <v>1031</v>
      </c>
      <c r="D203" s="15" t="s">
        <v>115</v>
      </c>
      <c r="E203" s="15">
        <v>60</v>
      </c>
      <c r="F203" s="48"/>
      <c r="G203" s="27">
        <f t="shared" si="6"/>
        <v>0</v>
      </c>
      <c r="H203" s="13"/>
      <c r="I203" s="25"/>
      <c r="J203" s="13"/>
    </row>
    <row r="204" s="1" customFormat="1" ht="24" spans="1:10">
      <c r="A204" s="59">
        <v>30601000106</v>
      </c>
      <c r="B204" s="63" t="s">
        <v>1029</v>
      </c>
      <c r="C204" s="28" t="s">
        <v>1032</v>
      </c>
      <c r="D204" s="15" t="s">
        <v>115</v>
      </c>
      <c r="E204" s="15">
        <v>60</v>
      </c>
      <c r="F204" s="27"/>
      <c r="G204" s="27">
        <f t="shared" si="6"/>
        <v>0</v>
      </c>
      <c r="H204" s="13"/>
      <c r="I204" s="25"/>
      <c r="J204" s="13"/>
    </row>
    <row r="205" s="1" customFormat="1" ht="24" spans="1:10">
      <c r="A205" s="59">
        <v>30601000208</v>
      </c>
      <c r="B205" s="15" t="s">
        <v>1033</v>
      </c>
      <c r="C205" s="28" t="s">
        <v>1034</v>
      </c>
      <c r="D205" s="15" t="s">
        <v>115</v>
      </c>
      <c r="E205" s="15">
        <v>10</v>
      </c>
      <c r="F205" s="48"/>
      <c r="G205" s="27">
        <f t="shared" si="6"/>
        <v>0</v>
      </c>
      <c r="H205" s="13"/>
      <c r="I205" s="25"/>
      <c r="J205" s="13"/>
    </row>
    <row r="206" s="1" customFormat="1" ht="12.75" spans="1:10">
      <c r="A206" s="59">
        <v>30299000101</v>
      </c>
      <c r="B206" s="15" t="s">
        <v>1035</v>
      </c>
      <c r="C206" s="28" t="s">
        <v>1036</v>
      </c>
      <c r="D206" s="15" t="s">
        <v>968</v>
      </c>
      <c r="E206" s="15">
        <v>5</v>
      </c>
      <c r="F206" s="48"/>
      <c r="G206" s="27">
        <f t="shared" si="6"/>
        <v>0</v>
      </c>
      <c r="H206" s="13"/>
      <c r="I206" s="25"/>
      <c r="J206" s="13"/>
    </row>
    <row r="207" s="1" customFormat="1" ht="12.75" spans="1:10">
      <c r="A207" s="59">
        <v>30299000102</v>
      </c>
      <c r="B207" s="15"/>
      <c r="C207" s="28" t="s">
        <v>1037</v>
      </c>
      <c r="D207" s="15" t="s">
        <v>968</v>
      </c>
      <c r="E207" s="15">
        <v>5</v>
      </c>
      <c r="F207" s="48"/>
      <c r="G207" s="27">
        <f t="shared" si="6"/>
        <v>0</v>
      </c>
      <c r="H207" s="13"/>
      <c r="I207" s="25"/>
      <c r="J207" s="13"/>
    </row>
    <row r="208" s="1" customFormat="1" spans="1:10">
      <c r="A208" s="59">
        <v>30199005102</v>
      </c>
      <c r="B208" s="15" t="s">
        <v>1038</v>
      </c>
      <c r="C208" s="28" t="s">
        <v>1039</v>
      </c>
      <c r="D208" s="15" t="s">
        <v>115</v>
      </c>
      <c r="E208" s="15">
        <v>60</v>
      </c>
      <c r="F208" s="27"/>
      <c r="G208" s="27">
        <f t="shared" si="6"/>
        <v>0</v>
      </c>
      <c r="H208" s="13"/>
      <c r="I208" s="25"/>
      <c r="J208" s="13"/>
    </row>
    <row r="209" s="1" customFormat="1" spans="1:10">
      <c r="A209" s="59">
        <v>30199005502</v>
      </c>
      <c r="B209" s="15" t="s">
        <v>1040</v>
      </c>
      <c r="C209" s="28" t="s">
        <v>1041</v>
      </c>
      <c r="D209" s="15" t="s">
        <v>115</v>
      </c>
      <c r="E209" s="15">
        <v>5</v>
      </c>
      <c r="F209" s="27"/>
      <c r="G209" s="27">
        <f t="shared" si="6"/>
        <v>0</v>
      </c>
      <c r="H209" s="13"/>
      <c r="I209" s="25"/>
      <c r="J209" s="13"/>
    </row>
    <row r="210" s="1" customFormat="1" ht="24" spans="1:10">
      <c r="A210" s="59">
        <v>30307208001</v>
      </c>
      <c r="B210" s="15" t="s">
        <v>1042</v>
      </c>
      <c r="C210" s="28" t="s">
        <v>1043</v>
      </c>
      <c r="D210" s="15" t="s">
        <v>115</v>
      </c>
      <c r="E210" s="15">
        <v>5</v>
      </c>
      <c r="F210" s="27"/>
      <c r="G210" s="27">
        <f t="shared" si="6"/>
        <v>0</v>
      </c>
      <c r="H210" s="13"/>
      <c r="I210" s="25"/>
      <c r="J210" s="13"/>
    </row>
    <row r="211" s="1" customFormat="1" spans="1:10">
      <c r="A211" s="59">
        <v>30750005300</v>
      </c>
      <c r="B211" s="15" t="s">
        <v>1044</v>
      </c>
      <c r="C211" s="28" t="s">
        <v>1045</v>
      </c>
      <c r="D211" s="15" t="s">
        <v>1046</v>
      </c>
      <c r="E211" s="15">
        <v>10</v>
      </c>
      <c r="F211" s="27"/>
      <c r="G211" s="27">
        <f t="shared" si="6"/>
        <v>0</v>
      </c>
      <c r="H211" s="13"/>
      <c r="I211" s="25"/>
      <c r="J211" s="13"/>
    </row>
    <row r="212" s="1" customFormat="1" ht="72" spans="1:10">
      <c r="A212" s="59">
        <v>30307204101</v>
      </c>
      <c r="B212" s="15" t="s">
        <v>1047</v>
      </c>
      <c r="C212" s="28" t="s">
        <v>1048</v>
      </c>
      <c r="D212" s="15" t="s">
        <v>115</v>
      </c>
      <c r="E212" s="15">
        <v>10</v>
      </c>
      <c r="F212" s="27"/>
      <c r="G212" s="27">
        <f t="shared" si="6"/>
        <v>0</v>
      </c>
      <c r="H212" s="13"/>
      <c r="I212" s="25"/>
      <c r="J212" s="13"/>
    </row>
    <row r="213" s="1" customFormat="1" ht="36" spans="1:10">
      <c r="A213" s="59">
        <v>30201000410</v>
      </c>
      <c r="B213" s="15" t="s">
        <v>1049</v>
      </c>
      <c r="C213" s="38" t="s">
        <v>1050</v>
      </c>
      <c r="D213" s="64" t="s">
        <v>263</v>
      </c>
      <c r="E213" s="15">
        <v>60</v>
      </c>
      <c r="F213" s="27"/>
      <c r="G213" s="27">
        <f t="shared" si="6"/>
        <v>0</v>
      </c>
      <c r="H213" s="13"/>
      <c r="I213" s="25"/>
      <c r="J213" s="13"/>
    </row>
    <row r="214" s="1" customFormat="1" ht="36" spans="1:10">
      <c r="A214" s="59">
        <v>30201000601</v>
      </c>
      <c r="B214" s="15" t="s">
        <v>1051</v>
      </c>
      <c r="C214" s="28" t="s">
        <v>1052</v>
      </c>
      <c r="D214" s="15" t="s">
        <v>556</v>
      </c>
      <c r="E214" s="15">
        <v>5</v>
      </c>
      <c r="F214" s="48"/>
      <c r="G214" s="27">
        <f t="shared" si="6"/>
        <v>0</v>
      </c>
      <c r="H214" s="13"/>
      <c r="I214" s="25"/>
      <c r="J214" s="13"/>
    </row>
    <row r="215" s="1" customFormat="1" ht="24" spans="1:10">
      <c r="A215" s="59">
        <v>30201000903</v>
      </c>
      <c r="B215" s="15" t="s">
        <v>1053</v>
      </c>
      <c r="C215" s="28" t="s">
        <v>1054</v>
      </c>
      <c r="D215" s="15" t="s">
        <v>556</v>
      </c>
      <c r="E215" s="15">
        <v>5</v>
      </c>
      <c r="F215" s="48"/>
      <c r="G215" s="27">
        <f t="shared" si="6"/>
        <v>0</v>
      </c>
      <c r="H215" s="13"/>
      <c r="I215" s="25"/>
      <c r="J215" s="13"/>
    </row>
    <row r="216" s="1" customFormat="1" ht="24" spans="1:10">
      <c r="A216" s="59">
        <v>30201001003</v>
      </c>
      <c r="B216" s="15" t="s">
        <v>1055</v>
      </c>
      <c r="C216" s="28" t="s">
        <v>1056</v>
      </c>
      <c r="D216" s="15" t="s">
        <v>263</v>
      </c>
      <c r="E216" s="15">
        <v>5</v>
      </c>
      <c r="F216" s="48"/>
      <c r="G216" s="27">
        <f t="shared" si="6"/>
        <v>0</v>
      </c>
      <c r="H216" s="13"/>
      <c r="I216" s="25"/>
      <c r="J216" s="13"/>
    </row>
    <row r="217" s="1" customFormat="1" ht="36" spans="1:10">
      <c r="A217" s="59">
        <v>30201001201</v>
      </c>
      <c r="B217" s="15" t="s">
        <v>1057</v>
      </c>
      <c r="C217" s="26" t="s">
        <v>1058</v>
      </c>
      <c r="D217" s="15" t="s">
        <v>29</v>
      </c>
      <c r="E217" s="15">
        <v>5</v>
      </c>
      <c r="F217" s="48"/>
      <c r="G217" s="27">
        <f t="shared" si="6"/>
        <v>0</v>
      </c>
      <c r="H217" s="13"/>
      <c r="I217" s="25"/>
      <c r="J217" s="13"/>
    </row>
    <row r="218" s="1" customFormat="1" ht="24" spans="1:10">
      <c r="A218" s="59">
        <v>30201001401</v>
      </c>
      <c r="B218" s="15" t="s">
        <v>1059</v>
      </c>
      <c r="C218" s="28" t="s">
        <v>1060</v>
      </c>
      <c r="D218" s="15" t="s">
        <v>69</v>
      </c>
      <c r="E218" s="15">
        <v>1</v>
      </c>
      <c r="F218" s="48"/>
      <c r="G218" s="27">
        <f t="shared" si="6"/>
        <v>0</v>
      </c>
      <c r="H218" s="13"/>
      <c r="I218" s="25"/>
      <c r="J218" s="13"/>
    </row>
    <row r="219" s="1" customFormat="1" spans="1:10">
      <c r="A219" s="59">
        <v>30203000101</v>
      </c>
      <c r="B219" s="15" t="s">
        <v>1061</v>
      </c>
      <c r="C219" s="28" t="s">
        <v>1062</v>
      </c>
      <c r="D219" s="15" t="s">
        <v>1063</v>
      </c>
      <c r="E219" s="15">
        <v>60</v>
      </c>
      <c r="F219" s="27"/>
      <c r="G219" s="27">
        <f t="shared" si="6"/>
        <v>0</v>
      </c>
      <c r="H219" s="13"/>
      <c r="I219" s="25"/>
      <c r="J219" s="13"/>
    </row>
    <row r="220" s="1" customFormat="1" ht="24" spans="1:10">
      <c r="A220" s="59">
        <v>30203000202</v>
      </c>
      <c r="B220" s="15" t="s">
        <v>1064</v>
      </c>
      <c r="C220" s="28" t="s">
        <v>1065</v>
      </c>
      <c r="D220" s="15" t="s">
        <v>1063</v>
      </c>
      <c r="E220" s="15">
        <v>60</v>
      </c>
      <c r="F220" s="27"/>
      <c r="G220" s="27">
        <f t="shared" si="6"/>
        <v>0</v>
      </c>
      <c r="H220" s="13"/>
      <c r="I220" s="25"/>
      <c r="J220" s="13"/>
    </row>
    <row r="221" s="1" customFormat="1" spans="1:10">
      <c r="A221" s="59">
        <v>30203000402</v>
      </c>
      <c r="B221" s="15" t="s">
        <v>1066</v>
      </c>
      <c r="C221" s="28" t="s">
        <v>1067</v>
      </c>
      <c r="D221" s="15" t="s">
        <v>115</v>
      </c>
      <c r="E221" s="15">
        <v>2</v>
      </c>
      <c r="F221" s="27"/>
      <c r="G221" s="27">
        <f t="shared" si="6"/>
        <v>0</v>
      </c>
      <c r="H221" s="13"/>
      <c r="I221" s="25"/>
      <c r="J221" s="13"/>
    </row>
    <row r="222" s="1" customFormat="1" ht="48" spans="1:10">
      <c r="A222" s="59">
        <v>30307106401</v>
      </c>
      <c r="B222" s="15" t="s">
        <v>1068</v>
      </c>
      <c r="C222" s="28" t="s">
        <v>1069</v>
      </c>
      <c r="D222" s="15" t="s">
        <v>33</v>
      </c>
      <c r="E222" s="15">
        <v>60</v>
      </c>
      <c r="F222" s="27"/>
      <c r="G222" s="27">
        <f t="shared" si="6"/>
        <v>0</v>
      </c>
      <c r="H222" s="13"/>
      <c r="I222" s="25"/>
      <c r="J222" s="13"/>
    </row>
    <row r="223" s="1" customFormat="1" ht="36" spans="1:10">
      <c r="A223" s="59">
        <v>30307104600</v>
      </c>
      <c r="B223" s="15" t="s">
        <v>1070</v>
      </c>
      <c r="C223" s="28" t="s">
        <v>1071</v>
      </c>
      <c r="D223" s="15" t="s">
        <v>69</v>
      </c>
      <c r="E223" s="15">
        <v>1</v>
      </c>
      <c r="F223" s="48"/>
      <c r="G223" s="27">
        <f t="shared" si="6"/>
        <v>0</v>
      </c>
      <c r="H223" s="13"/>
      <c r="I223" s="25"/>
      <c r="J223" s="13"/>
    </row>
    <row r="224" s="1" customFormat="1" ht="24" spans="1:10">
      <c r="A224" s="59">
        <v>30205000502</v>
      </c>
      <c r="B224" s="15" t="s">
        <v>1072</v>
      </c>
      <c r="C224" s="28" t="s">
        <v>1073</v>
      </c>
      <c r="D224" s="15" t="s">
        <v>115</v>
      </c>
      <c r="E224" s="15">
        <v>5</v>
      </c>
      <c r="F224" s="27"/>
      <c r="G224" s="27">
        <f t="shared" si="6"/>
        <v>0</v>
      </c>
      <c r="H224" s="13"/>
      <c r="I224" s="25"/>
      <c r="J224" s="13"/>
    </row>
    <row r="225" s="1" customFormat="1" ht="24" spans="1:10">
      <c r="A225" s="59">
        <v>30205000104</v>
      </c>
      <c r="B225" s="15" t="s">
        <v>1074</v>
      </c>
      <c r="C225" s="28" t="s">
        <v>1075</v>
      </c>
      <c r="D225" s="15" t="s">
        <v>115</v>
      </c>
      <c r="E225" s="15">
        <v>60</v>
      </c>
      <c r="F225" s="27"/>
      <c r="G225" s="27">
        <f t="shared" si="6"/>
        <v>0</v>
      </c>
      <c r="H225" s="13"/>
      <c r="I225" s="25"/>
      <c r="J225" s="13"/>
    </row>
    <row r="226" s="1" customFormat="1" ht="24" spans="1:10">
      <c r="A226" s="59">
        <v>30205000105</v>
      </c>
      <c r="B226" s="15" t="s">
        <v>1074</v>
      </c>
      <c r="C226" s="28" t="s">
        <v>1076</v>
      </c>
      <c r="D226" s="15" t="s">
        <v>115</v>
      </c>
      <c r="E226" s="15">
        <v>60</v>
      </c>
      <c r="F226" s="27"/>
      <c r="G226" s="27">
        <f t="shared" si="6"/>
        <v>0</v>
      </c>
      <c r="H226" s="13"/>
      <c r="I226" s="25"/>
      <c r="J226" s="13"/>
    </row>
    <row r="227" s="1" customFormat="1" ht="24" spans="1:10">
      <c r="A227" s="59">
        <v>30205000805</v>
      </c>
      <c r="B227" s="15" t="s">
        <v>1077</v>
      </c>
      <c r="C227" s="28" t="s">
        <v>1078</v>
      </c>
      <c r="D227" s="15" t="s">
        <v>115</v>
      </c>
      <c r="E227" s="15">
        <v>2</v>
      </c>
      <c r="F227" s="27"/>
      <c r="G227" s="27">
        <f t="shared" si="6"/>
        <v>0</v>
      </c>
      <c r="H227" s="13"/>
      <c r="I227" s="25"/>
      <c r="J227" s="13"/>
    </row>
    <row r="228" s="1" customFormat="1" spans="1:10">
      <c r="A228" s="59">
        <v>30202005101</v>
      </c>
      <c r="B228" s="15" t="s">
        <v>1079</v>
      </c>
      <c r="C228" s="28" t="s">
        <v>1080</v>
      </c>
      <c r="D228" s="15" t="s">
        <v>115</v>
      </c>
      <c r="E228" s="15">
        <v>5</v>
      </c>
      <c r="F228" s="27"/>
      <c r="G228" s="27">
        <f t="shared" si="6"/>
        <v>0</v>
      </c>
      <c r="H228" s="13"/>
      <c r="I228" s="25"/>
      <c r="J228" s="13"/>
    </row>
    <row r="229" s="1" customFormat="1" spans="1:10">
      <c r="A229" s="59">
        <v>30202001011</v>
      </c>
      <c r="B229" s="15" t="s">
        <v>1081</v>
      </c>
      <c r="C229" s="28" t="s">
        <v>1082</v>
      </c>
      <c r="D229" s="15" t="s">
        <v>115</v>
      </c>
      <c r="E229" s="15">
        <v>60</v>
      </c>
      <c r="F229" s="27"/>
      <c r="G229" s="27">
        <f t="shared" si="6"/>
        <v>0</v>
      </c>
      <c r="H229" s="13"/>
      <c r="I229" s="25"/>
      <c r="J229" s="13"/>
    </row>
    <row r="230" s="1" customFormat="1" ht="24" spans="1:10">
      <c r="A230" s="59">
        <v>30807000412</v>
      </c>
      <c r="B230" s="15" t="s">
        <v>1083</v>
      </c>
      <c r="C230" s="28" t="s">
        <v>1084</v>
      </c>
      <c r="D230" s="15" t="s">
        <v>164</v>
      </c>
      <c r="E230" s="15">
        <v>1</v>
      </c>
      <c r="F230" s="27"/>
      <c r="G230" s="27">
        <f t="shared" si="6"/>
        <v>0</v>
      </c>
      <c r="H230" s="13"/>
      <c r="I230" s="25"/>
      <c r="J230" s="13"/>
    </row>
    <row r="231" s="1" customFormat="1" ht="72" spans="1:10">
      <c r="A231" s="59">
        <v>30307100601</v>
      </c>
      <c r="B231" s="15" t="s">
        <v>1085</v>
      </c>
      <c r="C231" s="28" t="s">
        <v>1086</v>
      </c>
      <c r="D231" s="15" t="s">
        <v>33</v>
      </c>
      <c r="E231" s="15">
        <v>60</v>
      </c>
      <c r="F231" s="27"/>
      <c r="G231" s="27">
        <f t="shared" si="6"/>
        <v>0</v>
      </c>
      <c r="H231" s="13"/>
      <c r="I231" s="25"/>
      <c r="J231" s="13"/>
    </row>
    <row r="232" s="1" customFormat="1" ht="36" spans="1:10">
      <c r="A232" s="59">
        <v>30407000201</v>
      </c>
      <c r="B232" s="15" t="s">
        <v>1087</v>
      </c>
      <c r="C232" s="28" t="s">
        <v>1088</v>
      </c>
      <c r="D232" s="15" t="s">
        <v>33</v>
      </c>
      <c r="E232" s="15">
        <v>5</v>
      </c>
      <c r="F232" s="27"/>
      <c r="G232" s="27">
        <f t="shared" si="6"/>
        <v>0</v>
      </c>
      <c r="H232" s="13"/>
      <c r="I232" s="25"/>
      <c r="J232" s="13"/>
    </row>
    <row r="233" s="1" customFormat="1" ht="60" spans="1:10">
      <c r="A233" s="59">
        <v>30307100301</v>
      </c>
      <c r="B233" s="15" t="s">
        <v>1089</v>
      </c>
      <c r="C233" s="28" t="s">
        <v>1090</v>
      </c>
      <c r="D233" s="15" t="s">
        <v>33</v>
      </c>
      <c r="E233" s="15">
        <v>5</v>
      </c>
      <c r="F233" s="27"/>
      <c r="G233" s="27">
        <f t="shared" si="6"/>
        <v>0</v>
      </c>
      <c r="H233" s="13"/>
      <c r="I233" s="25"/>
      <c r="J233" s="13"/>
    </row>
    <row r="234" s="1" customFormat="1" spans="1:10">
      <c r="A234" s="59">
        <v>30307100401</v>
      </c>
      <c r="B234" s="15" t="s">
        <v>1091</v>
      </c>
      <c r="C234" s="28" t="s">
        <v>1092</v>
      </c>
      <c r="D234" s="15" t="s">
        <v>33</v>
      </c>
      <c r="E234" s="15">
        <v>5</v>
      </c>
      <c r="F234" s="27"/>
      <c r="G234" s="27">
        <f t="shared" si="6"/>
        <v>0</v>
      </c>
      <c r="H234" s="13"/>
      <c r="I234" s="25"/>
      <c r="J234" s="13"/>
    </row>
    <row r="235" s="1" customFormat="1" ht="24" spans="1:10">
      <c r="A235" s="59">
        <v>30307100901</v>
      </c>
      <c r="B235" s="15" t="s">
        <v>1093</v>
      </c>
      <c r="C235" s="26" t="s">
        <v>1094</v>
      </c>
      <c r="D235" s="15" t="s">
        <v>33</v>
      </c>
      <c r="E235" s="15">
        <v>15</v>
      </c>
      <c r="F235" s="27"/>
      <c r="G235" s="27">
        <f t="shared" si="6"/>
        <v>0</v>
      </c>
      <c r="H235" s="13"/>
      <c r="I235" s="25"/>
      <c r="J235" s="13"/>
    </row>
    <row r="236" s="1" customFormat="1" ht="48" spans="1:10">
      <c r="A236" s="59">
        <v>30307101301</v>
      </c>
      <c r="B236" s="15" t="s">
        <v>1095</v>
      </c>
      <c r="C236" s="28" t="s">
        <v>1096</v>
      </c>
      <c r="D236" s="15" t="s">
        <v>33</v>
      </c>
      <c r="E236" s="15">
        <v>5</v>
      </c>
      <c r="F236" s="27"/>
      <c r="G236" s="27">
        <f t="shared" si="6"/>
        <v>0</v>
      </c>
      <c r="H236" s="13"/>
      <c r="I236" s="25"/>
      <c r="J236" s="13"/>
    </row>
    <row r="237" s="1" customFormat="1" ht="24" spans="1:10">
      <c r="A237" s="59">
        <v>30307102001</v>
      </c>
      <c r="B237" s="15" t="s">
        <v>1097</v>
      </c>
      <c r="C237" s="28" t="s">
        <v>1098</v>
      </c>
      <c r="D237" s="15" t="s">
        <v>33</v>
      </c>
      <c r="E237" s="15">
        <v>5</v>
      </c>
      <c r="F237" s="27"/>
      <c r="G237" s="27">
        <f t="shared" si="6"/>
        <v>0</v>
      </c>
      <c r="H237" s="13"/>
      <c r="I237" s="25"/>
      <c r="J237" s="13"/>
    </row>
    <row r="238" s="1" customFormat="1" ht="36" spans="1:10">
      <c r="A238" s="59">
        <v>30307101401</v>
      </c>
      <c r="B238" s="15" t="s">
        <v>1099</v>
      </c>
      <c r="C238" s="28" t="s">
        <v>1100</v>
      </c>
      <c r="D238" s="15" t="s">
        <v>33</v>
      </c>
      <c r="E238" s="15">
        <v>5</v>
      </c>
      <c r="F238" s="27"/>
      <c r="G238" s="27">
        <f t="shared" si="6"/>
        <v>0</v>
      </c>
      <c r="H238" s="13"/>
      <c r="I238" s="25"/>
      <c r="J238" s="13"/>
    </row>
    <row r="239" s="1" customFormat="1" ht="36" spans="1:10">
      <c r="A239" s="59">
        <v>30307101601</v>
      </c>
      <c r="B239" s="15" t="s">
        <v>1101</v>
      </c>
      <c r="C239" s="28" t="s">
        <v>1102</v>
      </c>
      <c r="D239" s="15" t="s">
        <v>33</v>
      </c>
      <c r="E239" s="15">
        <v>5</v>
      </c>
      <c r="F239" s="27"/>
      <c r="G239" s="27">
        <f t="shared" si="6"/>
        <v>0</v>
      </c>
      <c r="H239" s="13"/>
      <c r="I239" s="25"/>
      <c r="J239" s="13"/>
    </row>
    <row r="240" s="1" customFormat="1" ht="24" spans="1:10">
      <c r="A240" s="59">
        <v>30307102301</v>
      </c>
      <c r="B240" s="15" t="s">
        <v>1103</v>
      </c>
      <c r="C240" s="28" t="s">
        <v>1104</v>
      </c>
      <c r="D240" s="15" t="s">
        <v>33</v>
      </c>
      <c r="E240" s="15">
        <v>5</v>
      </c>
      <c r="F240" s="27"/>
      <c r="G240" s="27">
        <f t="shared" si="6"/>
        <v>0</v>
      </c>
      <c r="H240" s="13"/>
      <c r="I240" s="25"/>
      <c r="J240" s="13"/>
    </row>
    <row r="241" s="1" customFormat="1" ht="36" spans="1:10">
      <c r="A241" s="59">
        <v>30307102302</v>
      </c>
      <c r="B241" s="15" t="s">
        <v>1105</v>
      </c>
      <c r="C241" s="26" t="s">
        <v>1106</v>
      </c>
      <c r="D241" s="15" t="s">
        <v>33</v>
      </c>
      <c r="E241" s="15">
        <v>2</v>
      </c>
      <c r="F241" s="48"/>
      <c r="G241" s="27">
        <f t="shared" si="6"/>
        <v>0</v>
      </c>
      <c r="H241" s="13"/>
      <c r="I241" s="25"/>
      <c r="J241" s="13"/>
    </row>
    <row r="242" s="1" customFormat="1" ht="36" spans="1:10">
      <c r="A242" s="59">
        <v>30307101701</v>
      </c>
      <c r="B242" s="15" t="s">
        <v>1107</v>
      </c>
      <c r="C242" s="28" t="s">
        <v>1108</v>
      </c>
      <c r="D242" s="15" t="s">
        <v>33</v>
      </c>
      <c r="E242" s="15">
        <v>60</v>
      </c>
      <c r="F242" s="27"/>
      <c r="G242" s="27">
        <f t="shared" si="6"/>
        <v>0</v>
      </c>
      <c r="H242" s="13"/>
      <c r="I242" s="25"/>
      <c r="J242" s="13"/>
    </row>
    <row r="243" s="1" customFormat="1" ht="48" spans="1:10">
      <c r="A243" s="59">
        <v>30307101801</v>
      </c>
      <c r="B243" s="15" t="s">
        <v>1109</v>
      </c>
      <c r="C243" s="28" t="s">
        <v>1110</v>
      </c>
      <c r="D243" s="15" t="s">
        <v>69</v>
      </c>
      <c r="E243" s="15">
        <v>60</v>
      </c>
      <c r="F243" s="27"/>
      <c r="G243" s="27">
        <f t="shared" si="6"/>
        <v>0</v>
      </c>
      <c r="H243" s="13"/>
      <c r="I243" s="25"/>
      <c r="J243" s="13"/>
    </row>
    <row r="244" s="1" customFormat="1" ht="24" spans="1:10">
      <c r="A244" s="59">
        <v>30199008802</v>
      </c>
      <c r="B244" s="15" t="s">
        <v>1111</v>
      </c>
      <c r="C244" s="28" t="s">
        <v>1112</v>
      </c>
      <c r="D244" s="15" t="s">
        <v>115</v>
      </c>
      <c r="E244" s="15">
        <v>60</v>
      </c>
      <c r="F244" s="27"/>
      <c r="G244" s="27">
        <f t="shared" si="6"/>
        <v>0</v>
      </c>
      <c r="H244" s="13"/>
      <c r="I244" s="25"/>
      <c r="J244" s="13"/>
    </row>
    <row r="245" s="1" customFormat="1" ht="24" spans="1:10">
      <c r="A245" s="59">
        <v>30307101901</v>
      </c>
      <c r="B245" s="15" t="s">
        <v>1113</v>
      </c>
      <c r="C245" s="28" t="s">
        <v>1114</v>
      </c>
      <c r="D245" s="15" t="s">
        <v>69</v>
      </c>
      <c r="E245" s="15">
        <v>5</v>
      </c>
      <c r="F245" s="27"/>
      <c r="G245" s="27">
        <f t="shared" si="6"/>
        <v>0</v>
      </c>
      <c r="H245" s="13"/>
      <c r="I245" s="25"/>
      <c r="J245" s="13"/>
    </row>
    <row r="246" s="1" customFormat="1" ht="36" spans="1:10">
      <c r="A246" s="59">
        <v>30307109301</v>
      </c>
      <c r="B246" s="15" t="s">
        <v>1115</v>
      </c>
      <c r="C246" s="26" t="s">
        <v>1116</v>
      </c>
      <c r="D246" s="15" t="s">
        <v>33</v>
      </c>
      <c r="E246" s="15">
        <v>60</v>
      </c>
      <c r="F246" s="48"/>
      <c r="G246" s="27">
        <f t="shared" si="6"/>
        <v>0</v>
      </c>
      <c r="H246" s="13"/>
      <c r="I246" s="25"/>
      <c r="J246" s="13"/>
    </row>
    <row r="247" s="1" customFormat="1" ht="36" spans="1:10">
      <c r="A247" s="59">
        <v>30307101101</v>
      </c>
      <c r="B247" s="15" t="s">
        <v>1117</v>
      </c>
      <c r="C247" s="28" t="s">
        <v>1118</v>
      </c>
      <c r="D247" s="15" t="s">
        <v>115</v>
      </c>
      <c r="E247" s="15">
        <v>5</v>
      </c>
      <c r="F247" s="27"/>
      <c r="G247" s="27">
        <f t="shared" ref="G247:G277" si="7">F247*E247</f>
        <v>0</v>
      </c>
      <c r="H247" s="13"/>
      <c r="I247" s="25"/>
      <c r="J247" s="13"/>
    </row>
    <row r="248" s="1" customFormat="1" spans="1:10">
      <c r="A248" s="59">
        <v>30407005701</v>
      </c>
      <c r="B248" s="15" t="s">
        <v>1119</v>
      </c>
      <c r="C248" s="28" t="s">
        <v>1120</v>
      </c>
      <c r="D248" s="15" t="s">
        <v>115</v>
      </c>
      <c r="E248" s="15">
        <v>2</v>
      </c>
      <c r="F248" s="48"/>
      <c r="G248" s="27">
        <f t="shared" si="7"/>
        <v>0</v>
      </c>
      <c r="H248" s="13"/>
      <c r="I248" s="25"/>
      <c r="J248" s="13"/>
    </row>
    <row r="249" s="1" customFormat="1" spans="1:10">
      <c r="A249" s="59">
        <v>30605006303</v>
      </c>
      <c r="B249" s="15" t="s">
        <v>1121</v>
      </c>
      <c r="C249" s="28" t="s">
        <v>1122</v>
      </c>
      <c r="D249" s="15" t="s">
        <v>1123</v>
      </c>
      <c r="E249" s="15">
        <v>20</v>
      </c>
      <c r="F249" s="27"/>
      <c r="G249" s="27">
        <f t="shared" si="7"/>
        <v>0</v>
      </c>
      <c r="H249" s="13"/>
      <c r="I249" s="25"/>
      <c r="J249" s="13"/>
    </row>
    <row r="250" s="1" customFormat="1" spans="1:10">
      <c r="A250" s="59">
        <v>30605006302</v>
      </c>
      <c r="B250" s="15" t="s">
        <v>1121</v>
      </c>
      <c r="C250" s="28" t="s">
        <v>1124</v>
      </c>
      <c r="D250" s="15" t="s">
        <v>1123</v>
      </c>
      <c r="E250" s="15">
        <v>20</v>
      </c>
      <c r="F250" s="27"/>
      <c r="G250" s="27">
        <f t="shared" si="7"/>
        <v>0</v>
      </c>
      <c r="H250" s="13"/>
      <c r="I250" s="25"/>
      <c r="J250" s="13"/>
    </row>
    <row r="251" s="1" customFormat="1" ht="24" spans="1:10">
      <c r="A251" s="59">
        <v>30307102101</v>
      </c>
      <c r="B251" s="15" t="s">
        <v>1125</v>
      </c>
      <c r="C251" s="28" t="s">
        <v>1126</v>
      </c>
      <c r="D251" s="15" t="s">
        <v>33</v>
      </c>
      <c r="E251" s="15">
        <v>3</v>
      </c>
      <c r="F251" s="27"/>
      <c r="G251" s="27">
        <f t="shared" si="7"/>
        <v>0</v>
      </c>
      <c r="H251" s="13"/>
      <c r="I251" s="25"/>
      <c r="J251" s="13"/>
    </row>
    <row r="252" s="1" customFormat="1" ht="24" spans="1:10">
      <c r="A252" s="59">
        <v>30603009604</v>
      </c>
      <c r="B252" s="15" t="s">
        <v>1127</v>
      </c>
      <c r="C252" s="61" t="s">
        <v>1128</v>
      </c>
      <c r="D252" s="15" t="s">
        <v>968</v>
      </c>
      <c r="E252" s="59">
        <v>5</v>
      </c>
      <c r="F252" s="60"/>
      <c r="G252" s="27">
        <f t="shared" si="7"/>
        <v>0</v>
      </c>
      <c r="H252" s="13"/>
      <c r="I252" s="25"/>
      <c r="J252" s="13"/>
    </row>
    <row r="253" s="1" customFormat="1" ht="24" spans="1:10">
      <c r="A253" s="59">
        <v>30299000301</v>
      </c>
      <c r="B253" s="15" t="s">
        <v>1129</v>
      </c>
      <c r="C253" s="28" t="s">
        <v>1130</v>
      </c>
      <c r="D253" s="15" t="s">
        <v>69</v>
      </c>
      <c r="E253" s="15">
        <v>2</v>
      </c>
      <c r="F253" s="27"/>
      <c r="G253" s="27">
        <f t="shared" si="7"/>
        <v>0</v>
      </c>
      <c r="H253" s="13"/>
      <c r="I253" s="25"/>
      <c r="J253" s="13"/>
    </row>
    <row r="254" s="1" customFormat="1" ht="24" spans="1:10">
      <c r="A254" s="59">
        <v>30807042600</v>
      </c>
      <c r="B254" s="15" t="s">
        <v>1131</v>
      </c>
      <c r="C254" s="28" t="s">
        <v>1132</v>
      </c>
      <c r="D254" s="15" t="s">
        <v>33</v>
      </c>
      <c r="E254" s="15">
        <v>2</v>
      </c>
      <c r="F254" s="48"/>
      <c r="G254" s="27">
        <f t="shared" si="7"/>
        <v>0</v>
      </c>
      <c r="H254" s="13"/>
      <c r="I254" s="25"/>
      <c r="J254" s="13"/>
    </row>
    <row r="255" s="1" customFormat="1" ht="24" spans="1:10">
      <c r="A255" s="59">
        <v>30307102401</v>
      </c>
      <c r="B255" s="15" t="s">
        <v>1133</v>
      </c>
      <c r="C255" s="28" t="s">
        <v>1134</v>
      </c>
      <c r="D255" s="15" t="s">
        <v>33</v>
      </c>
      <c r="E255" s="15">
        <v>5</v>
      </c>
      <c r="F255" s="27"/>
      <c r="G255" s="27">
        <f t="shared" si="7"/>
        <v>0</v>
      </c>
      <c r="H255" s="13"/>
      <c r="I255" s="25"/>
      <c r="J255" s="13"/>
    </row>
    <row r="256" s="1" customFormat="1" ht="36" spans="1:10">
      <c r="A256" s="59">
        <v>30307105501</v>
      </c>
      <c r="B256" s="15" t="s">
        <v>1135</v>
      </c>
      <c r="C256" s="28" t="s">
        <v>1136</v>
      </c>
      <c r="D256" s="15" t="s">
        <v>33</v>
      </c>
      <c r="E256" s="15">
        <v>5</v>
      </c>
      <c r="F256" s="27"/>
      <c r="G256" s="27">
        <f t="shared" si="7"/>
        <v>0</v>
      </c>
      <c r="H256" s="13"/>
      <c r="I256" s="25"/>
      <c r="J256" s="13"/>
    </row>
    <row r="257" s="1" customFormat="1" ht="24" spans="1:10">
      <c r="A257" s="59">
        <v>30307103601</v>
      </c>
      <c r="B257" s="15" t="s">
        <v>1137</v>
      </c>
      <c r="C257" s="28" t="s">
        <v>1138</v>
      </c>
      <c r="D257" s="15" t="s">
        <v>33</v>
      </c>
      <c r="E257" s="15">
        <v>60</v>
      </c>
      <c r="F257" s="27"/>
      <c r="G257" s="27">
        <f t="shared" si="7"/>
        <v>0</v>
      </c>
      <c r="H257" s="13"/>
      <c r="I257" s="25"/>
      <c r="J257" s="13"/>
    </row>
    <row r="258" s="1" customFormat="1" ht="48" spans="1:10">
      <c r="A258" s="59">
        <v>30307103701</v>
      </c>
      <c r="B258" s="15" t="s">
        <v>1139</v>
      </c>
      <c r="C258" s="28" t="s">
        <v>1140</v>
      </c>
      <c r="D258" s="15" t="s">
        <v>164</v>
      </c>
      <c r="E258" s="15">
        <v>5</v>
      </c>
      <c r="F258" s="27"/>
      <c r="G258" s="27">
        <f t="shared" si="7"/>
        <v>0</v>
      </c>
      <c r="H258" s="13"/>
      <c r="I258" s="25"/>
      <c r="J258" s="13"/>
    </row>
    <row r="259" s="1" customFormat="1" ht="48" spans="1:10">
      <c r="A259" s="59">
        <v>30307103801</v>
      </c>
      <c r="B259" s="15" t="s">
        <v>1141</v>
      </c>
      <c r="C259" s="28" t="s">
        <v>1142</v>
      </c>
      <c r="D259" s="15" t="s">
        <v>164</v>
      </c>
      <c r="E259" s="15">
        <v>60</v>
      </c>
      <c r="F259" s="27"/>
      <c r="G259" s="27">
        <f t="shared" si="7"/>
        <v>0</v>
      </c>
      <c r="H259" s="13"/>
      <c r="I259" s="25"/>
      <c r="J259" s="13"/>
    </row>
    <row r="260" s="1" customFormat="1" ht="36.75" spans="1:10">
      <c r="A260" s="59">
        <v>30407000101</v>
      </c>
      <c r="B260" s="15" t="s">
        <v>1143</v>
      </c>
      <c r="C260" s="28" t="s">
        <v>1144</v>
      </c>
      <c r="D260" s="15" t="s">
        <v>115</v>
      </c>
      <c r="E260" s="15">
        <v>2</v>
      </c>
      <c r="F260" s="48"/>
      <c r="G260" s="27">
        <f t="shared" si="7"/>
        <v>0</v>
      </c>
      <c r="H260" s="13"/>
      <c r="I260" s="25"/>
      <c r="J260" s="13"/>
    </row>
    <row r="261" s="1" customFormat="1" ht="36" spans="1:10">
      <c r="A261" s="59">
        <v>30307200101</v>
      </c>
      <c r="B261" s="15" t="s">
        <v>1145</v>
      </c>
      <c r="C261" s="28" t="s">
        <v>1146</v>
      </c>
      <c r="D261" s="15" t="s">
        <v>33</v>
      </c>
      <c r="E261" s="15">
        <v>8</v>
      </c>
      <c r="F261" s="27"/>
      <c r="G261" s="27">
        <f t="shared" si="7"/>
        <v>0</v>
      </c>
      <c r="H261" s="13"/>
      <c r="I261" s="25"/>
      <c r="J261" s="13"/>
    </row>
    <row r="262" s="1" customFormat="1" ht="36" spans="1:10">
      <c r="A262" s="59">
        <v>30307200103</v>
      </c>
      <c r="B262" s="15" t="s">
        <v>1145</v>
      </c>
      <c r="C262" s="28" t="s">
        <v>1147</v>
      </c>
      <c r="D262" s="15" t="s">
        <v>33</v>
      </c>
      <c r="E262" s="15">
        <v>5</v>
      </c>
      <c r="F262" s="27"/>
      <c r="G262" s="27">
        <f t="shared" si="7"/>
        <v>0</v>
      </c>
      <c r="H262" s="13"/>
      <c r="I262" s="25"/>
      <c r="J262" s="13"/>
    </row>
    <row r="263" s="1" customFormat="1" spans="1:10">
      <c r="A263" s="59">
        <v>30307210201</v>
      </c>
      <c r="B263" s="15" t="s">
        <v>1148</v>
      </c>
      <c r="C263" s="28" t="s">
        <v>1149</v>
      </c>
      <c r="D263" s="15" t="s">
        <v>115</v>
      </c>
      <c r="E263" s="15">
        <v>2</v>
      </c>
      <c r="F263" s="27"/>
      <c r="G263" s="27">
        <f t="shared" si="7"/>
        <v>0</v>
      </c>
      <c r="H263" s="13"/>
      <c r="I263" s="25"/>
      <c r="J263" s="13"/>
    </row>
    <row r="264" s="1" customFormat="1" ht="25.5" spans="1:10">
      <c r="A264" s="59">
        <v>30307213101</v>
      </c>
      <c r="B264" s="15" t="s">
        <v>1150</v>
      </c>
      <c r="C264" s="28" t="s">
        <v>1151</v>
      </c>
      <c r="D264" s="15" t="s">
        <v>33</v>
      </c>
      <c r="E264" s="15">
        <v>2</v>
      </c>
      <c r="F264" s="48"/>
      <c r="G264" s="27">
        <f t="shared" si="7"/>
        <v>0</v>
      </c>
      <c r="H264" s="13"/>
      <c r="I264" s="25"/>
      <c r="J264" s="13"/>
    </row>
    <row r="265" s="1" customFormat="1" ht="48" spans="1:10">
      <c r="A265" s="59">
        <v>30307201001</v>
      </c>
      <c r="B265" s="15" t="s">
        <v>1152</v>
      </c>
      <c r="C265" s="28" t="s">
        <v>1153</v>
      </c>
      <c r="D265" s="15" t="s">
        <v>33</v>
      </c>
      <c r="E265" s="15">
        <v>5</v>
      </c>
      <c r="F265" s="27"/>
      <c r="G265" s="27">
        <f t="shared" si="7"/>
        <v>0</v>
      </c>
      <c r="H265" s="13"/>
      <c r="I265" s="25"/>
      <c r="J265" s="13"/>
    </row>
    <row r="266" s="1" customFormat="1" ht="60" spans="1:10">
      <c r="A266" s="59">
        <v>30199001101</v>
      </c>
      <c r="B266" s="15" t="s">
        <v>1154</v>
      </c>
      <c r="C266" s="28" t="s">
        <v>1155</v>
      </c>
      <c r="D266" s="15" t="s">
        <v>69</v>
      </c>
      <c r="E266" s="15">
        <v>5</v>
      </c>
      <c r="F266" s="27"/>
      <c r="G266" s="27">
        <f t="shared" si="7"/>
        <v>0</v>
      </c>
      <c r="H266" s="13"/>
      <c r="I266" s="25"/>
      <c r="J266" s="13"/>
    </row>
    <row r="267" s="1" customFormat="1" ht="73.5" spans="1:10">
      <c r="A267" s="59">
        <v>30199001502</v>
      </c>
      <c r="B267" s="15" t="s">
        <v>1156</v>
      </c>
      <c r="C267" s="28" t="s">
        <v>1157</v>
      </c>
      <c r="D267" s="15" t="s">
        <v>33</v>
      </c>
      <c r="E267" s="15">
        <v>5</v>
      </c>
      <c r="F267" s="27"/>
      <c r="G267" s="27">
        <f t="shared" si="7"/>
        <v>0</v>
      </c>
      <c r="H267" s="13"/>
      <c r="I267" s="25"/>
      <c r="J267" s="13"/>
    </row>
    <row r="268" s="1" customFormat="1" ht="36" spans="1:10">
      <c r="A268" s="59">
        <v>30307200201</v>
      </c>
      <c r="B268" s="15" t="s">
        <v>1158</v>
      </c>
      <c r="C268" s="28" t="s">
        <v>1159</v>
      </c>
      <c r="D268" s="15" t="s">
        <v>115</v>
      </c>
      <c r="E268" s="15">
        <v>5</v>
      </c>
      <c r="F268" s="27"/>
      <c r="G268" s="27">
        <f t="shared" si="7"/>
        <v>0</v>
      </c>
      <c r="H268" s="13"/>
      <c r="I268" s="25"/>
      <c r="J268" s="13"/>
    </row>
    <row r="269" s="1" customFormat="1" ht="48" spans="1:10">
      <c r="A269" s="59">
        <v>30307105701</v>
      </c>
      <c r="B269" s="15" t="s">
        <v>1160</v>
      </c>
      <c r="C269" s="28" t="s">
        <v>1161</v>
      </c>
      <c r="D269" s="15" t="s">
        <v>69</v>
      </c>
      <c r="E269" s="15">
        <v>5</v>
      </c>
      <c r="F269" s="27"/>
      <c r="G269" s="27">
        <f t="shared" si="7"/>
        <v>0</v>
      </c>
      <c r="H269" s="13"/>
      <c r="I269" s="25"/>
      <c r="J269" s="13"/>
    </row>
    <row r="270" s="1" customFormat="1" spans="1:10">
      <c r="A270" s="59">
        <v>30206002901</v>
      </c>
      <c r="B270" s="15" t="s">
        <v>1162</v>
      </c>
      <c r="C270" s="28" t="s">
        <v>1163</v>
      </c>
      <c r="D270" s="15" t="s">
        <v>69</v>
      </c>
      <c r="E270" s="15">
        <v>2</v>
      </c>
      <c r="F270" s="48"/>
      <c r="G270" s="27">
        <f t="shared" si="7"/>
        <v>0</v>
      </c>
      <c r="H270" s="13"/>
      <c r="I270" s="25"/>
      <c r="J270" s="13"/>
    </row>
    <row r="271" s="1" customFormat="1" ht="24" spans="1:10">
      <c r="A271" s="59">
        <v>30307212500</v>
      </c>
      <c r="B271" s="15" t="s">
        <v>1164</v>
      </c>
      <c r="C271" s="28" t="s">
        <v>1165</v>
      </c>
      <c r="D271" s="15" t="s">
        <v>33</v>
      </c>
      <c r="E271" s="15">
        <v>3</v>
      </c>
      <c r="F271" s="48"/>
      <c r="G271" s="27">
        <f t="shared" si="7"/>
        <v>0</v>
      </c>
      <c r="H271" s="13"/>
      <c r="I271" s="25"/>
      <c r="J271" s="13"/>
    </row>
    <row r="272" s="1" customFormat="1" spans="1:10">
      <c r="A272" s="59">
        <v>30307511901</v>
      </c>
      <c r="B272" s="15" t="s">
        <v>1166</v>
      </c>
      <c r="C272" s="28" t="s">
        <v>1167</v>
      </c>
      <c r="D272" s="15" t="s">
        <v>115</v>
      </c>
      <c r="E272" s="15">
        <v>5</v>
      </c>
      <c r="F272" s="48"/>
      <c r="G272" s="27">
        <f t="shared" si="7"/>
        <v>0</v>
      </c>
      <c r="H272" s="13"/>
      <c r="I272" s="25"/>
      <c r="J272" s="13"/>
    </row>
    <row r="273" s="1" customFormat="1" spans="1:10">
      <c r="A273" s="59">
        <v>30307510701</v>
      </c>
      <c r="B273" s="15" t="s">
        <v>1168</v>
      </c>
      <c r="C273" s="28" t="s">
        <v>1169</v>
      </c>
      <c r="D273" s="15" t="s">
        <v>115</v>
      </c>
      <c r="E273" s="15">
        <v>5</v>
      </c>
      <c r="F273" s="48"/>
      <c r="G273" s="27">
        <f t="shared" si="7"/>
        <v>0</v>
      </c>
      <c r="H273" s="13"/>
      <c r="I273" s="25"/>
      <c r="J273" s="13"/>
    </row>
    <row r="274" s="1" customFormat="1" spans="1:10">
      <c r="A274" s="59">
        <v>30307500201</v>
      </c>
      <c r="B274" s="15" t="s">
        <v>1170</v>
      </c>
      <c r="C274" s="28" t="s">
        <v>1171</v>
      </c>
      <c r="D274" s="15" t="s">
        <v>1063</v>
      </c>
      <c r="E274" s="15">
        <v>5</v>
      </c>
      <c r="F274" s="27"/>
      <c r="G274" s="27">
        <f t="shared" si="7"/>
        <v>0</v>
      </c>
      <c r="H274" s="13"/>
      <c r="I274" s="25"/>
      <c r="J274" s="13"/>
    </row>
    <row r="275" s="1" customFormat="1" spans="1:10">
      <c r="A275" s="59">
        <v>30307500301</v>
      </c>
      <c r="B275" s="15" t="s">
        <v>1172</v>
      </c>
      <c r="C275" s="28" t="s">
        <v>1173</v>
      </c>
      <c r="D275" s="15" t="s">
        <v>1063</v>
      </c>
      <c r="E275" s="15">
        <v>5</v>
      </c>
      <c r="F275" s="27"/>
      <c r="G275" s="27">
        <f t="shared" si="7"/>
        <v>0</v>
      </c>
      <c r="H275" s="13"/>
      <c r="I275" s="25"/>
      <c r="J275" s="13"/>
    </row>
    <row r="276" s="1" customFormat="1" ht="120" spans="1:10">
      <c r="A276" s="59">
        <v>30307510801</v>
      </c>
      <c r="B276" s="15" t="s">
        <v>1174</v>
      </c>
      <c r="C276" s="38" t="s">
        <v>1175</v>
      </c>
      <c r="D276" s="15" t="s">
        <v>69</v>
      </c>
      <c r="E276" s="15">
        <v>60</v>
      </c>
      <c r="F276" s="27"/>
      <c r="G276" s="27">
        <f t="shared" si="7"/>
        <v>0</v>
      </c>
      <c r="H276" s="13"/>
      <c r="I276" s="25"/>
      <c r="J276" s="13"/>
    </row>
    <row r="277" s="1" customFormat="1" ht="36" spans="1:10">
      <c r="A277" s="59">
        <v>30307501402</v>
      </c>
      <c r="B277" s="15" t="s">
        <v>1176</v>
      </c>
      <c r="C277" s="28" t="s">
        <v>1177</v>
      </c>
      <c r="D277" s="15" t="s">
        <v>33</v>
      </c>
      <c r="E277" s="15">
        <v>60</v>
      </c>
      <c r="F277" s="27"/>
      <c r="G277" s="27">
        <f t="shared" si="7"/>
        <v>0</v>
      </c>
      <c r="H277" s="13"/>
      <c r="I277" s="25"/>
      <c r="J277" s="13"/>
    </row>
    <row r="278" s="1" customFormat="1" spans="1:10">
      <c r="A278" s="59">
        <v>30199008901</v>
      </c>
      <c r="B278" s="15" t="s">
        <v>1178</v>
      </c>
      <c r="C278" s="28" t="s">
        <v>1179</v>
      </c>
      <c r="D278" s="15" t="s">
        <v>115</v>
      </c>
      <c r="E278" s="15">
        <v>5</v>
      </c>
      <c r="F278" s="27"/>
      <c r="G278" s="27">
        <f t="shared" ref="G278:G308" si="8">F278*E278</f>
        <v>0</v>
      </c>
      <c r="H278" s="13"/>
      <c r="I278" s="25"/>
      <c r="J278" s="13"/>
    </row>
    <row r="279" s="1" customFormat="1" spans="1:10">
      <c r="A279" s="59">
        <v>30307511701</v>
      </c>
      <c r="B279" s="15" t="s">
        <v>1180</v>
      </c>
      <c r="C279" s="28" t="s">
        <v>1181</v>
      </c>
      <c r="D279" s="15" t="s">
        <v>1182</v>
      </c>
      <c r="E279" s="15">
        <v>60</v>
      </c>
      <c r="F279" s="48"/>
      <c r="G279" s="27">
        <f t="shared" si="8"/>
        <v>0</v>
      </c>
      <c r="H279" s="13"/>
      <c r="I279" s="25"/>
      <c r="J279" s="13"/>
    </row>
    <row r="280" s="1" customFormat="1" spans="1:10">
      <c r="A280" s="59">
        <v>30307511801</v>
      </c>
      <c r="B280" s="15" t="s">
        <v>1183</v>
      </c>
      <c r="C280" s="28" t="s">
        <v>1184</v>
      </c>
      <c r="D280" s="15" t="s">
        <v>1182</v>
      </c>
      <c r="E280" s="15">
        <v>60</v>
      </c>
      <c r="F280" s="48"/>
      <c r="G280" s="27">
        <f t="shared" si="8"/>
        <v>0</v>
      </c>
      <c r="H280" s="13"/>
      <c r="I280" s="25"/>
      <c r="J280" s="13"/>
    </row>
    <row r="281" s="1" customFormat="1" ht="24" spans="1:10">
      <c r="A281" s="59">
        <v>30307501300</v>
      </c>
      <c r="B281" s="15" t="s">
        <v>1185</v>
      </c>
      <c r="C281" s="28" t="s">
        <v>1186</v>
      </c>
      <c r="D281" s="15" t="s">
        <v>556</v>
      </c>
      <c r="E281" s="15">
        <v>60</v>
      </c>
      <c r="F281" s="27"/>
      <c r="G281" s="27">
        <f t="shared" si="8"/>
        <v>0</v>
      </c>
      <c r="H281" s="13"/>
      <c r="I281" s="25"/>
      <c r="J281" s="13"/>
    </row>
    <row r="282" s="1" customFormat="1" ht="36" spans="1:10">
      <c r="A282" s="59">
        <v>30409200411</v>
      </c>
      <c r="B282" s="15" t="s">
        <v>1187</v>
      </c>
      <c r="C282" s="28" t="s">
        <v>1188</v>
      </c>
      <c r="D282" s="15" t="s">
        <v>33</v>
      </c>
      <c r="E282" s="15">
        <v>2</v>
      </c>
      <c r="F282" s="48"/>
      <c r="G282" s="27">
        <f t="shared" si="8"/>
        <v>0</v>
      </c>
      <c r="H282" s="13"/>
      <c r="I282" s="25"/>
      <c r="J282" s="13"/>
    </row>
    <row r="283" s="1" customFormat="1" ht="24" spans="1:10">
      <c r="A283" s="59">
        <v>30407002301</v>
      </c>
      <c r="B283" s="15" t="s">
        <v>1189</v>
      </c>
      <c r="C283" s="28" t="s">
        <v>1190</v>
      </c>
      <c r="D283" s="15" t="s">
        <v>115</v>
      </c>
      <c r="E283" s="15">
        <v>2</v>
      </c>
      <c r="F283" s="48"/>
      <c r="G283" s="27">
        <f t="shared" si="8"/>
        <v>0</v>
      </c>
      <c r="H283" s="13"/>
      <c r="I283" s="25"/>
      <c r="J283" s="13"/>
    </row>
    <row r="284" s="1" customFormat="1" ht="48" spans="1:10">
      <c r="A284" s="59">
        <v>30307501201</v>
      </c>
      <c r="B284" s="15" t="s">
        <v>1191</v>
      </c>
      <c r="C284" s="28" t="s">
        <v>1192</v>
      </c>
      <c r="D284" s="15" t="s">
        <v>33</v>
      </c>
      <c r="E284" s="15">
        <v>5</v>
      </c>
      <c r="F284" s="27"/>
      <c r="G284" s="27">
        <f t="shared" si="8"/>
        <v>0</v>
      </c>
      <c r="H284" s="13"/>
      <c r="I284" s="25"/>
      <c r="J284" s="13"/>
    </row>
    <row r="285" s="1" customFormat="1" ht="24" spans="1:10">
      <c r="A285" s="59">
        <v>30307502011</v>
      </c>
      <c r="B285" s="15" t="s">
        <v>1193</v>
      </c>
      <c r="C285" s="28" t="s">
        <v>1194</v>
      </c>
      <c r="D285" s="15" t="s">
        <v>33</v>
      </c>
      <c r="E285" s="15">
        <v>8</v>
      </c>
      <c r="F285" s="27"/>
      <c r="G285" s="27">
        <f t="shared" si="8"/>
        <v>0</v>
      </c>
      <c r="H285" s="13"/>
      <c r="I285" s="25"/>
      <c r="J285" s="13"/>
    </row>
    <row r="286" s="1" customFormat="1" spans="1:10">
      <c r="A286" s="59">
        <v>30307500800</v>
      </c>
      <c r="B286" s="15" t="s">
        <v>1195</v>
      </c>
      <c r="C286" s="28" t="s">
        <v>1196</v>
      </c>
      <c r="D286" s="15" t="s">
        <v>115</v>
      </c>
      <c r="E286" s="15">
        <v>5</v>
      </c>
      <c r="F286" s="48"/>
      <c r="G286" s="27">
        <f t="shared" si="8"/>
        <v>0</v>
      </c>
      <c r="H286" s="13"/>
      <c r="I286" s="25"/>
      <c r="J286" s="13"/>
    </row>
    <row r="287" s="1" customFormat="1" spans="1:10">
      <c r="A287" s="59">
        <v>30299002501</v>
      </c>
      <c r="B287" s="15" t="s">
        <v>1197</v>
      </c>
      <c r="C287" s="28" t="s">
        <v>1198</v>
      </c>
      <c r="D287" s="15" t="s">
        <v>69</v>
      </c>
      <c r="E287" s="15">
        <v>2</v>
      </c>
      <c r="F287" s="48"/>
      <c r="G287" s="27">
        <f t="shared" si="8"/>
        <v>0</v>
      </c>
      <c r="H287" s="13"/>
      <c r="I287" s="25"/>
      <c r="J287" s="13"/>
    </row>
    <row r="288" s="1" customFormat="1" ht="60" spans="1:10">
      <c r="A288" s="59">
        <v>30307500101</v>
      </c>
      <c r="B288" s="15" t="s">
        <v>1199</v>
      </c>
      <c r="C288" s="28" t="s">
        <v>1200</v>
      </c>
      <c r="D288" s="15" t="s">
        <v>33</v>
      </c>
      <c r="E288" s="15">
        <v>5</v>
      </c>
      <c r="F288" s="27"/>
      <c r="G288" s="27">
        <f t="shared" si="8"/>
        <v>0</v>
      </c>
      <c r="H288" s="13"/>
      <c r="I288" s="25"/>
      <c r="J288" s="13"/>
    </row>
    <row r="289" s="1" customFormat="1" ht="60" spans="1:10">
      <c r="A289" s="59">
        <v>30307500601</v>
      </c>
      <c r="B289" s="15" t="s">
        <v>1201</v>
      </c>
      <c r="C289" s="28" t="s">
        <v>1202</v>
      </c>
      <c r="D289" s="15" t="s">
        <v>33</v>
      </c>
      <c r="E289" s="15">
        <v>60</v>
      </c>
      <c r="F289" s="27"/>
      <c r="G289" s="27">
        <f t="shared" si="8"/>
        <v>0</v>
      </c>
      <c r="H289" s="13"/>
      <c r="I289" s="25"/>
      <c r="J289" s="13"/>
    </row>
    <row r="290" s="1" customFormat="1" spans="1:10">
      <c r="A290" s="59">
        <v>30307512701</v>
      </c>
      <c r="B290" s="15" t="s">
        <v>1203</v>
      </c>
      <c r="C290" s="28" t="s">
        <v>1204</v>
      </c>
      <c r="D290" s="15" t="s">
        <v>33</v>
      </c>
      <c r="E290" s="15">
        <v>10</v>
      </c>
      <c r="F290" s="27"/>
      <c r="G290" s="27">
        <f t="shared" si="8"/>
        <v>0</v>
      </c>
      <c r="H290" s="13"/>
      <c r="I290" s="25"/>
      <c r="J290" s="13"/>
    </row>
    <row r="291" s="1" customFormat="1" ht="36" spans="1:10">
      <c r="A291" s="59">
        <v>30307300101</v>
      </c>
      <c r="B291" s="15" t="s">
        <v>1205</v>
      </c>
      <c r="C291" s="28" t="s">
        <v>1206</v>
      </c>
      <c r="D291" s="15" t="s">
        <v>731</v>
      </c>
      <c r="E291" s="15">
        <v>60</v>
      </c>
      <c r="F291" s="27"/>
      <c r="G291" s="27">
        <f t="shared" si="8"/>
        <v>0</v>
      </c>
      <c r="H291" s="13"/>
      <c r="I291" s="25"/>
      <c r="J291" s="13"/>
    </row>
    <row r="292" s="1" customFormat="1" ht="48" spans="1:10">
      <c r="A292" s="59">
        <v>30307307401</v>
      </c>
      <c r="B292" s="15" t="s">
        <v>1207</v>
      </c>
      <c r="C292" s="26" t="s">
        <v>1208</v>
      </c>
      <c r="D292" s="15" t="s">
        <v>731</v>
      </c>
      <c r="E292" s="15">
        <v>60</v>
      </c>
      <c r="F292" s="27"/>
      <c r="G292" s="27">
        <f t="shared" si="8"/>
        <v>0</v>
      </c>
      <c r="H292" s="13"/>
      <c r="I292" s="25"/>
      <c r="J292" s="13"/>
    </row>
    <row r="293" s="1" customFormat="1" ht="36" spans="1:10">
      <c r="A293" s="59">
        <v>30307309601</v>
      </c>
      <c r="B293" s="15" t="s">
        <v>1209</v>
      </c>
      <c r="C293" s="28" t="s">
        <v>1210</v>
      </c>
      <c r="D293" s="15" t="s">
        <v>731</v>
      </c>
      <c r="E293" s="15">
        <v>60</v>
      </c>
      <c r="F293" s="27"/>
      <c r="G293" s="27">
        <f t="shared" si="8"/>
        <v>0</v>
      </c>
      <c r="H293" s="13"/>
      <c r="I293" s="25"/>
      <c r="J293" s="13"/>
    </row>
    <row r="294" s="1" customFormat="1" ht="24" spans="1:10">
      <c r="A294" s="59">
        <v>30307317201</v>
      </c>
      <c r="B294" s="15" t="s">
        <v>1211</v>
      </c>
      <c r="C294" s="28" t="s">
        <v>1212</v>
      </c>
      <c r="D294" s="15" t="s">
        <v>115</v>
      </c>
      <c r="E294" s="15">
        <v>5</v>
      </c>
      <c r="F294" s="27"/>
      <c r="G294" s="27">
        <f t="shared" si="8"/>
        <v>0</v>
      </c>
      <c r="H294" s="13"/>
      <c r="I294" s="25"/>
      <c r="J294" s="13"/>
    </row>
    <row r="295" s="1" customFormat="1" ht="60" spans="1:10">
      <c r="A295" s="59">
        <v>30307300201</v>
      </c>
      <c r="B295" s="15" t="s">
        <v>1213</v>
      </c>
      <c r="C295" s="28" t="s">
        <v>1214</v>
      </c>
      <c r="D295" s="15" t="s">
        <v>731</v>
      </c>
      <c r="E295" s="15">
        <v>5</v>
      </c>
      <c r="F295" s="27"/>
      <c r="G295" s="27">
        <f t="shared" si="8"/>
        <v>0</v>
      </c>
      <c r="H295" s="13"/>
      <c r="I295" s="25"/>
      <c r="J295" s="13"/>
    </row>
    <row r="296" s="1" customFormat="1" ht="120" spans="1:10">
      <c r="A296" s="59">
        <v>30307301401</v>
      </c>
      <c r="B296" s="15" t="s">
        <v>1215</v>
      </c>
      <c r="C296" s="28" t="s">
        <v>1216</v>
      </c>
      <c r="D296" s="15" t="s">
        <v>115</v>
      </c>
      <c r="E296" s="15">
        <v>5</v>
      </c>
      <c r="F296" s="27"/>
      <c r="G296" s="27">
        <f t="shared" si="8"/>
        <v>0</v>
      </c>
      <c r="H296" s="13"/>
      <c r="I296" s="25"/>
      <c r="J296" s="13"/>
    </row>
    <row r="297" s="1" customFormat="1" spans="1:10">
      <c r="A297" s="59">
        <v>30307415201</v>
      </c>
      <c r="B297" s="15" t="s">
        <v>1217</v>
      </c>
      <c r="C297" s="28" t="s">
        <v>1218</v>
      </c>
      <c r="D297" s="15" t="s">
        <v>115</v>
      </c>
      <c r="E297" s="15">
        <v>5</v>
      </c>
      <c r="F297" s="48"/>
      <c r="G297" s="27">
        <f t="shared" si="8"/>
        <v>0</v>
      </c>
      <c r="H297" s="13"/>
      <c r="I297" s="25"/>
      <c r="J297" s="13"/>
    </row>
    <row r="298" s="1" customFormat="1" spans="1:10">
      <c r="A298" s="59">
        <v>30307310301</v>
      </c>
      <c r="B298" s="15" t="s">
        <v>1219</v>
      </c>
      <c r="C298" s="28" t="s">
        <v>1220</v>
      </c>
      <c r="D298" s="15" t="s">
        <v>33</v>
      </c>
      <c r="E298" s="15">
        <v>2</v>
      </c>
      <c r="F298" s="48"/>
      <c r="G298" s="27">
        <f t="shared" si="8"/>
        <v>0</v>
      </c>
      <c r="H298" s="13"/>
      <c r="I298" s="25"/>
      <c r="J298" s="13"/>
    </row>
    <row r="299" s="1" customFormat="1" spans="1:10">
      <c r="A299" s="59">
        <v>30307400204</v>
      </c>
      <c r="B299" s="15" t="s">
        <v>1221</v>
      </c>
      <c r="C299" s="28" t="s">
        <v>1222</v>
      </c>
      <c r="D299" s="15" t="s">
        <v>731</v>
      </c>
      <c r="E299" s="15">
        <v>60</v>
      </c>
      <c r="F299" s="27"/>
      <c r="G299" s="27">
        <f t="shared" si="8"/>
        <v>0</v>
      </c>
      <c r="H299" s="13"/>
      <c r="I299" s="25"/>
      <c r="J299" s="13"/>
    </row>
    <row r="300" s="1" customFormat="1" spans="1:10">
      <c r="A300" s="59">
        <v>30307400305</v>
      </c>
      <c r="B300" s="15" t="s">
        <v>1223</v>
      </c>
      <c r="C300" s="28" t="s">
        <v>1224</v>
      </c>
      <c r="D300" s="15" t="s">
        <v>115</v>
      </c>
      <c r="E300" s="15">
        <v>60</v>
      </c>
      <c r="F300" s="27"/>
      <c r="G300" s="27">
        <f t="shared" si="8"/>
        <v>0</v>
      </c>
      <c r="H300" s="13"/>
      <c r="I300" s="25"/>
      <c r="J300" s="13"/>
    </row>
    <row r="301" s="1" customFormat="1" ht="36" spans="1:10">
      <c r="A301" s="59">
        <v>30307400801</v>
      </c>
      <c r="B301" s="15" t="s">
        <v>1225</v>
      </c>
      <c r="C301" s="38" t="s">
        <v>1226</v>
      </c>
      <c r="D301" s="15" t="s">
        <v>164</v>
      </c>
      <c r="E301" s="15">
        <v>8</v>
      </c>
      <c r="F301" s="27"/>
      <c r="G301" s="27">
        <f t="shared" si="8"/>
        <v>0</v>
      </c>
      <c r="H301" s="13"/>
      <c r="I301" s="25"/>
      <c r="J301" s="13"/>
    </row>
    <row r="302" s="1" customFormat="1" ht="24" spans="1:10">
      <c r="A302" s="59">
        <v>30307400701</v>
      </c>
      <c r="B302" s="15" t="s">
        <v>1227</v>
      </c>
      <c r="C302" s="28" t="s">
        <v>1228</v>
      </c>
      <c r="D302" s="15" t="s">
        <v>164</v>
      </c>
      <c r="E302" s="15">
        <v>30</v>
      </c>
      <c r="F302" s="27"/>
      <c r="G302" s="27">
        <f t="shared" si="8"/>
        <v>0</v>
      </c>
      <c r="H302" s="13"/>
      <c r="I302" s="25"/>
      <c r="J302" s="13"/>
    </row>
    <row r="303" s="1" customFormat="1" ht="24" spans="1:10">
      <c r="A303" s="59">
        <v>30307401001</v>
      </c>
      <c r="B303" s="15" t="s">
        <v>1229</v>
      </c>
      <c r="C303" s="28" t="s">
        <v>1230</v>
      </c>
      <c r="D303" s="15" t="s">
        <v>33</v>
      </c>
      <c r="E303" s="15">
        <v>5</v>
      </c>
      <c r="F303" s="27"/>
      <c r="G303" s="27">
        <f t="shared" si="8"/>
        <v>0</v>
      </c>
      <c r="H303" s="13"/>
      <c r="I303" s="25"/>
      <c r="J303" s="13"/>
    </row>
    <row r="304" s="1" customFormat="1" ht="24" spans="1:10">
      <c r="A304" s="59">
        <v>30307401101</v>
      </c>
      <c r="B304" s="15" t="s">
        <v>1231</v>
      </c>
      <c r="C304" s="28" t="s">
        <v>1232</v>
      </c>
      <c r="D304" s="15" t="s">
        <v>33</v>
      </c>
      <c r="E304" s="15">
        <v>5</v>
      </c>
      <c r="F304" s="27"/>
      <c r="G304" s="27">
        <f t="shared" si="8"/>
        <v>0</v>
      </c>
      <c r="H304" s="13"/>
      <c r="I304" s="25"/>
      <c r="J304" s="13"/>
    </row>
    <row r="305" s="1" customFormat="1" spans="1:10">
      <c r="A305" s="59">
        <v>30307401201</v>
      </c>
      <c r="B305" s="15" t="s">
        <v>1233</v>
      </c>
      <c r="C305" s="28" t="s">
        <v>1234</v>
      </c>
      <c r="D305" s="15" t="s">
        <v>33</v>
      </c>
      <c r="E305" s="15">
        <v>5</v>
      </c>
      <c r="F305" s="27"/>
      <c r="G305" s="27">
        <f t="shared" si="8"/>
        <v>0</v>
      </c>
      <c r="H305" s="13"/>
      <c r="I305" s="25"/>
      <c r="J305" s="13"/>
    </row>
    <row r="306" s="1" customFormat="1" spans="1:10">
      <c r="A306" s="59">
        <v>30701000501</v>
      </c>
      <c r="B306" s="15" t="s">
        <v>1235</v>
      </c>
      <c r="C306" s="28" t="s">
        <v>1236</v>
      </c>
      <c r="D306" s="15" t="s">
        <v>556</v>
      </c>
      <c r="E306" s="15">
        <v>3</v>
      </c>
      <c r="F306" s="27"/>
      <c r="G306" s="27">
        <f t="shared" si="8"/>
        <v>0</v>
      </c>
      <c r="H306" s="13"/>
      <c r="I306" s="25"/>
      <c r="J306" s="13"/>
    </row>
    <row r="307" s="1" customFormat="1" ht="24" spans="1:10">
      <c r="A307" s="59">
        <v>30307401301</v>
      </c>
      <c r="B307" s="15" t="s">
        <v>1237</v>
      </c>
      <c r="C307" s="28" t="s">
        <v>1238</v>
      </c>
      <c r="D307" s="15" t="s">
        <v>33</v>
      </c>
      <c r="E307" s="15">
        <v>5</v>
      </c>
      <c r="F307" s="27"/>
      <c r="G307" s="27">
        <f t="shared" ref="G307:G363" si="9">F307*E307</f>
        <v>0</v>
      </c>
      <c r="H307" s="13"/>
      <c r="I307" s="25"/>
      <c r="J307" s="13"/>
    </row>
    <row r="308" s="1" customFormat="1" ht="36" spans="1:10">
      <c r="A308" s="59">
        <v>30307401801</v>
      </c>
      <c r="B308" s="15" t="s">
        <v>1239</v>
      </c>
      <c r="C308" s="28" t="s">
        <v>1240</v>
      </c>
      <c r="D308" s="15" t="s">
        <v>115</v>
      </c>
      <c r="E308" s="15">
        <v>5</v>
      </c>
      <c r="F308" s="27"/>
      <c r="G308" s="27">
        <f t="shared" si="9"/>
        <v>0</v>
      </c>
      <c r="H308" s="13"/>
      <c r="I308" s="25"/>
      <c r="J308" s="13"/>
    </row>
    <row r="309" s="1" customFormat="1" ht="36" spans="1:10">
      <c r="A309" s="59">
        <v>30307401701</v>
      </c>
      <c r="B309" s="15" t="s">
        <v>1241</v>
      </c>
      <c r="C309" s="28" t="s">
        <v>1242</v>
      </c>
      <c r="D309" s="15" t="s">
        <v>33</v>
      </c>
      <c r="E309" s="15">
        <v>8</v>
      </c>
      <c r="F309" s="27"/>
      <c r="G309" s="27">
        <f t="shared" si="9"/>
        <v>0</v>
      </c>
      <c r="H309" s="13"/>
      <c r="I309" s="25"/>
      <c r="J309" s="13"/>
    </row>
    <row r="310" s="1" customFormat="1" spans="1:10">
      <c r="A310" s="59">
        <v>30307410301</v>
      </c>
      <c r="B310" s="15" t="s">
        <v>1243</v>
      </c>
      <c r="C310" s="28" t="s">
        <v>1244</v>
      </c>
      <c r="D310" s="15" t="s">
        <v>164</v>
      </c>
      <c r="E310" s="15">
        <v>8</v>
      </c>
      <c r="F310" s="27"/>
      <c r="G310" s="27">
        <f t="shared" si="9"/>
        <v>0</v>
      </c>
      <c r="H310" s="13"/>
      <c r="I310" s="25"/>
      <c r="J310" s="13"/>
    </row>
    <row r="311" s="1" customFormat="1" ht="48" spans="1:10">
      <c r="A311" s="59">
        <v>30199002301</v>
      </c>
      <c r="B311" s="15" t="s">
        <v>1245</v>
      </c>
      <c r="C311" s="28" t="s">
        <v>1246</v>
      </c>
      <c r="D311" s="15" t="s">
        <v>69</v>
      </c>
      <c r="E311" s="15">
        <v>2</v>
      </c>
      <c r="F311" s="27"/>
      <c r="G311" s="27">
        <f t="shared" si="9"/>
        <v>0</v>
      </c>
      <c r="H311" s="13"/>
      <c r="I311" s="25"/>
      <c r="J311" s="13"/>
    </row>
    <row r="312" s="1" customFormat="1" ht="48" spans="1:10">
      <c r="A312" s="59">
        <v>30307402301</v>
      </c>
      <c r="B312" s="15" t="s">
        <v>1247</v>
      </c>
      <c r="C312" s="28" t="s">
        <v>1248</v>
      </c>
      <c r="D312" s="15" t="s">
        <v>115</v>
      </c>
      <c r="E312" s="15">
        <v>5</v>
      </c>
      <c r="F312" s="27"/>
      <c r="G312" s="27">
        <f t="shared" si="9"/>
        <v>0</v>
      </c>
      <c r="H312" s="13"/>
      <c r="I312" s="25"/>
      <c r="J312" s="13"/>
    </row>
    <row r="313" s="1" customFormat="1" ht="36" spans="1:10">
      <c r="A313" s="59">
        <v>30307402401</v>
      </c>
      <c r="B313" s="15" t="s">
        <v>1249</v>
      </c>
      <c r="C313" s="28" t="s">
        <v>1250</v>
      </c>
      <c r="D313" s="15" t="s">
        <v>115</v>
      </c>
      <c r="E313" s="15">
        <v>60</v>
      </c>
      <c r="F313" s="48"/>
      <c r="G313" s="27">
        <f t="shared" si="9"/>
        <v>0</v>
      </c>
      <c r="H313" s="13"/>
      <c r="I313" s="25"/>
      <c r="J313" s="13"/>
    </row>
    <row r="314" s="1" customFormat="1" ht="24" spans="1:10">
      <c r="A314" s="59">
        <v>30307402501</v>
      </c>
      <c r="B314" s="15" t="s">
        <v>1251</v>
      </c>
      <c r="C314" s="28" t="s">
        <v>1252</v>
      </c>
      <c r="D314" s="15" t="s">
        <v>33</v>
      </c>
      <c r="E314" s="15">
        <v>5</v>
      </c>
      <c r="F314" s="48"/>
      <c r="G314" s="27">
        <f t="shared" si="9"/>
        <v>0</v>
      </c>
      <c r="H314" s="13"/>
      <c r="I314" s="25"/>
      <c r="J314" s="13"/>
    </row>
    <row r="315" s="1" customFormat="1" ht="72" spans="1:10">
      <c r="A315" s="59">
        <v>30307403111</v>
      </c>
      <c r="B315" s="15" t="s">
        <v>1253</v>
      </c>
      <c r="C315" s="28" t="s">
        <v>1254</v>
      </c>
      <c r="D315" s="15" t="s">
        <v>115</v>
      </c>
      <c r="E315" s="15">
        <v>2</v>
      </c>
      <c r="F315" s="48"/>
      <c r="G315" s="27">
        <f t="shared" si="9"/>
        <v>0</v>
      </c>
      <c r="H315" s="13"/>
      <c r="I315" s="25"/>
      <c r="J315" s="13"/>
    </row>
    <row r="316" s="1" customFormat="1" ht="36" spans="1:10">
      <c r="A316" s="59">
        <v>30307402801</v>
      </c>
      <c r="B316" s="15" t="s">
        <v>1255</v>
      </c>
      <c r="C316" s="28" t="s">
        <v>1256</v>
      </c>
      <c r="D316" s="15" t="s">
        <v>33</v>
      </c>
      <c r="E316" s="15">
        <v>60</v>
      </c>
      <c r="F316" s="48"/>
      <c r="G316" s="27">
        <f t="shared" si="9"/>
        <v>0</v>
      </c>
      <c r="H316" s="13"/>
      <c r="I316" s="25"/>
      <c r="J316" s="13"/>
    </row>
    <row r="317" s="1" customFormat="1" ht="60.75" spans="1:10">
      <c r="A317" s="59">
        <v>30307424101</v>
      </c>
      <c r="B317" s="15" t="s">
        <v>1257</v>
      </c>
      <c r="C317" s="28" t="s">
        <v>1258</v>
      </c>
      <c r="D317" s="15" t="s">
        <v>33</v>
      </c>
      <c r="E317" s="15">
        <v>5</v>
      </c>
      <c r="F317" s="27"/>
      <c r="G317" s="27">
        <f t="shared" si="9"/>
        <v>0</v>
      </c>
      <c r="H317" s="13"/>
      <c r="I317" s="25"/>
      <c r="J317" s="13"/>
    </row>
    <row r="318" s="1" customFormat="1" ht="24" spans="1:10">
      <c r="A318" s="59">
        <v>30307427501</v>
      </c>
      <c r="B318" s="15" t="s">
        <v>1259</v>
      </c>
      <c r="C318" s="28" t="s">
        <v>1260</v>
      </c>
      <c r="D318" s="15" t="s">
        <v>115</v>
      </c>
      <c r="E318" s="15">
        <v>5</v>
      </c>
      <c r="F318" s="48"/>
      <c r="G318" s="27">
        <f t="shared" si="9"/>
        <v>0</v>
      </c>
      <c r="H318" s="13"/>
      <c r="I318" s="25"/>
      <c r="J318" s="13"/>
    </row>
    <row r="319" s="1" customFormat="1" ht="72" spans="1:10">
      <c r="A319" s="59">
        <v>30307403001</v>
      </c>
      <c r="B319" s="15" t="s">
        <v>1261</v>
      </c>
      <c r="C319" s="28" t="s">
        <v>1262</v>
      </c>
      <c r="D319" s="15" t="s">
        <v>115</v>
      </c>
      <c r="E319" s="15">
        <v>5</v>
      </c>
      <c r="F319" s="27"/>
      <c r="G319" s="27">
        <f t="shared" si="9"/>
        <v>0</v>
      </c>
      <c r="H319" s="13"/>
      <c r="I319" s="25"/>
      <c r="J319" s="13"/>
    </row>
    <row r="320" s="1" customFormat="1" spans="1:10">
      <c r="A320" s="59">
        <v>30807013401</v>
      </c>
      <c r="B320" s="15" t="s">
        <v>1263</v>
      </c>
      <c r="C320" s="28" t="s">
        <v>1264</v>
      </c>
      <c r="D320" s="15" t="s">
        <v>115</v>
      </c>
      <c r="E320" s="15">
        <v>5</v>
      </c>
      <c r="F320" s="27"/>
      <c r="G320" s="27">
        <f t="shared" si="9"/>
        <v>0</v>
      </c>
      <c r="H320" s="13"/>
      <c r="I320" s="25"/>
      <c r="J320" s="13"/>
    </row>
    <row r="321" s="1" customFormat="1" ht="48" spans="1:10">
      <c r="A321" s="59">
        <v>30807013501</v>
      </c>
      <c r="B321" s="15" t="s">
        <v>1265</v>
      </c>
      <c r="C321" s="28" t="s">
        <v>1266</v>
      </c>
      <c r="D321" s="15" t="s">
        <v>25</v>
      </c>
      <c r="E321" s="15">
        <v>10</v>
      </c>
      <c r="F321" s="27"/>
      <c r="G321" s="27">
        <f t="shared" si="9"/>
        <v>0</v>
      </c>
      <c r="H321" s="13"/>
      <c r="I321" s="25"/>
      <c r="J321" s="13"/>
    </row>
    <row r="322" s="1" customFormat="1" spans="1:10">
      <c r="A322" s="59">
        <v>30807013601</v>
      </c>
      <c r="B322" s="15" t="s">
        <v>1267</v>
      </c>
      <c r="C322" s="28" t="s">
        <v>1268</v>
      </c>
      <c r="D322" s="15" t="s">
        <v>115</v>
      </c>
      <c r="E322" s="15">
        <v>5</v>
      </c>
      <c r="F322" s="27"/>
      <c r="G322" s="27">
        <f t="shared" si="9"/>
        <v>0</v>
      </c>
      <c r="H322" s="13"/>
      <c r="I322" s="25"/>
      <c r="J322" s="13"/>
    </row>
    <row r="323" s="1" customFormat="1" spans="1:10">
      <c r="A323" s="59">
        <v>30807013701</v>
      </c>
      <c r="B323" s="15" t="s">
        <v>1269</v>
      </c>
      <c r="C323" s="28" t="s">
        <v>1270</v>
      </c>
      <c r="D323" s="15" t="s">
        <v>115</v>
      </c>
      <c r="E323" s="15">
        <v>5</v>
      </c>
      <c r="F323" s="27"/>
      <c r="G323" s="27">
        <f t="shared" si="9"/>
        <v>0</v>
      </c>
      <c r="H323" s="13"/>
      <c r="I323" s="25"/>
      <c r="J323" s="13"/>
    </row>
    <row r="324" s="1" customFormat="1" ht="36" spans="1:10">
      <c r="A324" s="59">
        <v>30307110701</v>
      </c>
      <c r="B324" s="15" t="s">
        <v>1271</v>
      </c>
      <c r="C324" s="28" t="s">
        <v>1272</v>
      </c>
      <c r="D324" s="15" t="s">
        <v>115</v>
      </c>
      <c r="E324" s="15">
        <v>5</v>
      </c>
      <c r="F324" s="48"/>
      <c r="G324" s="27">
        <f t="shared" si="9"/>
        <v>0</v>
      </c>
      <c r="H324" s="13"/>
      <c r="I324" s="25"/>
      <c r="J324" s="13"/>
    </row>
    <row r="325" s="1" customFormat="1" ht="48" spans="1:10">
      <c r="A325" s="59">
        <v>30307105301</v>
      </c>
      <c r="B325" s="15" t="s">
        <v>1273</v>
      </c>
      <c r="C325" s="26" t="s">
        <v>1274</v>
      </c>
      <c r="D325" s="15" t="s">
        <v>115</v>
      </c>
      <c r="E325" s="15">
        <v>5</v>
      </c>
      <c r="F325" s="27"/>
      <c r="G325" s="27">
        <f t="shared" si="9"/>
        <v>0</v>
      </c>
      <c r="H325" s="13"/>
      <c r="I325" s="25"/>
      <c r="J325" s="13"/>
    </row>
    <row r="326" s="1" customFormat="1" ht="84" spans="1:10">
      <c r="A326" s="59">
        <v>30307110801</v>
      </c>
      <c r="B326" s="15" t="s">
        <v>1275</v>
      </c>
      <c r="C326" s="28" t="s">
        <v>1276</v>
      </c>
      <c r="D326" s="15" t="s">
        <v>69</v>
      </c>
      <c r="E326" s="15">
        <v>5</v>
      </c>
      <c r="F326" s="48"/>
      <c r="G326" s="27">
        <f t="shared" si="9"/>
        <v>0</v>
      </c>
      <c r="H326" s="13"/>
      <c r="I326" s="25"/>
      <c r="J326" s="13"/>
    </row>
    <row r="327" s="1" customFormat="1" ht="60" spans="1:10">
      <c r="A327" s="59">
        <v>30307110901</v>
      </c>
      <c r="B327" s="15" t="s">
        <v>1277</v>
      </c>
      <c r="C327" s="28" t="s">
        <v>1278</v>
      </c>
      <c r="D327" s="15" t="s">
        <v>69</v>
      </c>
      <c r="E327" s="15">
        <v>5</v>
      </c>
      <c r="F327" s="48"/>
      <c r="G327" s="27">
        <f t="shared" si="9"/>
        <v>0</v>
      </c>
      <c r="H327" s="13"/>
      <c r="I327" s="25"/>
      <c r="J327" s="13"/>
    </row>
    <row r="328" s="1" customFormat="1" ht="48" spans="1:10">
      <c r="A328" s="59">
        <v>30307204201</v>
      </c>
      <c r="B328" s="15" t="s">
        <v>1279</v>
      </c>
      <c r="C328" s="28" t="s">
        <v>1280</v>
      </c>
      <c r="D328" s="15" t="s">
        <v>115</v>
      </c>
      <c r="E328" s="15">
        <v>10</v>
      </c>
      <c r="F328" s="27"/>
      <c r="G328" s="27">
        <f t="shared" si="9"/>
        <v>0</v>
      </c>
      <c r="H328" s="13"/>
      <c r="I328" s="25"/>
      <c r="J328" s="13"/>
    </row>
    <row r="329" s="1" customFormat="1" ht="36" spans="1:10">
      <c r="A329" s="59">
        <v>30407000701</v>
      </c>
      <c r="B329" s="15" t="s">
        <v>1281</v>
      </c>
      <c r="C329" s="28" t="s">
        <v>1282</v>
      </c>
      <c r="D329" s="15" t="s">
        <v>115</v>
      </c>
      <c r="E329" s="15">
        <v>5</v>
      </c>
      <c r="F329" s="27"/>
      <c r="G329" s="27">
        <f t="shared" si="9"/>
        <v>0</v>
      </c>
      <c r="H329" s="13"/>
      <c r="I329" s="25"/>
      <c r="J329" s="13"/>
    </row>
    <row r="330" s="1" customFormat="1" ht="36" spans="1:10">
      <c r="A330" s="59">
        <v>30407000801</v>
      </c>
      <c r="B330" s="15" t="s">
        <v>1283</v>
      </c>
      <c r="C330" s="28" t="s">
        <v>1284</v>
      </c>
      <c r="D330" s="15" t="s">
        <v>115</v>
      </c>
      <c r="E330" s="15">
        <v>5</v>
      </c>
      <c r="F330" s="27"/>
      <c r="G330" s="27">
        <f t="shared" si="9"/>
        <v>0</v>
      </c>
      <c r="H330" s="13"/>
      <c r="I330" s="25"/>
      <c r="J330" s="13"/>
    </row>
    <row r="331" s="1" customFormat="1" ht="24" spans="1:10">
      <c r="A331" s="59">
        <v>30206000101</v>
      </c>
      <c r="B331" s="15" t="s">
        <v>1285</v>
      </c>
      <c r="C331" s="28" t="s">
        <v>1286</v>
      </c>
      <c r="D331" s="15" t="s">
        <v>29</v>
      </c>
      <c r="E331" s="15">
        <v>5</v>
      </c>
      <c r="F331" s="27"/>
      <c r="G331" s="27">
        <f t="shared" si="9"/>
        <v>0</v>
      </c>
      <c r="H331" s="13"/>
      <c r="I331" s="25"/>
      <c r="J331" s="13"/>
    </row>
    <row r="332" s="1" customFormat="1" ht="72" spans="1:10">
      <c r="A332" s="59">
        <v>30206000201</v>
      </c>
      <c r="B332" s="15" t="s">
        <v>1287</v>
      </c>
      <c r="C332" s="26" t="s">
        <v>1288</v>
      </c>
      <c r="D332" s="15" t="s">
        <v>29</v>
      </c>
      <c r="E332" s="15">
        <v>5</v>
      </c>
      <c r="F332" s="27"/>
      <c r="G332" s="27">
        <f t="shared" si="9"/>
        <v>0</v>
      </c>
      <c r="H332" s="13"/>
      <c r="I332" s="25"/>
      <c r="J332" s="13"/>
    </row>
    <row r="333" s="1" customFormat="1" ht="24" spans="1:10">
      <c r="A333" s="59">
        <v>30206000603</v>
      </c>
      <c r="B333" s="15" t="s">
        <v>1289</v>
      </c>
      <c r="C333" s="28" t="s">
        <v>1290</v>
      </c>
      <c r="D333" s="15" t="s">
        <v>29</v>
      </c>
      <c r="E333" s="15">
        <v>60</v>
      </c>
      <c r="F333" s="27"/>
      <c r="G333" s="27">
        <f t="shared" si="9"/>
        <v>0</v>
      </c>
      <c r="H333" s="13"/>
      <c r="I333" s="25"/>
      <c r="J333" s="13"/>
    </row>
    <row r="334" s="1" customFormat="1" ht="24" spans="1:10">
      <c r="A334" s="59">
        <v>30206000802</v>
      </c>
      <c r="B334" s="15" t="s">
        <v>1291</v>
      </c>
      <c r="C334" s="28" t="s">
        <v>1292</v>
      </c>
      <c r="D334" s="15" t="s">
        <v>29</v>
      </c>
      <c r="E334" s="15">
        <v>60</v>
      </c>
      <c r="F334" s="27"/>
      <c r="G334" s="27">
        <f t="shared" si="9"/>
        <v>0</v>
      </c>
      <c r="H334" s="13"/>
      <c r="I334" s="25"/>
      <c r="J334" s="13"/>
    </row>
    <row r="335" s="1" customFormat="1" spans="1:10">
      <c r="A335" s="59">
        <v>30206001102</v>
      </c>
      <c r="B335" s="15" t="s">
        <v>1293</v>
      </c>
      <c r="C335" s="28" t="s">
        <v>1294</v>
      </c>
      <c r="D335" s="15" t="s">
        <v>29</v>
      </c>
      <c r="E335" s="15">
        <v>5</v>
      </c>
      <c r="F335" s="27"/>
      <c r="G335" s="27">
        <f t="shared" si="9"/>
        <v>0</v>
      </c>
      <c r="H335" s="13"/>
      <c r="I335" s="25"/>
      <c r="J335" s="13"/>
    </row>
    <row r="336" s="1" customFormat="1" spans="1:10">
      <c r="A336" s="59">
        <v>30206001104</v>
      </c>
      <c r="B336" s="15" t="s">
        <v>1293</v>
      </c>
      <c r="C336" s="28" t="s">
        <v>1295</v>
      </c>
      <c r="D336" s="15" t="s">
        <v>29</v>
      </c>
      <c r="E336" s="15">
        <v>5</v>
      </c>
      <c r="F336" s="27"/>
      <c r="G336" s="27">
        <f t="shared" si="9"/>
        <v>0</v>
      </c>
      <c r="H336" s="13"/>
      <c r="I336" s="25"/>
      <c r="J336" s="13"/>
    </row>
    <row r="337" s="1" customFormat="1" ht="24" spans="1:10">
      <c r="A337" s="59">
        <v>30206001001</v>
      </c>
      <c r="B337" s="15" t="s">
        <v>1296</v>
      </c>
      <c r="C337" s="26" t="s">
        <v>1297</v>
      </c>
      <c r="D337" s="15" t="s">
        <v>29</v>
      </c>
      <c r="E337" s="15">
        <v>5</v>
      </c>
      <c r="F337" s="27"/>
      <c r="G337" s="27">
        <f t="shared" si="9"/>
        <v>0</v>
      </c>
      <c r="H337" s="13"/>
      <c r="I337" s="25"/>
      <c r="J337" s="13"/>
    </row>
    <row r="338" s="1" customFormat="1" ht="24" spans="1:10">
      <c r="A338" s="59">
        <v>30206000503</v>
      </c>
      <c r="B338" s="15" t="s">
        <v>1298</v>
      </c>
      <c r="C338" s="26" t="s">
        <v>1299</v>
      </c>
      <c r="D338" s="15" t="s">
        <v>29</v>
      </c>
      <c r="E338" s="15">
        <v>2</v>
      </c>
      <c r="F338" s="48"/>
      <c r="G338" s="27">
        <f t="shared" si="9"/>
        <v>0</v>
      </c>
      <c r="H338" s="13"/>
      <c r="I338" s="25"/>
      <c r="J338" s="13"/>
    </row>
    <row r="339" s="1" customFormat="1" ht="24" spans="1:10">
      <c r="A339" s="59">
        <v>30102000801</v>
      </c>
      <c r="B339" s="15" t="s">
        <v>1300</v>
      </c>
      <c r="C339" s="28" t="s">
        <v>1301</v>
      </c>
      <c r="D339" s="15" t="s">
        <v>115</v>
      </c>
      <c r="E339" s="15">
        <v>60</v>
      </c>
      <c r="F339" s="48"/>
      <c r="G339" s="27">
        <f t="shared" si="9"/>
        <v>0</v>
      </c>
      <c r="H339" s="13"/>
      <c r="I339" s="25"/>
      <c r="J339" s="13"/>
    </row>
    <row r="340" s="1" customFormat="1" ht="48" spans="1:10">
      <c r="A340" s="59">
        <v>30307303601</v>
      </c>
      <c r="B340" s="15" t="s">
        <v>1302</v>
      </c>
      <c r="C340" s="28" t="s">
        <v>1303</v>
      </c>
      <c r="D340" s="15" t="s">
        <v>115</v>
      </c>
      <c r="E340" s="15">
        <v>60</v>
      </c>
      <c r="F340" s="27"/>
      <c r="G340" s="27">
        <f t="shared" si="9"/>
        <v>0</v>
      </c>
      <c r="H340" s="13"/>
      <c r="I340" s="25"/>
      <c r="J340" s="13"/>
    </row>
    <row r="341" s="1" customFormat="1" ht="60" spans="1:10">
      <c r="A341" s="59">
        <v>30307303901</v>
      </c>
      <c r="B341" s="15" t="s">
        <v>1304</v>
      </c>
      <c r="C341" s="28" t="s">
        <v>1305</v>
      </c>
      <c r="D341" s="15" t="s">
        <v>115</v>
      </c>
      <c r="E341" s="15">
        <v>100</v>
      </c>
      <c r="F341" s="27"/>
      <c r="G341" s="27">
        <f t="shared" si="9"/>
        <v>0</v>
      </c>
      <c r="H341" s="13"/>
      <c r="I341" s="25"/>
      <c r="J341" s="13"/>
    </row>
    <row r="342" s="1" customFormat="1" spans="1:10">
      <c r="A342" s="59">
        <v>30307304001</v>
      </c>
      <c r="B342" s="15" t="s">
        <v>1306</v>
      </c>
      <c r="C342" s="28" t="s">
        <v>1307</v>
      </c>
      <c r="D342" s="15" t="s">
        <v>115</v>
      </c>
      <c r="E342" s="15">
        <v>50</v>
      </c>
      <c r="F342" s="48"/>
      <c r="G342" s="27">
        <f t="shared" si="9"/>
        <v>0</v>
      </c>
      <c r="H342" s="13"/>
      <c r="I342" s="25"/>
      <c r="J342" s="13"/>
    </row>
    <row r="343" s="1" customFormat="1" spans="1:10">
      <c r="A343" s="59">
        <v>30307304101</v>
      </c>
      <c r="B343" s="15" t="s">
        <v>1308</v>
      </c>
      <c r="C343" s="28" t="s">
        <v>1307</v>
      </c>
      <c r="D343" s="15" t="s">
        <v>115</v>
      </c>
      <c r="E343" s="15">
        <v>6</v>
      </c>
      <c r="F343" s="48"/>
      <c r="G343" s="27">
        <f t="shared" si="9"/>
        <v>0</v>
      </c>
      <c r="H343" s="13"/>
      <c r="I343" s="25"/>
      <c r="J343" s="13"/>
    </row>
    <row r="344" s="1" customFormat="1" ht="36" spans="1:10">
      <c r="A344" s="59">
        <v>30307304201</v>
      </c>
      <c r="B344" s="15" t="s">
        <v>1309</v>
      </c>
      <c r="C344" s="28" t="s">
        <v>1310</v>
      </c>
      <c r="D344" s="15" t="s">
        <v>115</v>
      </c>
      <c r="E344" s="15">
        <v>10</v>
      </c>
      <c r="F344" s="27"/>
      <c r="G344" s="27">
        <f t="shared" si="9"/>
        <v>0</v>
      </c>
      <c r="H344" s="13"/>
      <c r="I344" s="25"/>
      <c r="J344" s="13"/>
    </row>
    <row r="345" s="1" customFormat="1" ht="36" spans="1:10">
      <c r="A345" s="59">
        <v>30307304203</v>
      </c>
      <c r="B345" s="15" t="s">
        <v>1309</v>
      </c>
      <c r="C345" s="28" t="s">
        <v>1311</v>
      </c>
      <c r="D345" s="15" t="s">
        <v>115</v>
      </c>
      <c r="E345" s="15">
        <v>60</v>
      </c>
      <c r="F345" s="27"/>
      <c r="G345" s="27">
        <f t="shared" si="9"/>
        <v>0</v>
      </c>
      <c r="H345" s="13"/>
      <c r="I345" s="25"/>
      <c r="J345" s="13"/>
    </row>
    <row r="346" s="1" customFormat="1" ht="36" spans="1:10">
      <c r="A346" s="59">
        <v>30307304204</v>
      </c>
      <c r="B346" s="15" t="s">
        <v>1309</v>
      </c>
      <c r="C346" s="28" t="s">
        <v>1312</v>
      </c>
      <c r="D346" s="15" t="s">
        <v>115</v>
      </c>
      <c r="E346" s="15">
        <v>10</v>
      </c>
      <c r="F346" s="27"/>
      <c r="G346" s="27">
        <f t="shared" si="9"/>
        <v>0</v>
      </c>
      <c r="H346" s="13"/>
      <c r="I346" s="25"/>
      <c r="J346" s="13"/>
    </row>
    <row r="347" s="1" customFormat="1" ht="60" spans="1:10">
      <c r="A347" s="59">
        <v>30307304301</v>
      </c>
      <c r="B347" s="15" t="s">
        <v>1313</v>
      </c>
      <c r="C347" s="28" t="s">
        <v>1314</v>
      </c>
      <c r="D347" s="15" t="s">
        <v>164</v>
      </c>
      <c r="E347" s="15">
        <v>10</v>
      </c>
      <c r="F347" s="27"/>
      <c r="G347" s="27">
        <f t="shared" si="9"/>
        <v>0</v>
      </c>
      <c r="H347" s="13"/>
      <c r="I347" s="25"/>
      <c r="J347" s="13"/>
    </row>
    <row r="348" s="1" customFormat="1" ht="36" spans="1:10">
      <c r="A348" s="59">
        <v>30307304601</v>
      </c>
      <c r="B348" s="15" t="s">
        <v>1315</v>
      </c>
      <c r="C348" s="28" t="s">
        <v>1316</v>
      </c>
      <c r="D348" s="15" t="s">
        <v>115</v>
      </c>
      <c r="E348" s="15">
        <v>5</v>
      </c>
      <c r="F348" s="48"/>
      <c r="G348" s="27">
        <f t="shared" si="9"/>
        <v>0</v>
      </c>
      <c r="H348" s="13"/>
      <c r="I348" s="25"/>
      <c r="J348" s="13"/>
    </row>
    <row r="349" s="1" customFormat="1" ht="36" spans="1:10">
      <c r="A349" s="59">
        <v>30307304401</v>
      </c>
      <c r="B349" s="15" t="s">
        <v>1317</v>
      </c>
      <c r="C349" s="28" t="s">
        <v>1318</v>
      </c>
      <c r="D349" s="15" t="s">
        <v>69</v>
      </c>
      <c r="E349" s="15">
        <v>5</v>
      </c>
      <c r="F349" s="27"/>
      <c r="G349" s="27">
        <f t="shared" si="9"/>
        <v>0</v>
      </c>
      <c r="H349" s="13"/>
      <c r="I349" s="25"/>
      <c r="J349" s="13"/>
    </row>
    <row r="350" s="1" customFormat="1" ht="24" spans="1:10">
      <c r="A350" s="59">
        <v>30307304701</v>
      </c>
      <c r="B350" s="15" t="s">
        <v>1319</v>
      </c>
      <c r="C350" s="28" t="s">
        <v>1320</v>
      </c>
      <c r="D350" s="15" t="s">
        <v>115</v>
      </c>
      <c r="E350" s="15">
        <v>5</v>
      </c>
      <c r="F350" s="48"/>
      <c r="G350" s="27">
        <f t="shared" si="9"/>
        <v>0</v>
      </c>
      <c r="H350" s="13"/>
      <c r="I350" s="25"/>
      <c r="J350" s="13"/>
    </row>
    <row r="351" s="1" customFormat="1" ht="24" spans="1:10">
      <c r="A351" s="59">
        <v>30807015201</v>
      </c>
      <c r="B351" s="15" t="s">
        <v>1321</v>
      </c>
      <c r="C351" s="28" t="s">
        <v>1322</v>
      </c>
      <c r="D351" s="15" t="s">
        <v>33</v>
      </c>
      <c r="E351" s="15">
        <v>100</v>
      </c>
      <c r="F351" s="27"/>
      <c r="G351" s="27">
        <f t="shared" si="9"/>
        <v>0</v>
      </c>
      <c r="H351" s="13"/>
      <c r="I351" s="25"/>
      <c r="J351" s="13"/>
    </row>
    <row r="352" s="1" customFormat="1" ht="24" spans="1:10">
      <c r="A352" s="59">
        <v>30807015301</v>
      </c>
      <c r="B352" s="15" t="s">
        <v>1323</v>
      </c>
      <c r="C352" s="28" t="s">
        <v>1324</v>
      </c>
      <c r="D352" s="15" t="s">
        <v>33</v>
      </c>
      <c r="E352" s="15">
        <v>100</v>
      </c>
      <c r="F352" s="27"/>
      <c r="G352" s="27">
        <f t="shared" si="9"/>
        <v>0</v>
      </c>
      <c r="H352" s="13"/>
      <c r="I352" s="25"/>
      <c r="J352" s="13"/>
    </row>
    <row r="353" s="1" customFormat="1" ht="72" spans="1:10">
      <c r="A353" s="59">
        <v>30307305301</v>
      </c>
      <c r="B353" s="15" t="s">
        <v>1325</v>
      </c>
      <c r="C353" s="28" t="s">
        <v>1326</v>
      </c>
      <c r="D353" s="15" t="s">
        <v>33</v>
      </c>
      <c r="E353" s="15">
        <v>5</v>
      </c>
      <c r="F353" s="48"/>
      <c r="G353" s="27">
        <f t="shared" si="9"/>
        <v>0</v>
      </c>
      <c r="H353" s="13"/>
      <c r="I353" s="25"/>
      <c r="J353" s="13"/>
    </row>
    <row r="354" s="1" customFormat="1" ht="24" spans="1:10">
      <c r="A354" s="59">
        <v>30307306401</v>
      </c>
      <c r="B354" s="15" t="s">
        <v>1327</v>
      </c>
      <c r="C354" s="28" t="s">
        <v>1328</v>
      </c>
      <c r="D354" s="15" t="s">
        <v>33</v>
      </c>
      <c r="E354" s="15">
        <v>5</v>
      </c>
      <c r="F354" s="27"/>
      <c r="G354" s="27">
        <f t="shared" si="9"/>
        <v>0</v>
      </c>
      <c r="H354" s="13"/>
      <c r="I354" s="25"/>
      <c r="J354" s="13"/>
    </row>
    <row r="355" s="1" customFormat="1" ht="96" spans="1:10">
      <c r="A355" s="59">
        <v>30807000305</v>
      </c>
      <c r="B355" s="63" t="s">
        <v>1329</v>
      </c>
      <c r="C355" s="26" t="s">
        <v>1330</v>
      </c>
      <c r="D355" s="15" t="s">
        <v>33</v>
      </c>
      <c r="E355" s="15">
        <v>4</v>
      </c>
      <c r="F355" s="27"/>
      <c r="G355" s="27">
        <f t="shared" si="9"/>
        <v>0</v>
      </c>
      <c r="H355" s="13"/>
      <c r="I355" s="25"/>
      <c r="J355" s="13"/>
    </row>
    <row r="356" s="1" customFormat="1" ht="84" spans="1:10">
      <c r="A356" s="59">
        <v>30807000308</v>
      </c>
      <c r="B356" s="63" t="s">
        <v>1329</v>
      </c>
      <c r="C356" s="26" t="s">
        <v>1331</v>
      </c>
      <c r="D356" s="15" t="s">
        <v>33</v>
      </c>
      <c r="E356" s="15">
        <v>4</v>
      </c>
      <c r="F356" s="27"/>
      <c r="G356" s="27">
        <f t="shared" si="9"/>
        <v>0</v>
      </c>
      <c r="H356" s="13"/>
      <c r="I356" s="25"/>
      <c r="J356" s="13"/>
    </row>
    <row r="357" s="1" customFormat="1" ht="48" spans="1:10">
      <c r="A357" s="59">
        <v>30307310601</v>
      </c>
      <c r="B357" s="15" t="s">
        <v>1332</v>
      </c>
      <c r="C357" s="28" t="s">
        <v>1333</v>
      </c>
      <c r="D357" s="15" t="s">
        <v>33</v>
      </c>
      <c r="E357" s="15">
        <v>5</v>
      </c>
      <c r="F357" s="27"/>
      <c r="G357" s="27">
        <f t="shared" si="9"/>
        <v>0</v>
      </c>
      <c r="H357" s="13"/>
      <c r="I357" s="25"/>
      <c r="J357" s="13"/>
    </row>
    <row r="358" s="1" customFormat="1" ht="96" spans="1:10">
      <c r="A358" s="59">
        <v>30307306601</v>
      </c>
      <c r="B358" s="15" t="s">
        <v>1334</v>
      </c>
      <c r="C358" s="26" t="s">
        <v>1335</v>
      </c>
      <c r="D358" s="15" t="s">
        <v>33</v>
      </c>
      <c r="E358" s="15">
        <v>5</v>
      </c>
      <c r="F358" s="27"/>
      <c r="G358" s="27">
        <f t="shared" si="9"/>
        <v>0</v>
      </c>
      <c r="H358" s="13"/>
      <c r="I358" s="25"/>
      <c r="J358" s="13"/>
    </row>
    <row r="359" s="4" customFormat="1" spans="1:10">
      <c r="A359" s="57"/>
      <c r="B359" s="50" t="s">
        <v>213</v>
      </c>
      <c r="C359" s="51"/>
      <c r="D359" s="33"/>
      <c r="E359" s="57"/>
      <c r="F359" s="58"/>
      <c r="G359" s="24">
        <f>SUM(G130:G358)</f>
        <v>0</v>
      </c>
      <c r="H359" s="42"/>
      <c r="I359" s="55"/>
      <c r="J359" s="42"/>
    </row>
    <row r="360" s="1" customFormat="1" spans="1:10">
      <c r="A360" s="53" t="s">
        <v>1336</v>
      </c>
      <c r="B360" s="53"/>
      <c r="C360" s="54"/>
      <c r="D360" s="53"/>
      <c r="E360" s="53"/>
      <c r="F360" s="21"/>
      <c r="G360" s="21"/>
      <c r="H360" s="13"/>
      <c r="I360" s="25"/>
      <c r="J360" s="13"/>
    </row>
    <row r="361" s="1" customFormat="1" ht="24" spans="1:10">
      <c r="A361" s="14" t="s">
        <v>17</v>
      </c>
      <c r="B361" s="15" t="s">
        <v>4</v>
      </c>
      <c r="C361" s="28" t="s">
        <v>881</v>
      </c>
      <c r="D361" s="15" t="s">
        <v>5</v>
      </c>
      <c r="E361" s="14" t="s">
        <v>882</v>
      </c>
      <c r="F361" s="18"/>
      <c r="G361" s="18"/>
      <c r="H361" s="13"/>
      <c r="I361" s="25"/>
      <c r="J361" s="13"/>
    </row>
    <row r="362" s="1" customFormat="1" spans="1:10">
      <c r="A362" s="15"/>
      <c r="B362" s="15"/>
      <c r="C362" s="28"/>
      <c r="D362" s="15"/>
      <c r="E362" s="14" t="s">
        <v>1337</v>
      </c>
      <c r="F362" s="18"/>
      <c r="G362" s="18"/>
      <c r="H362" s="13"/>
      <c r="I362" s="25"/>
      <c r="J362" s="13"/>
    </row>
    <row r="363" s="1" customFormat="1" spans="1:10">
      <c r="A363" s="65">
        <v>30802000101</v>
      </c>
      <c r="B363" s="15" t="s">
        <v>1338</v>
      </c>
      <c r="C363" s="28" t="s">
        <v>44</v>
      </c>
      <c r="D363" s="66" t="s">
        <v>565</v>
      </c>
      <c r="E363" s="66">
        <v>5</v>
      </c>
      <c r="F363" s="47"/>
      <c r="G363" s="47">
        <f>F363*E363</f>
        <v>0</v>
      </c>
      <c r="H363" s="13"/>
      <c r="I363" s="25"/>
      <c r="J363" s="13"/>
    </row>
    <row r="364" s="1" customFormat="1" spans="1:10">
      <c r="A364" s="65">
        <v>30802000204</v>
      </c>
      <c r="B364" s="15" t="s">
        <v>895</v>
      </c>
      <c r="C364" s="28" t="s">
        <v>1339</v>
      </c>
      <c r="D364" s="66" t="s">
        <v>115</v>
      </c>
      <c r="E364" s="66">
        <v>5</v>
      </c>
      <c r="F364" s="47"/>
      <c r="G364" s="47">
        <f>F364*E364</f>
        <v>0</v>
      </c>
      <c r="H364" s="13"/>
      <c r="I364" s="25"/>
      <c r="J364" s="13"/>
    </row>
    <row r="365" s="1" customFormat="1" ht="24" spans="1:10">
      <c r="A365" s="65">
        <v>30802000301</v>
      </c>
      <c r="B365" s="15" t="s">
        <v>1340</v>
      </c>
      <c r="C365" s="28" t="s">
        <v>1341</v>
      </c>
      <c r="D365" s="66" t="s">
        <v>115</v>
      </c>
      <c r="E365" s="66">
        <v>5</v>
      </c>
      <c r="F365" s="47"/>
      <c r="G365" s="47">
        <f>F365*E365</f>
        <v>0</v>
      </c>
      <c r="H365" s="13"/>
      <c r="I365" s="25"/>
      <c r="J365" s="13"/>
    </row>
    <row r="366" s="1" customFormat="1" spans="1:10">
      <c r="A366" s="65">
        <v>30802000601</v>
      </c>
      <c r="B366" s="15" t="s">
        <v>1342</v>
      </c>
      <c r="C366" s="28" t="s">
        <v>1343</v>
      </c>
      <c r="D366" s="66" t="s">
        <v>889</v>
      </c>
      <c r="E366" s="66">
        <v>2</v>
      </c>
      <c r="F366" s="34"/>
      <c r="G366" s="47">
        <f>F366*E366</f>
        <v>0</v>
      </c>
      <c r="H366" s="13"/>
      <c r="I366" s="25"/>
      <c r="J366" s="13"/>
    </row>
    <row r="367" s="1" customFormat="1" ht="24" spans="1:10">
      <c r="A367" s="65">
        <v>30802000503</v>
      </c>
      <c r="B367" s="15" t="s">
        <v>1344</v>
      </c>
      <c r="C367" s="26" t="s">
        <v>1345</v>
      </c>
      <c r="D367" s="66" t="s">
        <v>556</v>
      </c>
      <c r="E367" s="66">
        <v>2</v>
      </c>
      <c r="F367" s="34"/>
      <c r="G367" s="47">
        <f>F367*E367</f>
        <v>0</v>
      </c>
      <c r="H367" s="13"/>
      <c r="I367" s="25"/>
      <c r="J367" s="13"/>
    </row>
    <row r="368" s="1" customFormat="1" spans="1:10">
      <c r="A368" s="65"/>
      <c r="B368" s="33" t="s">
        <v>1346</v>
      </c>
      <c r="C368" s="28"/>
      <c r="D368" s="66"/>
      <c r="E368" s="66"/>
      <c r="F368" s="32"/>
      <c r="G368" s="47"/>
      <c r="H368" s="13"/>
      <c r="I368" s="25"/>
      <c r="J368" s="13"/>
    </row>
    <row r="369" s="1" customFormat="1" ht="24" spans="1:10">
      <c r="A369" s="65">
        <v>30802003103</v>
      </c>
      <c r="B369" s="15" t="s">
        <v>1347</v>
      </c>
      <c r="C369" s="28" t="s">
        <v>1348</v>
      </c>
      <c r="D369" s="66" t="s">
        <v>115</v>
      </c>
      <c r="E369" s="66">
        <v>5</v>
      </c>
      <c r="F369" s="18"/>
      <c r="G369" s="47">
        <f t="shared" ref="G369:G374" si="10">F369*E369</f>
        <v>0</v>
      </c>
      <c r="H369" s="13"/>
      <c r="I369" s="25"/>
      <c r="J369" s="13"/>
    </row>
    <row r="370" s="1" customFormat="1" spans="1:10">
      <c r="A370" s="66"/>
      <c r="B370" s="33" t="s">
        <v>1349</v>
      </c>
      <c r="C370" s="28"/>
      <c r="D370" s="66"/>
      <c r="E370" s="66"/>
      <c r="F370" s="32"/>
      <c r="G370" s="47">
        <f t="shared" si="10"/>
        <v>0</v>
      </c>
      <c r="H370" s="13"/>
      <c r="I370" s="25"/>
      <c r="J370" s="13"/>
    </row>
    <row r="371" s="1" customFormat="1" ht="36" spans="1:10">
      <c r="A371" s="65">
        <v>30199007501</v>
      </c>
      <c r="B371" s="15" t="s">
        <v>1350</v>
      </c>
      <c r="C371" s="28" t="s">
        <v>1351</v>
      </c>
      <c r="D371" s="66" t="s">
        <v>69</v>
      </c>
      <c r="E371" s="66">
        <v>1</v>
      </c>
      <c r="F371" s="48"/>
      <c r="G371" s="47">
        <f t="shared" si="10"/>
        <v>0</v>
      </c>
      <c r="H371" s="13"/>
      <c r="I371" s="25"/>
      <c r="J371" s="13"/>
    </row>
    <row r="372" s="1" customFormat="1" spans="1:10">
      <c r="A372" s="65"/>
      <c r="B372" s="33" t="s">
        <v>1352</v>
      </c>
      <c r="C372" s="28"/>
      <c r="D372" s="66" t="s">
        <v>115</v>
      </c>
      <c r="E372" s="66"/>
      <c r="F372" s="32"/>
      <c r="G372" s="47">
        <f t="shared" si="10"/>
        <v>0</v>
      </c>
      <c r="H372" s="13"/>
      <c r="I372" s="25"/>
      <c r="J372" s="13"/>
    </row>
    <row r="373" s="1" customFormat="1" ht="24" spans="1:10">
      <c r="A373" s="65">
        <v>30199002001</v>
      </c>
      <c r="B373" s="15" t="s">
        <v>897</v>
      </c>
      <c r="C373" s="28" t="s">
        <v>1353</v>
      </c>
      <c r="D373" s="66" t="s">
        <v>899</v>
      </c>
      <c r="E373" s="66">
        <v>2</v>
      </c>
      <c r="F373" s="27"/>
      <c r="G373" s="47">
        <f t="shared" si="10"/>
        <v>0</v>
      </c>
      <c r="H373" s="13"/>
      <c r="I373" s="25"/>
      <c r="J373" s="13"/>
    </row>
    <row r="374" s="1" customFormat="1" spans="1:10">
      <c r="A374" s="65">
        <v>30199009201</v>
      </c>
      <c r="B374" s="15" t="s">
        <v>906</v>
      </c>
      <c r="C374" s="28" t="s">
        <v>1354</v>
      </c>
      <c r="D374" s="66" t="s">
        <v>115</v>
      </c>
      <c r="E374" s="66">
        <v>15</v>
      </c>
      <c r="F374" s="27"/>
      <c r="G374" s="47">
        <f t="shared" si="10"/>
        <v>0</v>
      </c>
      <c r="H374" s="13"/>
      <c r="I374" s="25"/>
      <c r="J374" s="13"/>
    </row>
    <row r="375" s="1" customFormat="1" spans="1:10">
      <c r="A375" s="66"/>
      <c r="B375" s="33" t="s">
        <v>1355</v>
      </c>
      <c r="C375" s="28"/>
      <c r="D375" s="66"/>
      <c r="E375" s="66"/>
      <c r="F375" s="27"/>
      <c r="G375" s="47"/>
      <c r="H375" s="13"/>
      <c r="I375" s="25"/>
      <c r="J375" s="13"/>
    </row>
    <row r="376" s="1" customFormat="1" spans="1:10">
      <c r="A376" s="65">
        <v>30801000213</v>
      </c>
      <c r="B376" s="15" t="s">
        <v>910</v>
      </c>
      <c r="C376" s="28" t="s">
        <v>1356</v>
      </c>
      <c r="D376" s="66" t="s">
        <v>968</v>
      </c>
      <c r="E376" s="66">
        <v>2</v>
      </c>
      <c r="F376" s="27"/>
      <c r="G376" s="47">
        <f t="shared" ref="G376:G388" si="11">F376*E376</f>
        <v>0</v>
      </c>
      <c r="H376" s="13"/>
      <c r="I376" s="25"/>
      <c r="J376" s="13"/>
    </row>
    <row r="377" s="1" customFormat="1" spans="1:10">
      <c r="A377" s="65">
        <v>30801000313</v>
      </c>
      <c r="B377" s="15" t="s">
        <v>912</v>
      </c>
      <c r="C377" s="28" t="s">
        <v>1356</v>
      </c>
      <c r="D377" s="66" t="s">
        <v>968</v>
      </c>
      <c r="E377" s="66">
        <v>2</v>
      </c>
      <c r="F377" s="27"/>
      <c r="G377" s="47">
        <f t="shared" si="11"/>
        <v>0</v>
      </c>
      <c r="H377" s="13"/>
      <c r="I377" s="25"/>
      <c r="J377" s="13"/>
    </row>
    <row r="378" s="1" customFormat="1" spans="1:10">
      <c r="A378" s="65">
        <v>30801001411</v>
      </c>
      <c r="B378" s="15" t="s">
        <v>920</v>
      </c>
      <c r="C378" s="28" t="s">
        <v>1357</v>
      </c>
      <c r="D378" s="66" t="s">
        <v>263</v>
      </c>
      <c r="E378" s="66">
        <v>2</v>
      </c>
      <c r="F378" s="27"/>
      <c r="G378" s="47">
        <f t="shared" si="11"/>
        <v>0</v>
      </c>
      <c r="H378" s="13"/>
      <c r="I378" s="25"/>
      <c r="J378" s="13"/>
    </row>
    <row r="379" s="1" customFormat="1" spans="1:10">
      <c r="A379" s="65">
        <v>30801001511</v>
      </c>
      <c r="B379" s="15" t="s">
        <v>1358</v>
      </c>
      <c r="C379" s="28" t="s">
        <v>1359</v>
      </c>
      <c r="D379" s="66" t="s">
        <v>263</v>
      </c>
      <c r="E379" s="66">
        <v>2</v>
      </c>
      <c r="F379" s="27"/>
      <c r="G379" s="47">
        <f t="shared" si="11"/>
        <v>0</v>
      </c>
      <c r="H379" s="13"/>
      <c r="I379" s="25"/>
      <c r="J379" s="13"/>
    </row>
    <row r="380" s="1" customFormat="1" spans="1:10">
      <c r="A380" s="65">
        <v>30801001801</v>
      </c>
      <c r="B380" s="15" t="s">
        <v>1360</v>
      </c>
      <c r="C380" s="28" t="s">
        <v>1361</v>
      </c>
      <c r="D380" s="66" t="s">
        <v>115</v>
      </c>
      <c r="E380" s="66">
        <v>2</v>
      </c>
      <c r="F380" s="27"/>
      <c r="G380" s="47">
        <f t="shared" si="11"/>
        <v>0</v>
      </c>
      <c r="H380" s="13"/>
      <c r="I380" s="25"/>
      <c r="J380" s="13"/>
    </row>
    <row r="381" s="1" customFormat="1" spans="1:10">
      <c r="A381" s="65">
        <v>30801003111</v>
      </c>
      <c r="B381" s="15" t="s">
        <v>935</v>
      </c>
      <c r="C381" s="28" t="s">
        <v>1362</v>
      </c>
      <c r="D381" s="66" t="s">
        <v>263</v>
      </c>
      <c r="E381" s="66">
        <v>15</v>
      </c>
      <c r="F381" s="27"/>
      <c r="G381" s="47">
        <f t="shared" si="11"/>
        <v>0</v>
      </c>
      <c r="H381" s="13"/>
      <c r="I381" s="25"/>
      <c r="J381" s="13"/>
    </row>
    <row r="382" s="1" customFormat="1" ht="24" spans="1:10">
      <c r="A382" s="65">
        <v>30801004101</v>
      </c>
      <c r="B382" s="15" t="s">
        <v>1363</v>
      </c>
      <c r="C382" s="28" t="s">
        <v>1364</v>
      </c>
      <c r="D382" s="66" t="s">
        <v>33</v>
      </c>
      <c r="E382" s="66">
        <v>2</v>
      </c>
      <c r="F382" s="27"/>
      <c r="G382" s="47">
        <f t="shared" si="11"/>
        <v>0</v>
      </c>
      <c r="H382" s="13"/>
      <c r="I382" s="25"/>
      <c r="J382" s="13"/>
    </row>
    <row r="383" s="1" customFormat="1" spans="1:10">
      <c r="A383" s="65">
        <v>30801004201</v>
      </c>
      <c r="B383" s="15" t="s">
        <v>1365</v>
      </c>
      <c r="C383" s="28" t="s">
        <v>1366</v>
      </c>
      <c r="D383" s="66" t="s">
        <v>115</v>
      </c>
      <c r="E383" s="66">
        <v>5</v>
      </c>
      <c r="F383" s="27"/>
      <c r="G383" s="47">
        <f t="shared" si="11"/>
        <v>0</v>
      </c>
      <c r="H383" s="13"/>
      <c r="I383" s="25"/>
      <c r="J383" s="13"/>
    </row>
    <row r="384" s="1" customFormat="1" spans="1:10">
      <c r="A384" s="65">
        <v>30801006300</v>
      </c>
      <c r="B384" s="15" t="s">
        <v>908</v>
      </c>
      <c r="C384" s="28" t="s">
        <v>1367</v>
      </c>
      <c r="D384" s="66" t="s">
        <v>115</v>
      </c>
      <c r="E384" s="66">
        <v>1</v>
      </c>
      <c r="F384" s="32"/>
      <c r="G384" s="47">
        <f t="shared" si="11"/>
        <v>0</v>
      </c>
      <c r="H384" s="13"/>
      <c r="I384" s="25"/>
      <c r="J384" s="13"/>
    </row>
    <row r="385" s="1" customFormat="1" ht="24" spans="1:10">
      <c r="A385" s="65">
        <v>30199000401</v>
      </c>
      <c r="B385" s="15" t="s">
        <v>952</v>
      </c>
      <c r="C385" s="28" t="s">
        <v>1368</v>
      </c>
      <c r="D385" s="66" t="s">
        <v>33</v>
      </c>
      <c r="E385" s="66">
        <v>2</v>
      </c>
      <c r="F385" s="27"/>
      <c r="G385" s="47">
        <f t="shared" si="11"/>
        <v>0</v>
      </c>
      <c r="H385" s="13"/>
      <c r="I385" s="25"/>
      <c r="J385" s="13"/>
    </row>
    <row r="386" s="1" customFormat="1" spans="1:10">
      <c r="A386" s="65">
        <v>30199000501</v>
      </c>
      <c r="B386" s="15" t="s">
        <v>954</v>
      </c>
      <c r="C386" s="28" t="s">
        <v>1369</v>
      </c>
      <c r="D386" s="66" t="s">
        <v>115</v>
      </c>
      <c r="E386" s="66">
        <v>2</v>
      </c>
      <c r="F386" s="27"/>
      <c r="G386" s="47">
        <f t="shared" si="11"/>
        <v>0</v>
      </c>
      <c r="H386" s="13"/>
      <c r="I386" s="25"/>
      <c r="J386" s="13"/>
    </row>
    <row r="387" s="1" customFormat="1" ht="36" spans="1:10">
      <c r="A387" s="65">
        <v>30199000601</v>
      </c>
      <c r="B387" s="15" t="s">
        <v>1370</v>
      </c>
      <c r="C387" s="28" t="s">
        <v>1371</v>
      </c>
      <c r="D387" s="66" t="s">
        <v>115</v>
      </c>
      <c r="E387" s="66">
        <v>2</v>
      </c>
      <c r="F387" s="27"/>
      <c r="G387" s="47">
        <f t="shared" si="11"/>
        <v>0</v>
      </c>
      <c r="H387" s="13"/>
      <c r="I387" s="25"/>
      <c r="J387" s="13"/>
    </row>
    <row r="388" s="1" customFormat="1" spans="1:10">
      <c r="A388" s="65">
        <v>30199000801</v>
      </c>
      <c r="B388" s="15" t="s">
        <v>1372</v>
      </c>
      <c r="C388" s="28" t="s">
        <v>1373</v>
      </c>
      <c r="D388" s="66" t="s">
        <v>69</v>
      </c>
      <c r="E388" s="66">
        <v>2</v>
      </c>
      <c r="F388" s="27"/>
      <c r="G388" s="47">
        <f t="shared" si="11"/>
        <v>0</v>
      </c>
      <c r="H388" s="13"/>
      <c r="I388" s="25"/>
      <c r="J388" s="13"/>
    </row>
    <row r="389" s="1" customFormat="1" spans="1:10">
      <c r="A389" s="65"/>
      <c r="B389" s="33" t="s">
        <v>1374</v>
      </c>
      <c r="C389" s="28"/>
      <c r="D389" s="66"/>
      <c r="E389" s="66"/>
      <c r="F389" s="32"/>
      <c r="G389" s="47"/>
      <c r="H389" s="13"/>
      <c r="I389" s="25"/>
      <c r="J389" s="13"/>
    </row>
    <row r="390" s="1" customFormat="1" spans="1:10">
      <c r="A390" s="65">
        <v>30202000304</v>
      </c>
      <c r="B390" s="15" t="s">
        <v>1007</v>
      </c>
      <c r="C390" s="28" t="s">
        <v>1375</v>
      </c>
      <c r="D390" s="66" t="s">
        <v>69</v>
      </c>
      <c r="E390" s="66">
        <v>60</v>
      </c>
      <c r="F390" s="48"/>
      <c r="G390" s="47">
        <f>F390*E390</f>
        <v>0</v>
      </c>
      <c r="H390" s="13"/>
      <c r="I390" s="25"/>
      <c r="J390" s="13"/>
    </row>
    <row r="391" s="1" customFormat="1" spans="1:10">
      <c r="A391" s="65">
        <v>30202000304</v>
      </c>
      <c r="B391" s="15" t="s">
        <v>1007</v>
      </c>
      <c r="C391" s="28" t="s">
        <v>1376</v>
      </c>
      <c r="D391" s="66" t="s">
        <v>69</v>
      </c>
      <c r="E391" s="66">
        <v>15</v>
      </c>
      <c r="F391" s="48"/>
      <c r="G391" s="47">
        <f>F391*E391</f>
        <v>0</v>
      </c>
      <c r="H391" s="13"/>
      <c r="I391" s="25"/>
      <c r="J391" s="13"/>
    </row>
    <row r="392" s="1" customFormat="1" spans="1:10">
      <c r="A392" s="65">
        <v>30202000322</v>
      </c>
      <c r="B392" s="15" t="s">
        <v>1007</v>
      </c>
      <c r="C392" s="28" t="s">
        <v>1377</v>
      </c>
      <c r="D392" s="66" t="s">
        <v>69</v>
      </c>
      <c r="E392" s="66">
        <v>2</v>
      </c>
      <c r="F392" s="27"/>
      <c r="G392" s="47">
        <f>F392*E392</f>
        <v>0</v>
      </c>
      <c r="H392" s="13"/>
      <c r="I392" s="25"/>
      <c r="J392" s="13"/>
    </row>
    <row r="393" s="1" customFormat="1" spans="1:10">
      <c r="A393" s="65">
        <v>30202000551</v>
      </c>
      <c r="B393" s="15" t="s">
        <v>1010</v>
      </c>
      <c r="C393" s="28" t="s">
        <v>1378</v>
      </c>
      <c r="D393" s="66" t="s">
        <v>69</v>
      </c>
      <c r="E393" s="66">
        <v>2</v>
      </c>
      <c r="F393" s="27"/>
      <c r="G393" s="47">
        <f>F393*E393</f>
        <v>0</v>
      </c>
      <c r="H393" s="13"/>
      <c r="I393" s="25"/>
      <c r="J393" s="13"/>
    </row>
    <row r="394" s="1" customFormat="1" spans="1:10">
      <c r="A394" s="65">
        <v>30206001101</v>
      </c>
      <c r="B394" s="15" t="s">
        <v>1293</v>
      </c>
      <c r="C394" s="28" t="s">
        <v>1379</v>
      </c>
      <c r="D394" s="66" t="s">
        <v>115</v>
      </c>
      <c r="E394" s="66">
        <v>5</v>
      </c>
      <c r="F394" s="27"/>
      <c r="G394" s="47">
        <f t="shared" ref="G394:G417" si="12">F394*E394</f>
        <v>0</v>
      </c>
      <c r="H394" s="13"/>
      <c r="I394" s="25"/>
      <c r="J394" s="13"/>
    </row>
    <row r="395" s="1" customFormat="1" ht="24" spans="1:10">
      <c r="A395" s="65">
        <v>30299000601</v>
      </c>
      <c r="B395" s="15" t="s">
        <v>1380</v>
      </c>
      <c r="C395" s="28" t="s">
        <v>1381</v>
      </c>
      <c r="D395" s="66" t="s">
        <v>69</v>
      </c>
      <c r="E395" s="66">
        <v>30</v>
      </c>
      <c r="F395" s="27"/>
      <c r="G395" s="47">
        <f t="shared" si="12"/>
        <v>0</v>
      </c>
      <c r="H395" s="13"/>
      <c r="I395" s="25"/>
      <c r="J395" s="13"/>
    </row>
    <row r="396" s="1" customFormat="1" spans="1:10">
      <c r="A396" s="65"/>
      <c r="B396" s="33" t="s">
        <v>1382</v>
      </c>
      <c r="C396" s="28"/>
      <c r="D396" s="66"/>
      <c r="E396" s="66"/>
      <c r="F396" s="32"/>
      <c r="G396" s="47">
        <f t="shared" si="12"/>
        <v>0</v>
      </c>
      <c r="H396" s="13"/>
      <c r="I396" s="25"/>
      <c r="J396" s="13"/>
    </row>
    <row r="397" s="1" customFormat="1" spans="1:10">
      <c r="A397" s="65">
        <v>30101000201</v>
      </c>
      <c r="B397" s="15" t="s">
        <v>1383</v>
      </c>
      <c r="C397" s="28" t="s">
        <v>1384</v>
      </c>
      <c r="D397" s="66" t="s">
        <v>33</v>
      </c>
      <c r="E397" s="66">
        <v>60</v>
      </c>
      <c r="F397" s="27"/>
      <c r="G397" s="47">
        <f t="shared" si="12"/>
        <v>0</v>
      </c>
      <c r="H397" s="13"/>
      <c r="I397" s="25"/>
      <c r="J397" s="13"/>
    </row>
    <row r="398" s="1" customFormat="1" spans="1:10">
      <c r="A398" s="65">
        <v>30101000602</v>
      </c>
      <c r="B398" s="15" t="s">
        <v>1385</v>
      </c>
      <c r="C398" s="28" t="s">
        <v>1386</v>
      </c>
      <c r="D398" s="66" t="s">
        <v>115</v>
      </c>
      <c r="E398" s="66">
        <v>30</v>
      </c>
      <c r="F398" s="27"/>
      <c r="G398" s="47">
        <f t="shared" si="12"/>
        <v>0</v>
      </c>
      <c r="H398" s="13"/>
      <c r="I398" s="25"/>
      <c r="J398" s="13"/>
    </row>
    <row r="399" s="1" customFormat="1" spans="1:10">
      <c r="A399" s="65">
        <v>30101000701</v>
      </c>
      <c r="B399" s="15" t="s">
        <v>1387</v>
      </c>
      <c r="C399" s="28" t="s">
        <v>1388</v>
      </c>
      <c r="D399" s="66" t="s">
        <v>115</v>
      </c>
      <c r="E399" s="66">
        <v>5</v>
      </c>
      <c r="F399" s="27"/>
      <c r="G399" s="47">
        <f t="shared" si="12"/>
        <v>0</v>
      </c>
      <c r="H399" s="13"/>
      <c r="I399" s="25"/>
      <c r="J399" s="13"/>
    </row>
    <row r="400" s="1" customFormat="1" spans="1:10">
      <c r="A400" s="65">
        <v>30101000803</v>
      </c>
      <c r="B400" s="15" t="s">
        <v>1389</v>
      </c>
      <c r="C400" s="28" t="s">
        <v>1390</v>
      </c>
      <c r="D400" s="66" t="s">
        <v>115</v>
      </c>
      <c r="E400" s="66">
        <v>60</v>
      </c>
      <c r="F400" s="27"/>
      <c r="G400" s="47">
        <f t="shared" si="12"/>
        <v>0</v>
      </c>
      <c r="H400" s="13"/>
      <c r="I400" s="25"/>
      <c r="J400" s="13"/>
    </row>
    <row r="401" s="1" customFormat="1" spans="1:10">
      <c r="A401" s="65">
        <v>30101000901</v>
      </c>
      <c r="B401" s="15" t="s">
        <v>1391</v>
      </c>
      <c r="C401" s="28" t="s">
        <v>1392</v>
      </c>
      <c r="D401" s="66" t="s">
        <v>115</v>
      </c>
      <c r="E401" s="66">
        <v>15</v>
      </c>
      <c r="F401" s="27"/>
      <c r="G401" s="47">
        <f t="shared" si="12"/>
        <v>0</v>
      </c>
      <c r="H401" s="13"/>
      <c r="I401" s="25"/>
      <c r="J401" s="13"/>
    </row>
    <row r="402" s="1" customFormat="1" spans="1:10">
      <c r="A402" s="65">
        <v>30101001001</v>
      </c>
      <c r="B402" s="15" t="s">
        <v>1393</v>
      </c>
      <c r="C402" s="28" t="s">
        <v>1394</v>
      </c>
      <c r="D402" s="66" t="s">
        <v>115</v>
      </c>
      <c r="E402" s="66">
        <v>2</v>
      </c>
      <c r="F402" s="27"/>
      <c r="G402" s="47">
        <f t="shared" si="12"/>
        <v>0</v>
      </c>
      <c r="H402" s="13"/>
      <c r="I402" s="25"/>
      <c r="J402" s="13"/>
    </row>
    <row r="403" s="1" customFormat="1" spans="1:10">
      <c r="A403" s="65">
        <v>30101001101</v>
      </c>
      <c r="B403" s="15" t="s">
        <v>1395</v>
      </c>
      <c r="C403" s="28" t="s">
        <v>1396</v>
      </c>
      <c r="D403" s="66" t="s">
        <v>115</v>
      </c>
      <c r="E403" s="66">
        <v>2</v>
      </c>
      <c r="F403" s="27"/>
      <c r="G403" s="47">
        <f t="shared" si="12"/>
        <v>0</v>
      </c>
      <c r="H403" s="13"/>
      <c r="I403" s="25"/>
      <c r="J403" s="13"/>
    </row>
    <row r="404" s="1" customFormat="1" spans="1:10">
      <c r="A404" s="65">
        <v>30101001201</v>
      </c>
      <c r="B404" s="15" t="s">
        <v>1397</v>
      </c>
      <c r="C404" s="28" t="s">
        <v>1398</v>
      </c>
      <c r="D404" s="66" t="s">
        <v>115</v>
      </c>
      <c r="E404" s="66">
        <v>60</v>
      </c>
      <c r="F404" s="27"/>
      <c r="G404" s="47">
        <f t="shared" si="12"/>
        <v>0</v>
      </c>
      <c r="H404" s="13"/>
      <c r="I404" s="25"/>
      <c r="J404" s="13"/>
    </row>
    <row r="405" s="1" customFormat="1" ht="24" spans="1:10">
      <c r="A405" s="65"/>
      <c r="B405" s="33" t="s">
        <v>1399</v>
      </c>
      <c r="C405" s="28"/>
      <c r="D405" s="66"/>
      <c r="E405" s="66"/>
      <c r="F405" s="32"/>
      <c r="G405" s="47"/>
      <c r="H405" s="13"/>
      <c r="I405" s="25"/>
      <c r="J405" s="13"/>
    </row>
    <row r="406" s="1" customFormat="1" spans="1:10">
      <c r="A406" s="65">
        <v>30601000102</v>
      </c>
      <c r="B406" s="15" t="s">
        <v>1029</v>
      </c>
      <c r="C406" s="28" t="s">
        <v>1400</v>
      </c>
      <c r="D406" s="66" t="s">
        <v>115</v>
      </c>
      <c r="E406" s="66">
        <v>60</v>
      </c>
      <c r="F406" s="27"/>
      <c r="G406" s="47">
        <f t="shared" si="12"/>
        <v>0</v>
      </c>
      <c r="H406" s="13"/>
      <c r="I406" s="25"/>
      <c r="J406" s="13"/>
    </row>
    <row r="407" s="1" customFormat="1" spans="1:10">
      <c r="A407" s="65">
        <v>30601000103</v>
      </c>
      <c r="B407" s="15" t="s">
        <v>1029</v>
      </c>
      <c r="C407" s="28" t="s">
        <v>1401</v>
      </c>
      <c r="D407" s="66" t="s">
        <v>115</v>
      </c>
      <c r="E407" s="66">
        <v>30</v>
      </c>
      <c r="F407" s="27"/>
      <c r="G407" s="47">
        <f t="shared" si="12"/>
        <v>0</v>
      </c>
      <c r="H407" s="13"/>
      <c r="I407" s="25"/>
      <c r="J407" s="13"/>
    </row>
    <row r="408" s="1" customFormat="1" spans="1:10">
      <c r="A408" s="65">
        <v>30601000105</v>
      </c>
      <c r="B408" s="15" t="s">
        <v>1029</v>
      </c>
      <c r="C408" s="28" t="s">
        <v>1402</v>
      </c>
      <c r="D408" s="66" t="s">
        <v>115</v>
      </c>
      <c r="E408" s="66">
        <v>60</v>
      </c>
      <c r="F408" s="27"/>
      <c r="G408" s="47">
        <f t="shared" si="12"/>
        <v>0</v>
      </c>
      <c r="H408" s="13"/>
      <c r="I408" s="25"/>
      <c r="J408" s="13"/>
    </row>
    <row r="409" s="1" customFormat="1" spans="1:10">
      <c r="A409" s="65">
        <v>30601000106</v>
      </c>
      <c r="B409" s="15" t="s">
        <v>1029</v>
      </c>
      <c r="C409" s="28" t="s">
        <v>1403</v>
      </c>
      <c r="D409" s="66" t="s">
        <v>115</v>
      </c>
      <c r="E409" s="66">
        <v>2</v>
      </c>
      <c r="F409" s="34"/>
      <c r="G409" s="47">
        <f t="shared" si="12"/>
        <v>0</v>
      </c>
      <c r="H409" s="13"/>
      <c r="I409" s="25"/>
      <c r="J409" s="13"/>
    </row>
    <row r="410" s="1" customFormat="1" spans="1:10">
      <c r="A410" s="65">
        <v>30601000109</v>
      </c>
      <c r="B410" s="15" t="s">
        <v>1029</v>
      </c>
      <c r="C410" s="28" t="s">
        <v>1404</v>
      </c>
      <c r="D410" s="66" t="s">
        <v>115</v>
      </c>
      <c r="E410" s="66">
        <v>2</v>
      </c>
      <c r="F410" s="34"/>
      <c r="G410" s="47">
        <f t="shared" si="12"/>
        <v>0</v>
      </c>
      <c r="H410" s="13"/>
      <c r="I410" s="25"/>
      <c r="J410" s="13"/>
    </row>
    <row r="411" s="1" customFormat="1" ht="24" spans="1:10">
      <c r="A411" s="65">
        <v>30601000305</v>
      </c>
      <c r="B411" s="15" t="s">
        <v>1405</v>
      </c>
      <c r="C411" s="28" t="s">
        <v>1406</v>
      </c>
      <c r="D411" s="66" t="s">
        <v>115</v>
      </c>
      <c r="E411" s="66">
        <v>2</v>
      </c>
      <c r="F411" s="34"/>
      <c r="G411" s="47">
        <f t="shared" si="12"/>
        <v>0</v>
      </c>
      <c r="H411" s="13"/>
      <c r="I411" s="25"/>
      <c r="J411" s="13"/>
    </row>
    <row r="412" s="1" customFormat="1" spans="1:10">
      <c r="A412" s="65">
        <v>30601000306</v>
      </c>
      <c r="B412" s="15" t="s">
        <v>1405</v>
      </c>
      <c r="C412" s="28" t="s">
        <v>1404</v>
      </c>
      <c r="D412" s="66" t="s">
        <v>115</v>
      </c>
      <c r="E412" s="66">
        <v>2</v>
      </c>
      <c r="F412" s="34"/>
      <c r="G412" s="47">
        <f t="shared" si="12"/>
        <v>0</v>
      </c>
      <c r="H412" s="13"/>
      <c r="I412" s="25"/>
      <c r="J412" s="13"/>
    </row>
    <row r="413" s="1" customFormat="1" spans="1:10">
      <c r="A413" s="65">
        <v>30601000401</v>
      </c>
      <c r="B413" s="15" t="s">
        <v>1407</v>
      </c>
      <c r="C413" s="28" t="s">
        <v>1408</v>
      </c>
      <c r="D413" s="66" t="s">
        <v>968</v>
      </c>
      <c r="E413" s="66">
        <v>2</v>
      </c>
      <c r="F413" s="27"/>
      <c r="G413" s="47">
        <f t="shared" si="12"/>
        <v>0</v>
      </c>
      <c r="H413" s="13"/>
      <c r="I413" s="25"/>
      <c r="J413" s="13"/>
    </row>
    <row r="414" s="1" customFormat="1" spans="1:10">
      <c r="A414" s="65">
        <v>30601000411</v>
      </c>
      <c r="B414" s="15" t="s">
        <v>1407</v>
      </c>
      <c r="C414" s="28" t="s">
        <v>1409</v>
      </c>
      <c r="D414" s="66" t="s">
        <v>968</v>
      </c>
      <c r="E414" s="66">
        <v>2</v>
      </c>
      <c r="F414" s="27"/>
      <c r="G414" s="47">
        <f t="shared" si="12"/>
        <v>0</v>
      </c>
      <c r="H414" s="13"/>
      <c r="I414" s="25"/>
      <c r="J414" s="13"/>
    </row>
    <row r="415" s="1" customFormat="1" spans="1:10">
      <c r="A415" s="65">
        <v>30601000421</v>
      </c>
      <c r="B415" s="15" t="s">
        <v>1407</v>
      </c>
      <c r="C415" s="28" t="s">
        <v>1410</v>
      </c>
      <c r="D415" s="66" t="s">
        <v>968</v>
      </c>
      <c r="E415" s="66">
        <v>2</v>
      </c>
      <c r="F415" s="27"/>
      <c r="G415" s="47">
        <f t="shared" si="12"/>
        <v>0</v>
      </c>
      <c r="H415" s="13"/>
      <c r="I415" s="25"/>
      <c r="J415" s="13"/>
    </row>
    <row r="416" s="1" customFormat="1" ht="24" spans="1:10">
      <c r="A416" s="66"/>
      <c r="B416" s="33" t="s">
        <v>1411</v>
      </c>
      <c r="C416" s="28"/>
      <c r="D416" s="66"/>
      <c r="E416" s="66"/>
      <c r="F416" s="32"/>
      <c r="G416" s="47"/>
      <c r="H416" s="13"/>
      <c r="I416" s="25"/>
      <c r="J416" s="13"/>
    </row>
    <row r="417" s="1" customFormat="1" spans="1:10">
      <c r="A417" s="65">
        <v>30602000101</v>
      </c>
      <c r="B417" s="15" t="s">
        <v>966</v>
      </c>
      <c r="C417" s="28" t="s">
        <v>1412</v>
      </c>
      <c r="D417" s="66" t="s">
        <v>968</v>
      </c>
      <c r="E417" s="66">
        <v>200</v>
      </c>
      <c r="F417" s="34"/>
      <c r="G417" s="47">
        <f t="shared" si="12"/>
        <v>0</v>
      </c>
      <c r="H417" s="13"/>
      <c r="I417" s="25"/>
      <c r="J417" s="13"/>
    </row>
    <row r="418" s="1" customFormat="1" spans="1:10">
      <c r="A418" s="65">
        <v>30602000102</v>
      </c>
      <c r="B418" s="15" t="s">
        <v>966</v>
      </c>
      <c r="C418" s="28" t="s">
        <v>1413</v>
      </c>
      <c r="D418" s="66" t="s">
        <v>968</v>
      </c>
      <c r="E418" s="66">
        <v>200</v>
      </c>
      <c r="F418" s="34"/>
      <c r="G418" s="47">
        <f t="shared" ref="G418:G482" si="13">F418*E418</f>
        <v>0</v>
      </c>
      <c r="H418" s="13"/>
      <c r="I418" s="25"/>
      <c r="J418" s="13"/>
    </row>
    <row r="419" s="1" customFormat="1" spans="1:10">
      <c r="A419" s="65">
        <v>30602000103</v>
      </c>
      <c r="B419" s="15" t="s">
        <v>966</v>
      </c>
      <c r="C419" s="28" t="s">
        <v>1414</v>
      </c>
      <c r="D419" s="66" t="s">
        <v>968</v>
      </c>
      <c r="E419" s="66">
        <v>75</v>
      </c>
      <c r="F419" s="34"/>
      <c r="G419" s="47">
        <f t="shared" si="13"/>
        <v>0</v>
      </c>
      <c r="H419" s="13"/>
      <c r="I419" s="25"/>
      <c r="J419" s="13"/>
    </row>
    <row r="420" s="1" customFormat="1" spans="1:10">
      <c r="A420" s="65">
        <v>30602000104</v>
      </c>
      <c r="B420" s="15" t="s">
        <v>966</v>
      </c>
      <c r="C420" s="28" t="s">
        <v>1415</v>
      </c>
      <c r="D420" s="66" t="s">
        <v>968</v>
      </c>
      <c r="E420" s="66">
        <v>200</v>
      </c>
      <c r="F420" s="34"/>
      <c r="G420" s="47">
        <f t="shared" si="13"/>
        <v>0</v>
      </c>
      <c r="H420" s="13"/>
      <c r="I420" s="25"/>
      <c r="J420" s="13"/>
    </row>
    <row r="421" s="1" customFormat="1" spans="1:10">
      <c r="A421" s="65">
        <v>30602000108</v>
      </c>
      <c r="B421" s="15" t="s">
        <v>966</v>
      </c>
      <c r="C421" s="28" t="s">
        <v>1416</v>
      </c>
      <c r="D421" s="66" t="s">
        <v>968</v>
      </c>
      <c r="E421" s="66">
        <v>60</v>
      </c>
      <c r="F421" s="34"/>
      <c r="G421" s="47">
        <f t="shared" si="13"/>
        <v>0</v>
      </c>
      <c r="H421" s="13"/>
      <c r="I421" s="25"/>
      <c r="J421" s="13"/>
    </row>
    <row r="422" s="1" customFormat="1" ht="24" spans="1:10">
      <c r="A422" s="65">
        <v>30602000204</v>
      </c>
      <c r="B422" s="15" t="s">
        <v>1417</v>
      </c>
      <c r="C422" s="28" t="s">
        <v>1418</v>
      </c>
      <c r="D422" s="66" t="s">
        <v>968</v>
      </c>
      <c r="E422" s="66">
        <v>60</v>
      </c>
      <c r="F422" s="34"/>
      <c r="G422" s="47">
        <f t="shared" si="13"/>
        <v>0</v>
      </c>
      <c r="H422" s="13"/>
      <c r="I422" s="25"/>
      <c r="J422" s="13"/>
    </row>
    <row r="423" s="1" customFormat="1" ht="24" spans="1:10">
      <c r="A423" s="65">
        <v>30602000302</v>
      </c>
      <c r="B423" s="15" t="s">
        <v>1419</v>
      </c>
      <c r="C423" s="28" t="s">
        <v>1420</v>
      </c>
      <c r="D423" s="66" t="s">
        <v>968</v>
      </c>
      <c r="E423" s="66">
        <v>15</v>
      </c>
      <c r="F423" s="34"/>
      <c r="G423" s="47">
        <f t="shared" si="13"/>
        <v>0</v>
      </c>
      <c r="H423" s="13"/>
      <c r="I423" s="25"/>
      <c r="J423" s="13"/>
    </row>
    <row r="424" s="1" customFormat="1" ht="24" spans="1:10">
      <c r="A424" s="65">
        <v>30602000304</v>
      </c>
      <c r="B424" s="15" t="s">
        <v>1419</v>
      </c>
      <c r="C424" s="28" t="s">
        <v>1421</v>
      </c>
      <c r="D424" s="66" t="s">
        <v>968</v>
      </c>
      <c r="E424" s="66">
        <v>15</v>
      </c>
      <c r="F424" s="34"/>
      <c r="G424" s="47">
        <f t="shared" si="13"/>
        <v>0</v>
      </c>
      <c r="H424" s="13"/>
      <c r="I424" s="25"/>
      <c r="J424" s="13"/>
    </row>
    <row r="425" s="1" customFormat="1" spans="1:10">
      <c r="A425" s="65">
        <v>30602001002</v>
      </c>
      <c r="B425" s="15" t="s">
        <v>973</v>
      </c>
      <c r="C425" s="28" t="s">
        <v>1400</v>
      </c>
      <c r="D425" s="66" t="s">
        <v>115</v>
      </c>
      <c r="E425" s="66">
        <v>60</v>
      </c>
      <c r="F425" s="34"/>
      <c r="G425" s="47">
        <f t="shared" si="13"/>
        <v>0</v>
      </c>
      <c r="H425" s="13"/>
      <c r="I425" s="25"/>
      <c r="J425" s="13"/>
    </row>
    <row r="426" s="1" customFormat="1" spans="1:10">
      <c r="A426" s="65">
        <v>30602001004</v>
      </c>
      <c r="B426" s="15" t="s">
        <v>973</v>
      </c>
      <c r="C426" s="28" t="s">
        <v>1422</v>
      </c>
      <c r="D426" s="66" t="s">
        <v>115</v>
      </c>
      <c r="E426" s="66">
        <v>60</v>
      </c>
      <c r="F426" s="34"/>
      <c r="G426" s="47">
        <f t="shared" si="13"/>
        <v>0</v>
      </c>
      <c r="H426" s="13"/>
      <c r="I426" s="25"/>
      <c r="J426" s="13"/>
    </row>
    <row r="427" s="1" customFormat="1" spans="1:10">
      <c r="A427" s="65">
        <v>30602001005</v>
      </c>
      <c r="B427" s="15" t="s">
        <v>973</v>
      </c>
      <c r="C427" s="28" t="s">
        <v>1423</v>
      </c>
      <c r="D427" s="66" t="s">
        <v>115</v>
      </c>
      <c r="E427" s="66">
        <v>120</v>
      </c>
      <c r="F427" s="34"/>
      <c r="G427" s="47">
        <f t="shared" si="13"/>
        <v>0</v>
      </c>
      <c r="H427" s="13"/>
      <c r="I427" s="25"/>
      <c r="J427" s="13"/>
    </row>
    <row r="428" s="1" customFormat="1" spans="1:10">
      <c r="A428" s="65">
        <v>30602001006</v>
      </c>
      <c r="B428" s="15" t="s">
        <v>973</v>
      </c>
      <c r="C428" s="28" t="s">
        <v>1424</v>
      </c>
      <c r="D428" s="66" t="s">
        <v>115</v>
      </c>
      <c r="E428" s="66">
        <v>120</v>
      </c>
      <c r="F428" s="34"/>
      <c r="G428" s="47">
        <f t="shared" si="13"/>
        <v>0</v>
      </c>
      <c r="H428" s="13"/>
      <c r="I428" s="25"/>
      <c r="J428" s="13"/>
    </row>
    <row r="429" s="1" customFormat="1" spans="1:10">
      <c r="A429" s="65">
        <v>30602001008</v>
      </c>
      <c r="B429" s="15" t="s">
        <v>973</v>
      </c>
      <c r="C429" s="28" t="s">
        <v>1425</v>
      </c>
      <c r="D429" s="66" t="s">
        <v>115</v>
      </c>
      <c r="E429" s="66">
        <v>120</v>
      </c>
      <c r="F429" s="34"/>
      <c r="G429" s="47">
        <f t="shared" si="13"/>
        <v>0</v>
      </c>
      <c r="H429" s="13"/>
      <c r="I429" s="25"/>
      <c r="J429" s="13"/>
    </row>
    <row r="430" s="1" customFormat="1" spans="1:10">
      <c r="A430" s="65">
        <v>30602001010</v>
      </c>
      <c r="B430" s="15" t="s">
        <v>973</v>
      </c>
      <c r="C430" s="28" t="s">
        <v>1426</v>
      </c>
      <c r="D430" s="66" t="s">
        <v>115</v>
      </c>
      <c r="E430" s="66">
        <v>60</v>
      </c>
      <c r="F430" s="34"/>
      <c r="G430" s="47">
        <f t="shared" si="13"/>
        <v>0</v>
      </c>
      <c r="H430" s="13"/>
      <c r="I430" s="25"/>
      <c r="J430" s="13"/>
    </row>
    <row r="431" s="1" customFormat="1" spans="1:10">
      <c r="A431" s="65">
        <v>30602001011</v>
      </c>
      <c r="B431" s="15" t="s">
        <v>973</v>
      </c>
      <c r="C431" s="28" t="s">
        <v>1427</v>
      </c>
      <c r="D431" s="66" t="s">
        <v>115</v>
      </c>
      <c r="E431" s="66">
        <v>60</v>
      </c>
      <c r="F431" s="34"/>
      <c r="G431" s="47">
        <f t="shared" si="13"/>
        <v>0</v>
      </c>
      <c r="H431" s="13"/>
      <c r="I431" s="25"/>
      <c r="J431" s="13"/>
    </row>
    <row r="432" s="1" customFormat="1" spans="1:10">
      <c r="A432" s="65">
        <v>30602001105</v>
      </c>
      <c r="B432" s="15" t="s">
        <v>970</v>
      </c>
      <c r="C432" s="28" t="s">
        <v>1428</v>
      </c>
      <c r="D432" s="66" t="s">
        <v>115</v>
      </c>
      <c r="E432" s="66">
        <v>15</v>
      </c>
      <c r="F432" s="34"/>
      <c r="G432" s="47">
        <f t="shared" si="13"/>
        <v>0</v>
      </c>
      <c r="H432" s="13"/>
      <c r="I432" s="25"/>
      <c r="J432" s="13"/>
    </row>
    <row r="433" s="1" customFormat="1" ht="24" spans="1:10">
      <c r="A433" s="65">
        <v>30602001115</v>
      </c>
      <c r="B433" s="15" t="s">
        <v>970</v>
      </c>
      <c r="C433" s="28" t="s">
        <v>1429</v>
      </c>
      <c r="D433" s="66" t="s">
        <v>115</v>
      </c>
      <c r="E433" s="66">
        <v>15</v>
      </c>
      <c r="F433" s="34"/>
      <c r="G433" s="47">
        <f t="shared" si="13"/>
        <v>0</v>
      </c>
      <c r="H433" s="13"/>
      <c r="I433" s="25"/>
      <c r="J433" s="13"/>
    </row>
    <row r="434" s="1" customFormat="1" spans="1:10">
      <c r="A434" s="65">
        <v>30602001204</v>
      </c>
      <c r="B434" s="15" t="s">
        <v>1430</v>
      </c>
      <c r="C434" s="28" t="s">
        <v>1431</v>
      </c>
      <c r="D434" s="66" t="s">
        <v>115</v>
      </c>
      <c r="E434" s="66">
        <v>60</v>
      </c>
      <c r="F434" s="34"/>
      <c r="G434" s="47">
        <f t="shared" si="13"/>
        <v>0</v>
      </c>
      <c r="H434" s="13"/>
      <c r="I434" s="25"/>
      <c r="J434" s="13"/>
    </row>
    <row r="435" s="1" customFormat="1" spans="1:10">
      <c r="A435" s="65">
        <v>30602001205</v>
      </c>
      <c r="B435" s="15" t="s">
        <v>1430</v>
      </c>
      <c r="C435" s="28" t="s">
        <v>1425</v>
      </c>
      <c r="D435" s="66" t="s">
        <v>115</v>
      </c>
      <c r="E435" s="66">
        <v>60</v>
      </c>
      <c r="F435" s="34"/>
      <c r="G435" s="47">
        <f t="shared" si="13"/>
        <v>0</v>
      </c>
      <c r="H435" s="13"/>
      <c r="I435" s="25"/>
      <c r="J435" s="13"/>
    </row>
    <row r="436" s="1" customFormat="1" ht="24" spans="1:10">
      <c r="A436" s="65">
        <v>30602001305</v>
      </c>
      <c r="B436" s="15" t="s">
        <v>1432</v>
      </c>
      <c r="C436" s="28" t="s">
        <v>1433</v>
      </c>
      <c r="D436" s="66" t="s">
        <v>115</v>
      </c>
      <c r="E436" s="66">
        <v>2</v>
      </c>
      <c r="F436" s="34"/>
      <c r="G436" s="47">
        <f t="shared" si="13"/>
        <v>0</v>
      </c>
      <c r="H436" s="13"/>
      <c r="I436" s="25"/>
      <c r="J436" s="13"/>
    </row>
    <row r="437" s="1" customFormat="1" ht="24" spans="1:10">
      <c r="A437" s="66"/>
      <c r="B437" s="33" t="s">
        <v>1434</v>
      </c>
      <c r="C437" s="28"/>
      <c r="D437" s="66"/>
      <c r="E437" s="66"/>
      <c r="F437" s="32"/>
      <c r="G437" s="47"/>
      <c r="H437" s="13"/>
      <c r="I437" s="25"/>
      <c r="J437" s="13"/>
    </row>
    <row r="438" s="1" customFormat="1" spans="1:10">
      <c r="A438" s="66">
        <v>30604000104</v>
      </c>
      <c r="B438" s="15" t="s">
        <v>1435</v>
      </c>
      <c r="C438" s="28" t="s">
        <v>1436</v>
      </c>
      <c r="D438" s="66" t="s">
        <v>115</v>
      </c>
      <c r="E438" s="66">
        <v>100</v>
      </c>
      <c r="F438" s="27"/>
      <c r="G438" s="47">
        <f t="shared" si="13"/>
        <v>0</v>
      </c>
      <c r="H438" s="13"/>
      <c r="I438" s="25"/>
      <c r="J438" s="13"/>
    </row>
    <row r="439" s="1" customFormat="1" ht="36" spans="1:10">
      <c r="A439" s="65">
        <v>30604000103</v>
      </c>
      <c r="B439" s="15" t="s">
        <v>1437</v>
      </c>
      <c r="C439" s="28" t="s">
        <v>1438</v>
      </c>
      <c r="D439" s="66" t="s">
        <v>115</v>
      </c>
      <c r="E439" s="66">
        <v>120</v>
      </c>
      <c r="F439" s="34"/>
      <c r="G439" s="47">
        <f t="shared" si="13"/>
        <v>0</v>
      </c>
      <c r="H439" s="13"/>
      <c r="I439" s="25"/>
      <c r="J439" s="13"/>
    </row>
    <row r="440" s="1" customFormat="1" ht="36" spans="1:10">
      <c r="A440" s="65">
        <v>30604000104</v>
      </c>
      <c r="B440" s="15" t="s">
        <v>1437</v>
      </c>
      <c r="C440" s="28" t="s">
        <v>1439</v>
      </c>
      <c r="D440" s="66" t="s">
        <v>115</v>
      </c>
      <c r="E440" s="66">
        <v>30</v>
      </c>
      <c r="F440" s="34"/>
      <c r="G440" s="47">
        <f t="shared" si="13"/>
        <v>0</v>
      </c>
      <c r="H440" s="13"/>
      <c r="I440" s="25"/>
      <c r="J440" s="13"/>
    </row>
    <row r="441" s="1" customFormat="1" ht="24" spans="1:10">
      <c r="A441" s="65">
        <v>30604000204</v>
      </c>
      <c r="B441" s="15" t="s">
        <v>1440</v>
      </c>
      <c r="C441" s="28" t="s">
        <v>1441</v>
      </c>
      <c r="D441" s="66" t="s">
        <v>115</v>
      </c>
      <c r="E441" s="66">
        <v>15</v>
      </c>
      <c r="F441" s="34"/>
      <c r="G441" s="47">
        <f t="shared" si="13"/>
        <v>0</v>
      </c>
      <c r="H441" s="13"/>
      <c r="I441" s="25"/>
      <c r="J441" s="13"/>
    </row>
    <row r="442" s="1" customFormat="1" ht="24" spans="1:10">
      <c r="A442" s="65">
        <v>30604000502</v>
      </c>
      <c r="B442" s="15" t="s">
        <v>1442</v>
      </c>
      <c r="C442" s="28" t="s">
        <v>1443</v>
      </c>
      <c r="D442" s="66" t="s">
        <v>115</v>
      </c>
      <c r="E442" s="66">
        <v>60</v>
      </c>
      <c r="F442" s="34"/>
      <c r="G442" s="47">
        <f t="shared" si="13"/>
        <v>0</v>
      </c>
      <c r="H442" s="13"/>
      <c r="I442" s="25"/>
      <c r="J442" s="13"/>
    </row>
    <row r="443" s="1" customFormat="1" spans="1:10">
      <c r="A443" s="65">
        <v>30604000503</v>
      </c>
      <c r="B443" s="15" t="s">
        <v>1442</v>
      </c>
      <c r="C443" s="28" t="s">
        <v>1444</v>
      </c>
      <c r="D443" s="66" t="s">
        <v>115</v>
      </c>
      <c r="E443" s="66">
        <v>60</v>
      </c>
      <c r="F443" s="34"/>
      <c r="G443" s="47">
        <f t="shared" si="13"/>
        <v>0</v>
      </c>
      <c r="H443" s="13"/>
      <c r="I443" s="25"/>
      <c r="J443" s="13"/>
    </row>
    <row r="444" s="1" customFormat="1" spans="1:10">
      <c r="A444" s="65">
        <v>30604000504</v>
      </c>
      <c r="B444" s="15" t="s">
        <v>1442</v>
      </c>
      <c r="C444" s="28" t="s">
        <v>1425</v>
      </c>
      <c r="D444" s="66" t="s">
        <v>115</v>
      </c>
      <c r="E444" s="66">
        <v>60</v>
      </c>
      <c r="F444" s="34"/>
      <c r="G444" s="47">
        <f t="shared" si="13"/>
        <v>0</v>
      </c>
      <c r="H444" s="13"/>
      <c r="I444" s="25"/>
      <c r="J444" s="13"/>
    </row>
    <row r="445" s="1" customFormat="1" spans="1:10">
      <c r="A445" s="65">
        <v>30604000505</v>
      </c>
      <c r="B445" s="15" t="s">
        <v>1442</v>
      </c>
      <c r="C445" s="28" t="s">
        <v>1426</v>
      </c>
      <c r="D445" s="66" t="s">
        <v>115</v>
      </c>
      <c r="E445" s="66">
        <v>15</v>
      </c>
      <c r="F445" s="34"/>
      <c r="G445" s="47">
        <f t="shared" si="13"/>
        <v>0</v>
      </c>
      <c r="H445" s="13"/>
      <c r="I445" s="25"/>
      <c r="J445" s="13"/>
    </row>
    <row r="446" s="1" customFormat="1" ht="24" spans="1:10">
      <c r="A446" s="65">
        <v>30604000512</v>
      </c>
      <c r="B446" s="15" t="s">
        <v>1445</v>
      </c>
      <c r="C446" s="28" t="s">
        <v>1446</v>
      </c>
      <c r="D446" s="66" t="s">
        <v>115</v>
      </c>
      <c r="E446" s="66">
        <v>60</v>
      </c>
      <c r="F446" s="27"/>
      <c r="G446" s="47">
        <f t="shared" si="13"/>
        <v>0</v>
      </c>
      <c r="H446" s="13"/>
      <c r="I446" s="25"/>
      <c r="J446" s="13"/>
    </row>
    <row r="447" s="1" customFormat="1" spans="1:10">
      <c r="A447" s="65">
        <v>30604000513</v>
      </c>
      <c r="B447" s="15" t="s">
        <v>1445</v>
      </c>
      <c r="C447" s="28" t="s">
        <v>1444</v>
      </c>
      <c r="D447" s="66" t="s">
        <v>115</v>
      </c>
      <c r="E447" s="66">
        <v>15</v>
      </c>
      <c r="F447" s="27"/>
      <c r="G447" s="47">
        <f t="shared" si="13"/>
        <v>0</v>
      </c>
      <c r="H447" s="13"/>
      <c r="I447" s="25"/>
      <c r="J447" s="13"/>
    </row>
    <row r="448" s="1" customFormat="1" spans="1:10">
      <c r="A448" s="65">
        <v>30604000514</v>
      </c>
      <c r="B448" s="15" t="s">
        <v>1445</v>
      </c>
      <c r="C448" s="28" t="s">
        <v>1425</v>
      </c>
      <c r="D448" s="66" t="s">
        <v>115</v>
      </c>
      <c r="E448" s="66">
        <v>15</v>
      </c>
      <c r="F448" s="27"/>
      <c r="G448" s="47">
        <f t="shared" si="13"/>
        <v>0</v>
      </c>
      <c r="H448" s="13"/>
      <c r="I448" s="25"/>
      <c r="J448" s="13"/>
    </row>
    <row r="449" s="1" customFormat="1" ht="24" spans="1:10">
      <c r="A449" s="65">
        <v>30604000602</v>
      </c>
      <c r="B449" s="15" t="s">
        <v>1447</v>
      </c>
      <c r="C449" s="28" t="s">
        <v>1443</v>
      </c>
      <c r="D449" s="66" t="s">
        <v>115</v>
      </c>
      <c r="E449" s="66">
        <v>60</v>
      </c>
      <c r="F449" s="34"/>
      <c r="G449" s="47">
        <f t="shared" si="13"/>
        <v>0</v>
      </c>
      <c r="H449" s="13"/>
      <c r="I449" s="25"/>
      <c r="J449" s="13"/>
    </row>
    <row r="450" s="1" customFormat="1" spans="1:10">
      <c r="A450" s="65">
        <v>30604000603</v>
      </c>
      <c r="B450" s="15" t="s">
        <v>1447</v>
      </c>
      <c r="C450" s="28" t="s">
        <v>1444</v>
      </c>
      <c r="D450" s="66" t="s">
        <v>115</v>
      </c>
      <c r="E450" s="66">
        <v>120</v>
      </c>
      <c r="F450" s="34"/>
      <c r="G450" s="47">
        <f t="shared" si="13"/>
        <v>0</v>
      </c>
      <c r="H450" s="13"/>
      <c r="I450" s="25"/>
      <c r="J450" s="13"/>
    </row>
    <row r="451" s="1" customFormat="1" spans="1:10">
      <c r="A451" s="65">
        <v>30604000604</v>
      </c>
      <c r="B451" s="15" t="s">
        <v>1447</v>
      </c>
      <c r="C451" s="28" t="s">
        <v>1425</v>
      </c>
      <c r="D451" s="66" t="s">
        <v>115</v>
      </c>
      <c r="E451" s="66">
        <v>60</v>
      </c>
      <c r="F451" s="34"/>
      <c r="G451" s="47">
        <f t="shared" si="13"/>
        <v>0</v>
      </c>
      <c r="H451" s="13"/>
      <c r="I451" s="25"/>
      <c r="J451" s="13"/>
    </row>
    <row r="452" s="1" customFormat="1" spans="1:10">
      <c r="A452" s="65">
        <v>30604000605</v>
      </c>
      <c r="B452" s="15" t="s">
        <v>1447</v>
      </c>
      <c r="C452" s="28" t="s">
        <v>1426</v>
      </c>
      <c r="D452" s="66" t="s">
        <v>115</v>
      </c>
      <c r="E452" s="66">
        <v>15</v>
      </c>
      <c r="F452" s="34"/>
      <c r="G452" s="47">
        <f t="shared" si="13"/>
        <v>0</v>
      </c>
      <c r="H452" s="13"/>
      <c r="I452" s="25"/>
      <c r="J452" s="13"/>
    </row>
    <row r="453" s="1" customFormat="1" spans="1:10">
      <c r="A453" s="65">
        <v>30604000606</v>
      </c>
      <c r="B453" s="15" t="s">
        <v>1447</v>
      </c>
      <c r="C453" s="28" t="s">
        <v>1427</v>
      </c>
      <c r="D453" s="66" t="s">
        <v>115</v>
      </c>
      <c r="E453" s="66">
        <v>15</v>
      </c>
      <c r="F453" s="34"/>
      <c r="G453" s="47">
        <f t="shared" si="13"/>
        <v>0</v>
      </c>
      <c r="H453" s="13"/>
      <c r="I453" s="25"/>
      <c r="J453" s="13"/>
    </row>
    <row r="454" s="1" customFormat="1" spans="1:10">
      <c r="A454" s="65">
        <v>30604000608</v>
      </c>
      <c r="B454" s="15" t="s">
        <v>1447</v>
      </c>
      <c r="C454" s="28" t="s">
        <v>1448</v>
      </c>
      <c r="D454" s="66" t="s">
        <v>115</v>
      </c>
      <c r="E454" s="66">
        <v>15</v>
      </c>
      <c r="F454" s="34"/>
      <c r="G454" s="47">
        <f t="shared" si="13"/>
        <v>0</v>
      </c>
      <c r="H454" s="13"/>
      <c r="I454" s="25"/>
      <c r="J454" s="13"/>
    </row>
    <row r="455" s="1" customFormat="1" ht="24" spans="1:10">
      <c r="A455" s="65">
        <v>30604000612</v>
      </c>
      <c r="B455" s="15" t="s">
        <v>1449</v>
      </c>
      <c r="C455" s="28" t="s">
        <v>1446</v>
      </c>
      <c r="D455" s="66" t="s">
        <v>115</v>
      </c>
      <c r="E455" s="66">
        <v>60</v>
      </c>
      <c r="F455" s="27"/>
      <c r="G455" s="47">
        <f t="shared" si="13"/>
        <v>0</v>
      </c>
      <c r="H455" s="13"/>
      <c r="I455" s="25"/>
      <c r="J455" s="13"/>
    </row>
    <row r="456" s="1" customFormat="1" ht="24" spans="1:10">
      <c r="A456" s="65">
        <v>30604000613</v>
      </c>
      <c r="B456" s="15" t="s">
        <v>1449</v>
      </c>
      <c r="C456" s="28" t="s">
        <v>1450</v>
      </c>
      <c r="D456" s="66" t="s">
        <v>115</v>
      </c>
      <c r="E456" s="66">
        <v>60</v>
      </c>
      <c r="F456" s="27"/>
      <c r="G456" s="47">
        <f t="shared" si="13"/>
        <v>0</v>
      </c>
      <c r="H456" s="13"/>
      <c r="I456" s="25"/>
      <c r="J456" s="13"/>
    </row>
    <row r="457" s="1" customFormat="1" ht="24" spans="1:10">
      <c r="A457" s="65">
        <v>30604000614</v>
      </c>
      <c r="B457" s="15" t="s">
        <v>1449</v>
      </c>
      <c r="C457" s="28" t="s">
        <v>1451</v>
      </c>
      <c r="D457" s="66" t="s">
        <v>115</v>
      </c>
      <c r="E457" s="66">
        <v>60</v>
      </c>
      <c r="F457" s="27"/>
      <c r="G457" s="47">
        <f t="shared" si="13"/>
        <v>0</v>
      </c>
      <c r="H457" s="13"/>
      <c r="I457" s="25"/>
      <c r="J457" s="13"/>
    </row>
    <row r="458" s="1" customFormat="1" ht="24" spans="1:10">
      <c r="A458" s="65">
        <v>30604000615</v>
      </c>
      <c r="B458" s="15" t="s">
        <v>1449</v>
      </c>
      <c r="C458" s="28" t="s">
        <v>1452</v>
      </c>
      <c r="D458" s="66" t="s">
        <v>115</v>
      </c>
      <c r="E458" s="66">
        <v>2</v>
      </c>
      <c r="F458" s="27"/>
      <c r="G458" s="47">
        <f t="shared" si="13"/>
        <v>0</v>
      </c>
      <c r="H458" s="13"/>
      <c r="I458" s="25"/>
      <c r="J458" s="13"/>
    </row>
    <row r="459" s="1" customFormat="1" ht="24" spans="1:10">
      <c r="A459" s="65">
        <v>30604000616</v>
      </c>
      <c r="B459" s="15" t="s">
        <v>1449</v>
      </c>
      <c r="C459" s="28" t="s">
        <v>1453</v>
      </c>
      <c r="D459" s="66" t="s">
        <v>115</v>
      </c>
      <c r="E459" s="66">
        <v>15</v>
      </c>
      <c r="F459" s="27"/>
      <c r="G459" s="47">
        <f t="shared" si="13"/>
        <v>0</v>
      </c>
      <c r="H459" s="13"/>
      <c r="I459" s="25"/>
      <c r="J459" s="13"/>
    </row>
    <row r="460" s="1" customFormat="1" spans="1:10">
      <c r="A460" s="65">
        <v>30604001101</v>
      </c>
      <c r="B460" s="15" t="s">
        <v>1454</v>
      </c>
      <c r="C460" s="28" t="s">
        <v>1455</v>
      </c>
      <c r="D460" s="66" t="s">
        <v>115</v>
      </c>
      <c r="E460" s="66">
        <v>60</v>
      </c>
      <c r="F460" s="27"/>
      <c r="G460" s="47">
        <f t="shared" si="13"/>
        <v>0</v>
      </c>
      <c r="H460" s="13"/>
      <c r="I460" s="25"/>
      <c r="J460" s="13"/>
    </row>
    <row r="461" s="1" customFormat="1" spans="1:10">
      <c r="A461" s="65">
        <v>30604001102</v>
      </c>
      <c r="B461" s="15" t="s">
        <v>1454</v>
      </c>
      <c r="C461" s="28" t="s">
        <v>1456</v>
      </c>
      <c r="D461" s="66" t="s">
        <v>115</v>
      </c>
      <c r="E461" s="66">
        <v>120</v>
      </c>
      <c r="F461" s="27"/>
      <c r="G461" s="47">
        <f t="shared" si="13"/>
        <v>0</v>
      </c>
      <c r="H461" s="13"/>
      <c r="I461" s="25"/>
      <c r="J461" s="13"/>
    </row>
    <row r="462" s="1" customFormat="1" ht="24" spans="1:10">
      <c r="A462" s="65">
        <v>30604001111</v>
      </c>
      <c r="B462" s="15" t="s">
        <v>1457</v>
      </c>
      <c r="C462" s="28" t="s">
        <v>1458</v>
      </c>
      <c r="D462" s="66" t="s">
        <v>115</v>
      </c>
      <c r="E462" s="66">
        <v>60</v>
      </c>
      <c r="F462" s="27"/>
      <c r="G462" s="47">
        <f t="shared" si="13"/>
        <v>0</v>
      </c>
      <c r="H462" s="13"/>
      <c r="I462" s="25"/>
      <c r="J462" s="13"/>
    </row>
    <row r="463" s="1" customFormat="1" ht="24" spans="1:10">
      <c r="A463" s="65">
        <v>30604001112</v>
      </c>
      <c r="B463" s="15" t="s">
        <v>1457</v>
      </c>
      <c r="C463" s="28" t="s">
        <v>1459</v>
      </c>
      <c r="D463" s="66" t="s">
        <v>115</v>
      </c>
      <c r="E463" s="66">
        <v>60</v>
      </c>
      <c r="F463" s="27"/>
      <c r="G463" s="47">
        <f t="shared" si="13"/>
        <v>0</v>
      </c>
      <c r="H463" s="13"/>
      <c r="I463" s="25"/>
      <c r="J463" s="13"/>
    </row>
    <row r="464" s="1" customFormat="1" spans="1:10">
      <c r="A464" s="65"/>
      <c r="B464" s="33" t="s">
        <v>1460</v>
      </c>
      <c r="C464" s="28"/>
      <c r="D464" s="66"/>
      <c r="E464" s="66"/>
      <c r="F464" s="32"/>
      <c r="G464" s="47">
        <f t="shared" si="13"/>
        <v>0</v>
      </c>
      <c r="H464" s="13"/>
      <c r="I464" s="25"/>
      <c r="J464" s="13"/>
    </row>
    <row r="465" s="1" customFormat="1" spans="1:10">
      <c r="A465" s="65">
        <v>30603000603</v>
      </c>
      <c r="B465" s="15" t="s">
        <v>1461</v>
      </c>
      <c r="C465" s="28" t="s">
        <v>1462</v>
      </c>
      <c r="D465" s="66" t="s">
        <v>115</v>
      </c>
      <c r="E465" s="66">
        <v>5</v>
      </c>
      <c r="F465" s="34"/>
      <c r="G465" s="47">
        <f t="shared" si="13"/>
        <v>0</v>
      </c>
      <c r="H465" s="13"/>
      <c r="I465" s="25"/>
      <c r="J465" s="13"/>
    </row>
    <row r="466" s="1" customFormat="1" spans="1:10">
      <c r="A466" s="65">
        <v>30603000705</v>
      </c>
      <c r="B466" s="15" t="s">
        <v>1463</v>
      </c>
      <c r="C466" s="28" t="s">
        <v>1464</v>
      </c>
      <c r="D466" s="66" t="s">
        <v>115</v>
      </c>
      <c r="E466" s="66">
        <v>15</v>
      </c>
      <c r="F466" s="34"/>
      <c r="G466" s="47">
        <f t="shared" si="13"/>
        <v>0</v>
      </c>
      <c r="H466" s="13"/>
      <c r="I466" s="25"/>
      <c r="J466" s="13"/>
    </row>
    <row r="467" s="1" customFormat="1" spans="1:10">
      <c r="A467" s="65">
        <v>30603002105</v>
      </c>
      <c r="B467" s="15" t="s">
        <v>1465</v>
      </c>
      <c r="C467" s="28" t="s">
        <v>1466</v>
      </c>
      <c r="D467" s="66" t="s">
        <v>968</v>
      </c>
      <c r="E467" s="66">
        <v>2</v>
      </c>
      <c r="F467" s="34"/>
      <c r="G467" s="47">
        <f t="shared" si="13"/>
        <v>0</v>
      </c>
      <c r="H467" s="13"/>
      <c r="I467" s="25"/>
      <c r="J467" s="13"/>
    </row>
    <row r="468" s="1" customFormat="1" spans="1:10">
      <c r="A468" s="65">
        <v>30603002303</v>
      </c>
      <c r="B468" s="15" t="s">
        <v>1467</v>
      </c>
      <c r="C468" s="28" t="s">
        <v>1468</v>
      </c>
      <c r="D468" s="66" t="s">
        <v>968</v>
      </c>
      <c r="E468" s="66">
        <v>2</v>
      </c>
      <c r="F468" s="34"/>
      <c r="G468" s="47">
        <f t="shared" si="13"/>
        <v>0</v>
      </c>
      <c r="H468" s="13"/>
      <c r="I468" s="25"/>
      <c r="J468" s="13"/>
    </row>
    <row r="469" s="1" customFormat="1" spans="1:10">
      <c r="A469" s="65">
        <v>30603003101</v>
      </c>
      <c r="B469" s="15" t="s">
        <v>975</v>
      </c>
      <c r="C469" s="28" t="s">
        <v>1469</v>
      </c>
      <c r="D469" s="66" t="s">
        <v>115</v>
      </c>
      <c r="E469" s="66">
        <v>120</v>
      </c>
      <c r="F469" s="34"/>
      <c r="G469" s="47">
        <f t="shared" si="13"/>
        <v>0</v>
      </c>
      <c r="H469" s="13"/>
      <c r="I469" s="25"/>
      <c r="J469" s="13"/>
    </row>
    <row r="470" s="1" customFormat="1" spans="1:10">
      <c r="A470" s="65">
        <v>30603003102</v>
      </c>
      <c r="B470" s="15" t="s">
        <v>975</v>
      </c>
      <c r="C470" s="28" t="s">
        <v>1470</v>
      </c>
      <c r="D470" s="66" t="s">
        <v>115</v>
      </c>
      <c r="E470" s="66">
        <v>15</v>
      </c>
      <c r="F470" s="34"/>
      <c r="G470" s="47">
        <f t="shared" si="13"/>
        <v>0</v>
      </c>
      <c r="H470" s="13"/>
      <c r="I470" s="25"/>
      <c r="J470" s="13"/>
    </row>
    <row r="471" s="1" customFormat="1" spans="1:10">
      <c r="A471" s="65">
        <v>30603003301</v>
      </c>
      <c r="B471" s="15" t="s">
        <v>1471</v>
      </c>
      <c r="C471" s="28" t="s">
        <v>1472</v>
      </c>
      <c r="D471" s="66" t="s">
        <v>115</v>
      </c>
      <c r="E471" s="66">
        <v>2</v>
      </c>
      <c r="F471" s="27"/>
      <c r="G471" s="47">
        <f t="shared" si="13"/>
        <v>0</v>
      </c>
      <c r="H471" s="13"/>
      <c r="I471" s="25"/>
      <c r="J471" s="13"/>
    </row>
    <row r="472" s="1" customFormat="1" spans="1:10">
      <c r="A472" s="65">
        <v>30603003311</v>
      </c>
      <c r="B472" s="15" t="s">
        <v>1471</v>
      </c>
      <c r="C472" s="28" t="s">
        <v>1473</v>
      </c>
      <c r="D472" s="66" t="s">
        <v>115</v>
      </c>
      <c r="E472" s="66">
        <v>2</v>
      </c>
      <c r="F472" s="27"/>
      <c r="G472" s="47">
        <f t="shared" si="13"/>
        <v>0</v>
      </c>
      <c r="H472" s="13"/>
      <c r="I472" s="25"/>
      <c r="J472" s="13"/>
    </row>
    <row r="473" s="1" customFormat="1" spans="1:10">
      <c r="A473" s="65">
        <v>30603003504</v>
      </c>
      <c r="B473" s="15" t="s">
        <v>1474</v>
      </c>
      <c r="C473" s="28" t="s">
        <v>1475</v>
      </c>
      <c r="D473" s="66" t="s">
        <v>115</v>
      </c>
      <c r="E473" s="66">
        <v>15</v>
      </c>
      <c r="F473" s="34"/>
      <c r="G473" s="47">
        <f t="shared" si="13"/>
        <v>0</v>
      </c>
      <c r="H473" s="13"/>
      <c r="I473" s="25"/>
      <c r="J473" s="13"/>
    </row>
    <row r="474" s="1" customFormat="1" spans="1:10">
      <c r="A474" s="65">
        <v>30603003513</v>
      </c>
      <c r="B474" s="15" t="s">
        <v>1474</v>
      </c>
      <c r="C474" s="28" t="s">
        <v>1476</v>
      </c>
      <c r="D474" s="66" t="s">
        <v>115</v>
      </c>
      <c r="E474" s="66">
        <v>15</v>
      </c>
      <c r="F474" s="34"/>
      <c r="G474" s="47">
        <f t="shared" si="13"/>
        <v>0</v>
      </c>
      <c r="H474" s="13"/>
      <c r="I474" s="25"/>
      <c r="J474" s="13"/>
    </row>
    <row r="475" s="1" customFormat="1" spans="1:10">
      <c r="A475" s="65">
        <v>30603007102</v>
      </c>
      <c r="B475" s="15" t="s">
        <v>981</v>
      </c>
      <c r="C475" s="28" t="s">
        <v>1477</v>
      </c>
      <c r="D475" s="66" t="s">
        <v>115</v>
      </c>
      <c r="E475" s="66">
        <v>15</v>
      </c>
      <c r="F475" s="34"/>
      <c r="G475" s="47">
        <f t="shared" si="13"/>
        <v>0</v>
      </c>
      <c r="H475" s="13"/>
      <c r="I475" s="25"/>
      <c r="J475" s="13"/>
    </row>
    <row r="476" s="1" customFormat="1" spans="1:10">
      <c r="A476" s="65">
        <v>30603007112</v>
      </c>
      <c r="B476" s="15" t="s">
        <v>981</v>
      </c>
      <c r="C476" s="28" t="s">
        <v>1478</v>
      </c>
      <c r="D476" s="66" t="s">
        <v>115</v>
      </c>
      <c r="E476" s="66">
        <v>15</v>
      </c>
      <c r="F476" s="34"/>
      <c r="G476" s="47">
        <f t="shared" si="13"/>
        <v>0</v>
      </c>
      <c r="H476" s="13"/>
      <c r="I476" s="25"/>
      <c r="J476" s="13"/>
    </row>
    <row r="477" s="1" customFormat="1" ht="24" spans="1:10">
      <c r="A477" s="65">
        <v>30603007302</v>
      </c>
      <c r="B477" s="15" t="s">
        <v>1479</v>
      </c>
      <c r="C477" s="28" t="s">
        <v>1480</v>
      </c>
      <c r="D477" s="66" t="s">
        <v>968</v>
      </c>
      <c r="E477" s="66">
        <v>120</v>
      </c>
      <c r="F477" s="27"/>
      <c r="G477" s="47">
        <f t="shared" si="13"/>
        <v>0</v>
      </c>
      <c r="H477" s="13"/>
      <c r="I477" s="25"/>
      <c r="J477" s="13"/>
    </row>
    <row r="478" s="1" customFormat="1" spans="1:10">
      <c r="A478" s="65">
        <v>30603007303</v>
      </c>
      <c r="B478" s="15" t="s">
        <v>1479</v>
      </c>
      <c r="C478" s="28" t="s">
        <v>1481</v>
      </c>
      <c r="D478" s="66" t="s">
        <v>968</v>
      </c>
      <c r="E478" s="66">
        <v>15</v>
      </c>
      <c r="F478" s="27"/>
      <c r="G478" s="47">
        <f t="shared" si="13"/>
        <v>0</v>
      </c>
      <c r="H478" s="13"/>
      <c r="I478" s="25"/>
      <c r="J478" s="13"/>
    </row>
    <row r="479" s="1" customFormat="1" ht="24" spans="1:10">
      <c r="A479" s="65">
        <v>30603007501</v>
      </c>
      <c r="B479" s="15" t="s">
        <v>1482</v>
      </c>
      <c r="C479" s="28" t="s">
        <v>1483</v>
      </c>
      <c r="D479" s="66" t="s">
        <v>968</v>
      </c>
      <c r="E479" s="66">
        <v>15</v>
      </c>
      <c r="F479" s="34"/>
      <c r="G479" s="47">
        <f t="shared" si="13"/>
        <v>0</v>
      </c>
      <c r="H479" s="13"/>
      <c r="I479" s="25"/>
      <c r="J479" s="13"/>
    </row>
    <row r="480" s="1" customFormat="1" spans="1:10">
      <c r="A480" s="65">
        <v>30603007511</v>
      </c>
      <c r="B480" s="15" t="s">
        <v>1482</v>
      </c>
      <c r="C480" s="28" t="s">
        <v>1484</v>
      </c>
      <c r="D480" s="66" t="s">
        <v>968</v>
      </c>
      <c r="E480" s="66">
        <v>15</v>
      </c>
      <c r="F480" s="34"/>
      <c r="G480" s="47">
        <f t="shared" si="13"/>
        <v>0</v>
      </c>
      <c r="H480" s="13"/>
      <c r="I480" s="25"/>
      <c r="J480" s="13"/>
    </row>
    <row r="481" s="1" customFormat="1" spans="1:10">
      <c r="A481" s="65">
        <v>30603007901</v>
      </c>
      <c r="B481" s="15" t="s">
        <v>1485</v>
      </c>
      <c r="C481" s="28" t="s">
        <v>1486</v>
      </c>
      <c r="D481" s="66" t="s">
        <v>968</v>
      </c>
      <c r="E481" s="66">
        <v>2</v>
      </c>
      <c r="F481" s="27"/>
      <c r="G481" s="47">
        <f t="shared" si="13"/>
        <v>0</v>
      </c>
      <c r="H481" s="13"/>
      <c r="I481" s="25"/>
      <c r="J481" s="13"/>
    </row>
    <row r="482" s="1" customFormat="1" ht="24" spans="1:10">
      <c r="A482" s="65">
        <v>30603009103</v>
      </c>
      <c r="B482" s="15" t="s">
        <v>1487</v>
      </c>
      <c r="C482" s="28" t="s">
        <v>1488</v>
      </c>
      <c r="D482" s="66" t="s">
        <v>115</v>
      </c>
      <c r="E482" s="66">
        <v>2</v>
      </c>
      <c r="F482" s="34"/>
      <c r="G482" s="47">
        <f t="shared" si="13"/>
        <v>0</v>
      </c>
      <c r="H482" s="13"/>
      <c r="I482" s="25"/>
      <c r="J482" s="13"/>
    </row>
    <row r="483" s="1" customFormat="1" ht="24" spans="1:10">
      <c r="A483" s="65">
        <v>30603009105</v>
      </c>
      <c r="B483" s="15" t="s">
        <v>1487</v>
      </c>
      <c r="C483" s="28" t="s">
        <v>1489</v>
      </c>
      <c r="D483" s="66" t="s">
        <v>115</v>
      </c>
      <c r="E483" s="66">
        <v>60</v>
      </c>
      <c r="F483" s="34"/>
      <c r="G483" s="47">
        <f>F483*E483</f>
        <v>0</v>
      </c>
      <c r="H483" s="13"/>
      <c r="I483" s="25"/>
      <c r="J483" s="13"/>
    </row>
    <row r="484" s="1" customFormat="1" ht="24" spans="1:10">
      <c r="A484" s="65"/>
      <c r="B484" s="33" t="s">
        <v>1490</v>
      </c>
      <c r="C484" s="28"/>
      <c r="D484" s="66"/>
      <c r="E484" s="66"/>
      <c r="F484" s="32"/>
      <c r="G484" s="47">
        <f>F484*E484</f>
        <v>0</v>
      </c>
      <c r="H484" s="13"/>
      <c r="I484" s="25"/>
      <c r="J484" s="13"/>
    </row>
    <row r="485" s="1" customFormat="1" spans="1:10">
      <c r="A485" s="65">
        <v>30605000104</v>
      </c>
      <c r="B485" s="15" t="s">
        <v>1491</v>
      </c>
      <c r="C485" s="28" t="s">
        <v>1492</v>
      </c>
      <c r="D485" s="66" t="s">
        <v>115</v>
      </c>
      <c r="E485" s="66">
        <v>2</v>
      </c>
      <c r="F485" s="27"/>
      <c r="G485" s="47">
        <f>F485*E485</f>
        <v>0</v>
      </c>
      <c r="H485" s="13"/>
      <c r="I485" s="25"/>
      <c r="J485" s="13"/>
    </row>
    <row r="486" s="1" customFormat="1" spans="1:10">
      <c r="A486" s="65">
        <v>30605000202</v>
      </c>
      <c r="B486" s="15" t="s">
        <v>1493</v>
      </c>
      <c r="C486" s="28" t="s">
        <v>1494</v>
      </c>
      <c r="D486" s="66" t="s">
        <v>115</v>
      </c>
      <c r="E486" s="66">
        <v>120</v>
      </c>
      <c r="F486" s="27"/>
      <c r="G486" s="47">
        <f>F486*E486</f>
        <v>0</v>
      </c>
      <c r="H486" s="13"/>
      <c r="I486" s="25"/>
      <c r="J486" s="13"/>
    </row>
    <row r="487" s="1" customFormat="1" spans="1:10">
      <c r="A487" s="65">
        <v>30605000301</v>
      </c>
      <c r="B487" s="15" t="s">
        <v>1495</v>
      </c>
      <c r="C487" s="28" t="s">
        <v>1496</v>
      </c>
      <c r="D487" s="66" t="s">
        <v>115</v>
      </c>
      <c r="E487" s="66">
        <v>15</v>
      </c>
      <c r="F487" s="34"/>
      <c r="G487" s="47">
        <f>F487*E487</f>
        <v>0</v>
      </c>
      <c r="H487" s="13"/>
      <c r="I487" s="25"/>
      <c r="J487" s="13"/>
    </row>
    <row r="488" s="1" customFormat="1" ht="36" spans="1:10">
      <c r="A488" s="65">
        <v>30605000601</v>
      </c>
      <c r="B488" s="15" t="s">
        <v>1497</v>
      </c>
      <c r="C488" s="28" t="s">
        <v>1498</v>
      </c>
      <c r="D488" s="66" t="s">
        <v>115</v>
      </c>
      <c r="E488" s="66">
        <v>120</v>
      </c>
      <c r="F488" s="34"/>
      <c r="G488" s="47">
        <f t="shared" ref="G488:G542" si="14">F488*E488</f>
        <v>0</v>
      </c>
      <c r="H488" s="13"/>
      <c r="I488" s="25"/>
      <c r="J488" s="13"/>
    </row>
    <row r="489" s="1" customFormat="1" spans="1:10">
      <c r="A489" s="65">
        <v>30605000701</v>
      </c>
      <c r="B489" s="15" t="s">
        <v>1499</v>
      </c>
      <c r="C489" s="28" t="s">
        <v>1500</v>
      </c>
      <c r="D489" s="66" t="s">
        <v>115</v>
      </c>
      <c r="E489" s="66">
        <v>15</v>
      </c>
      <c r="F489" s="34"/>
      <c r="G489" s="47">
        <f t="shared" si="14"/>
        <v>0</v>
      </c>
      <c r="H489" s="13"/>
      <c r="I489" s="25"/>
      <c r="J489" s="13"/>
    </row>
    <row r="490" s="1" customFormat="1" ht="24" spans="1:10">
      <c r="A490" s="65">
        <v>30605000801</v>
      </c>
      <c r="B490" s="15" t="s">
        <v>1501</v>
      </c>
      <c r="C490" s="28" t="s">
        <v>1502</v>
      </c>
      <c r="D490" s="66" t="s">
        <v>115</v>
      </c>
      <c r="E490" s="66">
        <v>15</v>
      </c>
      <c r="F490" s="34"/>
      <c r="G490" s="47">
        <f t="shared" si="14"/>
        <v>0</v>
      </c>
      <c r="H490" s="13"/>
      <c r="I490" s="25"/>
      <c r="J490" s="13"/>
    </row>
    <row r="491" s="1" customFormat="1" ht="24" spans="1:10">
      <c r="A491" s="65">
        <v>30605003201</v>
      </c>
      <c r="B491" s="15" t="s">
        <v>1503</v>
      </c>
      <c r="C491" s="38" t="s">
        <v>1504</v>
      </c>
      <c r="D491" s="66" t="s">
        <v>115</v>
      </c>
      <c r="E491" s="66">
        <v>120</v>
      </c>
      <c r="F491" s="34"/>
      <c r="G491" s="47">
        <f t="shared" si="14"/>
        <v>0</v>
      </c>
      <c r="H491" s="13"/>
      <c r="I491" s="25"/>
      <c r="J491" s="13"/>
    </row>
    <row r="492" s="1" customFormat="1" ht="24" spans="1:10">
      <c r="A492" s="65">
        <v>30605004101</v>
      </c>
      <c r="B492" s="15" t="s">
        <v>1505</v>
      </c>
      <c r="C492" s="38" t="s">
        <v>1506</v>
      </c>
      <c r="D492" s="66" t="s">
        <v>115</v>
      </c>
      <c r="E492" s="66">
        <v>120</v>
      </c>
      <c r="F492" s="34"/>
      <c r="G492" s="47">
        <f t="shared" si="14"/>
        <v>0</v>
      </c>
      <c r="H492" s="13"/>
      <c r="I492" s="25"/>
      <c r="J492" s="13"/>
    </row>
    <row r="493" s="1" customFormat="1" spans="1:10">
      <c r="A493" s="65">
        <v>30605004202</v>
      </c>
      <c r="B493" s="15" t="s">
        <v>1507</v>
      </c>
      <c r="C493" s="28" t="s">
        <v>1508</v>
      </c>
      <c r="D493" s="66" t="s">
        <v>115</v>
      </c>
      <c r="E493" s="66">
        <v>120</v>
      </c>
      <c r="F493" s="34"/>
      <c r="G493" s="47">
        <f t="shared" si="14"/>
        <v>0</v>
      </c>
      <c r="H493" s="13"/>
      <c r="I493" s="25"/>
      <c r="J493" s="13"/>
    </row>
    <row r="494" s="1" customFormat="1" spans="1:10">
      <c r="A494" s="65">
        <v>30605005102</v>
      </c>
      <c r="B494" s="15" t="s">
        <v>1509</v>
      </c>
      <c r="C494" s="28" t="s">
        <v>1510</v>
      </c>
      <c r="D494" s="66" t="s">
        <v>1511</v>
      </c>
      <c r="E494" s="66">
        <v>0.5</v>
      </c>
      <c r="F494" s="27"/>
      <c r="G494" s="47">
        <f t="shared" si="14"/>
        <v>0</v>
      </c>
      <c r="H494" s="13"/>
      <c r="I494" s="25"/>
      <c r="J494" s="13"/>
    </row>
    <row r="495" s="1" customFormat="1" spans="1:10">
      <c r="A495" s="65">
        <v>30605005103</v>
      </c>
      <c r="B495" s="15" t="s">
        <v>1509</v>
      </c>
      <c r="C495" s="28" t="s">
        <v>1512</v>
      </c>
      <c r="D495" s="66" t="s">
        <v>1511</v>
      </c>
      <c r="E495" s="66">
        <v>4</v>
      </c>
      <c r="F495" s="27"/>
      <c r="G495" s="47">
        <f t="shared" si="14"/>
        <v>0</v>
      </c>
      <c r="H495" s="13"/>
      <c r="I495" s="25"/>
      <c r="J495" s="13"/>
    </row>
    <row r="496" s="1" customFormat="1" spans="1:10">
      <c r="A496" s="65">
        <v>30605005302</v>
      </c>
      <c r="B496" s="15" t="s">
        <v>1513</v>
      </c>
      <c r="C496" s="28" t="s">
        <v>1514</v>
      </c>
      <c r="D496" s="66" t="s">
        <v>1511</v>
      </c>
      <c r="E496" s="66">
        <v>2</v>
      </c>
      <c r="F496" s="27"/>
      <c r="G496" s="47">
        <f t="shared" si="14"/>
        <v>0</v>
      </c>
      <c r="H496" s="13"/>
      <c r="I496" s="25"/>
      <c r="J496" s="13"/>
    </row>
    <row r="497" s="1" customFormat="1" spans="1:10">
      <c r="A497" s="65">
        <v>30605006305</v>
      </c>
      <c r="B497" s="15" t="s">
        <v>1121</v>
      </c>
      <c r="C497" s="28" t="s">
        <v>1515</v>
      </c>
      <c r="D497" s="66" t="s">
        <v>1123</v>
      </c>
      <c r="E497" s="66">
        <v>20</v>
      </c>
      <c r="F497" s="27"/>
      <c r="G497" s="47">
        <f t="shared" si="14"/>
        <v>0</v>
      </c>
      <c r="H497" s="13"/>
      <c r="I497" s="25"/>
      <c r="J497" s="13"/>
    </row>
    <row r="498" s="1" customFormat="1" spans="1:10">
      <c r="A498" s="65">
        <v>30605006303</v>
      </c>
      <c r="B498" s="15" t="s">
        <v>1121</v>
      </c>
      <c r="C498" s="28" t="s">
        <v>1516</v>
      </c>
      <c r="D498" s="66" t="s">
        <v>1123</v>
      </c>
      <c r="E498" s="66">
        <v>50</v>
      </c>
      <c r="F498" s="27"/>
      <c r="G498" s="47">
        <f t="shared" si="14"/>
        <v>0</v>
      </c>
      <c r="H498" s="13"/>
      <c r="I498" s="25"/>
      <c r="J498" s="13"/>
    </row>
    <row r="499" s="1" customFormat="1" spans="1:10">
      <c r="A499" s="65">
        <v>30605007101</v>
      </c>
      <c r="B499" s="15" t="s">
        <v>1517</v>
      </c>
      <c r="C499" s="28" t="s">
        <v>1518</v>
      </c>
      <c r="D499" s="66" t="s">
        <v>115</v>
      </c>
      <c r="E499" s="66">
        <v>120</v>
      </c>
      <c r="F499" s="27"/>
      <c r="G499" s="47">
        <f t="shared" si="14"/>
        <v>0</v>
      </c>
      <c r="H499" s="13"/>
      <c r="I499" s="25"/>
      <c r="J499" s="13"/>
    </row>
    <row r="500" s="1" customFormat="1" spans="1:10">
      <c r="A500" s="65">
        <v>30605007103</v>
      </c>
      <c r="B500" s="15" t="s">
        <v>1517</v>
      </c>
      <c r="C500" s="28" t="s">
        <v>1519</v>
      </c>
      <c r="D500" s="66" t="s">
        <v>115</v>
      </c>
      <c r="E500" s="66">
        <v>60</v>
      </c>
      <c r="F500" s="27"/>
      <c r="G500" s="47">
        <f t="shared" si="14"/>
        <v>0</v>
      </c>
      <c r="H500" s="13"/>
      <c r="I500" s="25"/>
      <c r="J500" s="13"/>
    </row>
    <row r="501" s="1" customFormat="1" spans="1:10">
      <c r="A501" s="65">
        <v>30605007108</v>
      </c>
      <c r="B501" s="15" t="s">
        <v>1517</v>
      </c>
      <c r="C501" s="28" t="s">
        <v>1520</v>
      </c>
      <c r="D501" s="66" t="s">
        <v>115</v>
      </c>
      <c r="E501" s="66">
        <v>2</v>
      </c>
      <c r="F501" s="27"/>
      <c r="G501" s="47">
        <f t="shared" si="14"/>
        <v>0</v>
      </c>
      <c r="H501" s="13"/>
      <c r="I501" s="25"/>
      <c r="J501" s="13"/>
    </row>
    <row r="502" s="1" customFormat="1" spans="1:10">
      <c r="A502" s="65">
        <v>30605007205</v>
      </c>
      <c r="B502" s="15" t="s">
        <v>1521</v>
      </c>
      <c r="C502" s="28" t="s">
        <v>1522</v>
      </c>
      <c r="D502" s="66" t="s">
        <v>115</v>
      </c>
      <c r="E502" s="66">
        <v>2</v>
      </c>
      <c r="F502" s="27"/>
      <c r="G502" s="47">
        <f t="shared" si="14"/>
        <v>0</v>
      </c>
      <c r="H502" s="13"/>
      <c r="I502" s="25"/>
      <c r="J502" s="13"/>
    </row>
    <row r="503" s="1" customFormat="1" spans="1:10">
      <c r="A503" s="65">
        <v>30605007206</v>
      </c>
      <c r="B503" s="15" t="s">
        <v>1521</v>
      </c>
      <c r="C503" s="28" t="s">
        <v>1523</v>
      </c>
      <c r="D503" s="66" t="s">
        <v>115</v>
      </c>
      <c r="E503" s="66">
        <v>2</v>
      </c>
      <c r="F503" s="27"/>
      <c r="G503" s="47">
        <f t="shared" si="14"/>
        <v>0</v>
      </c>
      <c r="H503" s="13"/>
      <c r="I503" s="25"/>
      <c r="J503" s="13"/>
    </row>
    <row r="504" s="1" customFormat="1" spans="1:10">
      <c r="A504" s="65">
        <v>30605008002</v>
      </c>
      <c r="B504" s="15" t="s">
        <v>1524</v>
      </c>
      <c r="C504" s="28" t="s">
        <v>1525</v>
      </c>
      <c r="D504" s="66" t="s">
        <v>115</v>
      </c>
      <c r="E504" s="66">
        <v>60</v>
      </c>
      <c r="F504" s="27"/>
      <c r="G504" s="47">
        <f t="shared" si="14"/>
        <v>0</v>
      </c>
      <c r="H504" s="13"/>
      <c r="I504" s="25"/>
      <c r="J504" s="13"/>
    </row>
    <row r="505" s="1" customFormat="1" spans="1:10">
      <c r="A505" s="65">
        <v>30605008101</v>
      </c>
      <c r="B505" s="15" t="s">
        <v>1526</v>
      </c>
      <c r="C505" s="28" t="s">
        <v>1527</v>
      </c>
      <c r="D505" s="66" t="s">
        <v>115</v>
      </c>
      <c r="E505" s="66">
        <v>60</v>
      </c>
      <c r="F505" s="27"/>
      <c r="G505" s="47">
        <f t="shared" si="14"/>
        <v>0</v>
      </c>
      <c r="H505" s="13"/>
      <c r="I505" s="25"/>
      <c r="J505" s="13"/>
    </row>
    <row r="506" s="1" customFormat="1" spans="1:10">
      <c r="A506" s="65">
        <v>30605008104</v>
      </c>
      <c r="B506" s="15" t="s">
        <v>1526</v>
      </c>
      <c r="C506" s="28" t="s">
        <v>1528</v>
      </c>
      <c r="D506" s="66" t="s">
        <v>115</v>
      </c>
      <c r="E506" s="66">
        <v>15</v>
      </c>
      <c r="F506" s="27"/>
      <c r="G506" s="47">
        <f t="shared" si="14"/>
        <v>0</v>
      </c>
      <c r="H506" s="13"/>
      <c r="I506" s="25"/>
      <c r="J506" s="13"/>
    </row>
    <row r="507" s="1" customFormat="1" spans="1:10">
      <c r="A507" s="65">
        <v>30605008601</v>
      </c>
      <c r="B507" s="15" t="s">
        <v>1529</v>
      </c>
      <c r="C507" s="28" t="s">
        <v>1530</v>
      </c>
      <c r="D507" s="66" t="s">
        <v>115</v>
      </c>
      <c r="E507" s="66">
        <v>60</v>
      </c>
      <c r="F507" s="34"/>
      <c r="G507" s="47">
        <f t="shared" si="14"/>
        <v>0</v>
      </c>
      <c r="H507" s="13"/>
      <c r="I507" s="25"/>
      <c r="J507" s="13"/>
    </row>
    <row r="508" s="1" customFormat="1" spans="1:10">
      <c r="A508" s="65">
        <v>30605008603</v>
      </c>
      <c r="B508" s="15" t="s">
        <v>1529</v>
      </c>
      <c r="C508" s="28" t="s">
        <v>1531</v>
      </c>
      <c r="D508" s="66" t="s">
        <v>115</v>
      </c>
      <c r="E508" s="66">
        <v>15</v>
      </c>
      <c r="F508" s="34"/>
      <c r="G508" s="47">
        <f t="shared" si="14"/>
        <v>0</v>
      </c>
      <c r="H508" s="13"/>
      <c r="I508" s="25"/>
      <c r="J508" s="13"/>
    </row>
    <row r="509" s="1" customFormat="1" spans="1:10">
      <c r="A509" s="65">
        <v>30605008801</v>
      </c>
      <c r="B509" s="15" t="s">
        <v>962</v>
      </c>
      <c r="C509" s="28" t="s">
        <v>1532</v>
      </c>
      <c r="D509" s="66" t="s">
        <v>115</v>
      </c>
      <c r="E509" s="66">
        <v>60</v>
      </c>
      <c r="F509" s="34"/>
      <c r="G509" s="47">
        <f t="shared" si="14"/>
        <v>0</v>
      </c>
      <c r="H509" s="13"/>
      <c r="I509" s="25"/>
      <c r="J509" s="13"/>
    </row>
    <row r="510" s="1" customFormat="1" spans="1:10">
      <c r="A510" s="65">
        <v>30605008805</v>
      </c>
      <c r="B510" s="15" t="s">
        <v>962</v>
      </c>
      <c r="C510" s="28" t="s">
        <v>1533</v>
      </c>
      <c r="D510" s="66" t="s">
        <v>115</v>
      </c>
      <c r="E510" s="66">
        <v>60</v>
      </c>
      <c r="F510" s="34"/>
      <c r="G510" s="47">
        <f t="shared" si="14"/>
        <v>0</v>
      </c>
      <c r="H510" s="13"/>
      <c r="I510" s="25"/>
      <c r="J510" s="13"/>
    </row>
    <row r="511" s="1" customFormat="1" spans="1:10">
      <c r="A511" s="65">
        <v>30605008901</v>
      </c>
      <c r="B511" s="15" t="s">
        <v>1534</v>
      </c>
      <c r="C511" s="28" t="s">
        <v>1535</v>
      </c>
      <c r="D511" s="66" t="s">
        <v>115</v>
      </c>
      <c r="E511" s="66">
        <v>60</v>
      </c>
      <c r="F511" s="27"/>
      <c r="G511" s="47">
        <f t="shared" si="14"/>
        <v>0</v>
      </c>
      <c r="H511" s="13"/>
      <c r="I511" s="25"/>
      <c r="J511" s="13"/>
    </row>
    <row r="512" s="1" customFormat="1" spans="1:10">
      <c r="A512" s="65">
        <v>30605009002</v>
      </c>
      <c r="B512" s="15" t="s">
        <v>1536</v>
      </c>
      <c r="C512" s="28" t="s">
        <v>1537</v>
      </c>
      <c r="D512" s="66" t="s">
        <v>115</v>
      </c>
      <c r="E512" s="66">
        <v>60</v>
      </c>
      <c r="F512" s="34"/>
      <c r="G512" s="47">
        <f t="shared" si="14"/>
        <v>0</v>
      </c>
      <c r="H512" s="13"/>
      <c r="I512" s="25"/>
      <c r="J512" s="13"/>
    </row>
    <row r="513" s="1" customFormat="1" spans="1:10">
      <c r="A513" s="65">
        <v>30605009011</v>
      </c>
      <c r="B513" s="15" t="s">
        <v>1536</v>
      </c>
      <c r="C513" s="28" t="s">
        <v>1538</v>
      </c>
      <c r="D513" s="66" t="s">
        <v>115</v>
      </c>
      <c r="E513" s="66">
        <v>2</v>
      </c>
      <c r="F513" s="34"/>
      <c r="G513" s="47">
        <f t="shared" si="14"/>
        <v>0</v>
      </c>
      <c r="H513" s="13"/>
      <c r="I513" s="25"/>
      <c r="J513" s="13"/>
    </row>
    <row r="514" s="1" customFormat="1" ht="24" spans="1:10">
      <c r="A514" s="65">
        <v>30605009102</v>
      </c>
      <c r="B514" s="15" t="s">
        <v>1539</v>
      </c>
      <c r="C514" s="28" t="s">
        <v>1540</v>
      </c>
      <c r="D514" s="66" t="s">
        <v>968</v>
      </c>
      <c r="E514" s="66">
        <v>120</v>
      </c>
      <c r="F514" s="34"/>
      <c r="G514" s="47">
        <f t="shared" si="14"/>
        <v>0</v>
      </c>
      <c r="H514" s="13"/>
      <c r="I514" s="25"/>
      <c r="J514" s="13"/>
    </row>
    <row r="515" s="1" customFormat="1" spans="1:10">
      <c r="A515" s="65">
        <v>30199009001</v>
      </c>
      <c r="B515" s="15" t="s">
        <v>1541</v>
      </c>
      <c r="C515" s="28" t="s">
        <v>1542</v>
      </c>
      <c r="D515" s="66" t="s">
        <v>115</v>
      </c>
      <c r="E515" s="66">
        <v>60</v>
      </c>
      <c r="F515" s="34"/>
      <c r="G515" s="47">
        <f t="shared" si="14"/>
        <v>0</v>
      </c>
      <c r="H515" s="13"/>
      <c r="I515" s="25"/>
      <c r="J515" s="13"/>
    </row>
    <row r="516" s="1" customFormat="1" spans="1:10">
      <c r="A516" s="65">
        <v>30199009301</v>
      </c>
      <c r="B516" s="15" t="s">
        <v>1543</v>
      </c>
      <c r="C516" s="28" t="s">
        <v>1544</v>
      </c>
      <c r="D516" s="66" t="s">
        <v>115</v>
      </c>
      <c r="E516" s="66">
        <v>60</v>
      </c>
      <c r="F516" s="34"/>
      <c r="G516" s="47">
        <f t="shared" si="14"/>
        <v>0</v>
      </c>
      <c r="H516" s="13"/>
      <c r="I516" s="25"/>
      <c r="J516" s="13"/>
    </row>
    <row r="517" s="1" customFormat="1" spans="1:10">
      <c r="A517" s="65">
        <v>30605012103</v>
      </c>
      <c r="B517" s="15" t="s">
        <v>1545</v>
      </c>
      <c r="C517" s="28" t="s">
        <v>1546</v>
      </c>
      <c r="D517" s="66" t="s">
        <v>115</v>
      </c>
      <c r="E517" s="66">
        <v>60</v>
      </c>
      <c r="F517" s="34"/>
      <c r="G517" s="47">
        <f t="shared" si="14"/>
        <v>0</v>
      </c>
      <c r="H517" s="13"/>
      <c r="I517" s="25"/>
      <c r="J517" s="13"/>
    </row>
    <row r="518" s="1" customFormat="1" spans="1:10">
      <c r="A518" s="65">
        <v>30605012104</v>
      </c>
      <c r="B518" s="15" t="s">
        <v>1545</v>
      </c>
      <c r="C518" s="28" t="s">
        <v>1547</v>
      </c>
      <c r="D518" s="66" t="s">
        <v>115</v>
      </c>
      <c r="E518" s="66">
        <v>15</v>
      </c>
      <c r="F518" s="34"/>
      <c r="G518" s="47">
        <f t="shared" si="14"/>
        <v>0</v>
      </c>
      <c r="H518" s="13"/>
      <c r="I518" s="25"/>
      <c r="J518" s="13"/>
    </row>
    <row r="519" s="1" customFormat="1" spans="1:10">
      <c r="A519" s="65">
        <v>30605012201</v>
      </c>
      <c r="B519" s="15" t="s">
        <v>993</v>
      </c>
      <c r="C519" s="28" t="s">
        <v>1548</v>
      </c>
      <c r="D519" s="66" t="s">
        <v>115</v>
      </c>
      <c r="E519" s="66">
        <v>60</v>
      </c>
      <c r="F519" s="34"/>
      <c r="G519" s="47">
        <f t="shared" si="14"/>
        <v>0</v>
      </c>
      <c r="H519" s="13"/>
      <c r="I519" s="25"/>
      <c r="J519" s="13"/>
    </row>
    <row r="520" s="1" customFormat="1" spans="1:10">
      <c r="A520" s="65">
        <v>30308000401</v>
      </c>
      <c r="B520" s="15" t="s">
        <v>1549</v>
      </c>
      <c r="C520" s="28" t="s">
        <v>1550</v>
      </c>
      <c r="D520" s="66" t="s">
        <v>69</v>
      </c>
      <c r="E520" s="66">
        <v>5</v>
      </c>
      <c r="F520" s="27"/>
      <c r="G520" s="47">
        <f t="shared" si="14"/>
        <v>0</v>
      </c>
      <c r="H520" s="13"/>
      <c r="I520" s="25"/>
      <c r="J520" s="13"/>
    </row>
    <row r="521" s="1" customFormat="1" ht="36" spans="1:10">
      <c r="A521" s="65">
        <v>30308006201</v>
      </c>
      <c r="B521" s="15" t="s">
        <v>1551</v>
      </c>
      <c r="C521" s="38" t="s">
        <v>1552</v>
      </c>
      <c r="D521" s="66" t="s">
        <v>115</v>
      </c>
      <c r="E521" s="66">
        <v>15</v>
      </c>
      <c r="F521" s="27"/>
      <c r="G521" s="47">
        <f t="shared" si="14"/>
        <v>0</v>
      </c>
      <c r="H521" s="13"/>
      <c r="I521" s="25"/>
      <c r="J521" s="13"/>
    </row>
    <row r="522" s="1" customFormat="1" ht="24" spans="1:10">
      <c r="A522" s="65">
        <v>30199006501</v>
      </c>
      <c r="B522" s="15" t="s">
        <v>1553</v>
      </c>
      <c r="C522" s="28" t="s">
        <v>1554</v>
      </c>
      <c r="D522" s="66" t="s">
        <v>115</v>
      </c>
      <c r="E522" s="66">
        <v>15</v>
      </c>
      <c r="F522" s="27"/>
      <c r="G522" s="47">
        <f t="shared" si="14"/>
        <v>0</v>
      </c>
      <c r="H522" s="13"/>
      <c r="I522" s="25"/>
      <c r="J522" s="13"/>
    </row>
    <row r="523" s="1" customFormat="1" spans="1:10">
      <c r="A523" s="65">
        <v>30751000101</v>
      </c>
      <c r="B523" s="15" t="s">
        <v>1555</v>
      </c>
      <c r="C523" s="28" t="s">
        <v>1556</v>
      </c>
      <c r="D523" s="66" t="s">
        <v>1557</v>
      </c>
      <c r="E523" s="66">
        <v>60</v>
      </c>
      <c r="F523" s="27"/>
      <c r="G523" s="47">
        <f t="shared" si="14"/>
        <v>0</v>
      </c>
      <c r="H523" s="13"/>
      <c r="I523" s="25"/>
      <c r="J523" s="13"/>
    </row>
    <row r="524" s="1" customFormat="1" spans="1:10">
      <c r="A524" s="65">
        <v>30751001000</v>
      </c>
      <c r="B524" s="15" t="s">
        <v>1558</v>
      </c>
      <c r="C524" s="28" t="s">
        <v>1559</v>
      </c>
      <c r="D524" s="66" t="s">
        <v>1557</v>
      </c>
      <c r="E524" s="66">
        <v>60</v>
      </c>
      <c r="F524" s="27"/>
      <c r="G524" s="47">
        <f t="shared" si="14"/>
        <v>0</v>
      </c>
      <c r="H524" s="13"/>
      <c r="I524" s="25"/>
      <c r="J524" s="13"/>
    </row>
    <row r="525" s="1" customFormat="1" spans="1:10">
      <c r="A525" s="65">
        <v>30751001100</v>
      </c>
      <c r="B525" s="15" t="s">
        <v>1560</v>
      </c>
      <c r="C525" s="28" t="s">
        <v>1561</v>
      </c>
      <c r="D525" s="66" t="s">
        <v>1557</v>
      </c>
      <c r="E525" s="66">
        <v>60</v>
      </c>
      <c r="F525" s="27"/>
      <c r="G525" s="47">
        <f t="shared" si="14"/>
        <v>0</v>
      </c>
      <c r="H525" s="13"/>
      <c r="I525" s="25"/>
      <c r="J525" s="13"/>
    </row>
    <row r="526" s="1" customFormat="1" spans="1:10">
      <c r="A526" s="65">
        <v>30751009102</v>
      </c>
      <c r="B526" s="15" t="s">
        <v>1562</v>
      </c>
      <c r="C526" s="28" t="s">
        <v>1563</v>
      </c>
      <c r="D526" s="66" t="s">
        <v>556</v>
      </c>
      <c r="E526" s="66">
        <v>30</v>
      </c>
      <c r="F526" s="27"/>
      <c r="G526" s="47">
        <f t="shared" si="14"/>
        <v>0</v>
      </c>
      <c r="H526" s="13"/>
      <c r="I526" s="25"/>
      <c r="J526" s="13"/>
    </row>
    <row r="527" s="1" customFormat="1" spans="1:10">
      <c r="A527" s="65">
        <v>30751009104</v>
      </c>
      <c r="B527" s="15" t="s">
        <v>1562</v>
      </c>
      <c r="C527" s="28" t="s">
        <v>1564</v>
      </c>
      <c r="D527" s="66" t="s">
        <v>556</v>
      </c>
      <c r="E527" s="66">
        <v>30</v>
      </c>
      <c r="F527" s="27"/>
      <c r="G527" s="47">
        <f t="shared" si="14"/>
        <v>0</v>
      </c>
      <c r="H527" s="13"/>
      <c r="I527" s="25"/>
      <c r="J527" s="13"/>
    </row>
    <row r="528" s="1" customFormat="1" ht="24" spans="1:10">
      <c r="A528" s="65">
        <v>30508000101</v>
      </c>
      <c r="B528" s="15" t="s">
        <v>1565</v>
      </c>
      <c r="C528" s="28" t="s">
        <v>1566</v>
      </c>
      <c r="D528" s="66" t="s">
        <v>556</v>
      </c>
      <c r="E528" s="66">
        <v>15</v>
      </c>
      <c r="F528" s="27"/>
      <c r="G528" s="47">
        <f t="shared" si="14"/>
        <v>0</v>
      </c>
      <c r="H528" s="13"/>
      <c r="I528" s="25"/>
      <c r="J528" s="13"/>
    </row>
    <row r="529" s="1" customFormat="1" ht="24" spans="1:10">
      <c r="A529" s="65">
        <v>30308000803</v>
      </c>
      <c r="B529" s="15" t="s">
        <v>1567</v>
      </c>
      <c r="C529" s="28" t="s">
        <v>1568</v>
      </c>
      <c r="D529" s="66" t="s">
        <v>69</v>
      </c>
      <c r="E529" s="66">
        <v>15</v>
      </c>
      <c r="F529" s="27"/>
      <c r="G529" s="47">
        <f t="shared" si="14"/>
        <v>0</v>
      </c>
      <c r="H529" s="13"/>
      <c r="I529" s="25"/>
      <c r="J529" s="13"/>
    </row>
    <row r="530" s="1" customFormat="1" ht="24" spans="1:10">
      <c r="A530" s="65">
        <v>30308000901</v>
      </c>
      <c r="B530" s="15" t="s">
        <v>1569</v>
      </c>
      <c r="C530" s="28" t="s">
        <v>1570</v>
      </c>
      <c r="D530" s="66" t="s">
        <v>33</v>
      </c>
      <c r="E530" s="66">
        <v>15</v>
      </c>
      <c r="F530" s="27"/>
      <c r="G530" s="47">
        <f t="shared" si="14"/>
        <v>0</v>
      </c>
      <c r="H530" s="13"/>
      <c r="I530" s="25"/>
      <c r="J530" s="13"/>
    </row>
    <row r="531" s="1" customFormat="1" spans="1:10">
      <c r="A531" s="65"/>
      <c r="B531" s="15" t="s">
        <v>853</v>
      </c>
      <c r="C531" s="67" t="s">
        <v>1571</v>
      </c>
      <c r="D531" s="66" t="s">
        <v>33</v>
      </c>
      <c r="E531" s="65">
        <v>15</v>
      </c>
      <c r="F531" s="27"/>
      <c r="G531" s="47">
        <f t="shared" si="14"/>
        <v>0</v>
      </c>
      <c r="H531" s="13"/>
      <c r="I531" s="25"/>
      <c r="J531" s="13"/>
    </row>
    <row r="532" s="1" customFormat="1" ht="48" spans="1:10">
      <c r="A532" s="65">
        <v>30308010101</v>
      </c>
      <c r="B532" s="15" t="s">
        <v>1572</v>
      </c>
      <c r="C532" s="28" t="s">
        <v>1573</v>
      </c>
      <c r="D532" s="66" t="s">
        <v>33</v>
      </c>
      <c r="E532" s="66">
        <v>2</v>
      </c>
      <c r="F532" s="27"/>
      <c r="G532" s="47">
        <f t="shared" si="14"/>
        <v>0</v>
      </c>
      <c r="H532" s="13"/>
      <c r="I532" s="25"/>
      <c r="J532" s="13"/>
    </row>
    <row r="533" s="1" customFormat="1" ht="24" spans="1:10">
      <c r="A533" s="66"/>
      <c r="B533" s="33" t="s">
        <v>1574</v>
      </c>
      <c r="C533" s="28"/>
      <c r="D533" s="66"/>
      <c r="E533" s="66"/>
      <c r="F533" s="32"/>
      <c r="G533" s="47">
        <f t="shared" si="14"/>
        <v>0</v>
      </c>
      <c r="H533" s="13"/>
      <c r="I533" s="25"/>
      <c r="J533" s="13"/>
    </row>
    <row r="534" s="1" customFormat="1" ht="72" spans="1:10">
      <c r="A534" s="65">
        <v>30308000101</v>
      </c>
      <c r="B534" s="15" t="s">
        <v>1575</v>
      </c>
      <c r="C534" s="28" t="s">
        <v>1576</v>
      </c>
      <c r="D534" s="66" t="s">
        <v>69</v>
      </c>
      <c r="E534" s="66">
        <v>15</v>
      </c>
      <c r="F534" s="27"/>
      <c r="G534" s="47">
        <f t="shared" si="14"/>
        <v>0</v>
      </c>
      <c r="H534" s="13"/>
      <c r="I534" s="25"/>
      <c r="J534" s="13"/>
    </row>
    <row r="535" s="1" customFormat="1" ht="60" spans="1:10">
      <c r="A535" s="65">
        <v>30308000211</v>
      </c>
      <c r="B535" s="15" t="s">
        <v>1577</v>
      </c>
      <c r="C535" s="28" t="s">
        <v>1578</v>
      </c>
      <c r="D535" s="66" t="s">
        <v>69</v>
      </c>
      <c r="E535" s="66">
        <v>30</v>
      </c>
      <c r="F535" s="27"/>
      <c r="G535" s="47">
        <f t="shared" si="14"/>
        <v>0</v>
      </c>
      <c r="H535" s="13"/>
      <c r="I535" s="25"/>
      <c r="J535" s="13"/>
    </row>
    <row r="536" s="1" customFormat="1" ht="24" spans="1:10">
      <c r="A536" s="65">
        <v>30408000201</v>
      </c>
      <c r="B536" s="15" t="s">
        <v>1579</v>
      </c>
      <c r="C536" s="28" t="s">
        <v>1580</v>
      </c>
      <c r="D536" s="66" t="s">
        <v>33</v>
      </c>
      <c r="E536" s="66">
        <v>15</v>
      </c>
      <c r="F536" s="27"/>
      <c r="G536" s="47">
        <f t="shared" si="14"/>
        <v>0</v>
      </c>
      <c r="H536" s="13"/>
      <c r="I536" s="25"/>
      <c r="J536" s="13"/>
    </row>
    <row r="537" s="1" customFormat="1" ht="24" spans="1:10">
      <c r="A537" s="65">
        <v>30408000301</v>
      </c>
      <c r="B537" s="15" t="s">
        <v>1581</v>
      </c>
      <c r="C537" s="28" t="s">
        <v>1582</v>
      </c>
      <c r="D537" s="66" t="s">
        <v>33</v>
      </c>
      <c r="E537" s="66">
        <v>15</v>
      </c>
      <c r="F537" s="27"/>
      <c r="G537" s="47">
        <f t="shared" si="14"/>
        <v>0</v>
      </c>
      <c r="H537" s="13"/>
      <c r="I537" s="25"/>
      <c r="J537" s="13"/>
    </row>
    <row r="538" s="1" customFormat="1" ht="24" spans="1:10">
      <c r="A538" s="65">
        <v>30408000401</v>
      </c>
      <c r="B538" s="15" t="s">
        <v>1583</v>
      </c>
      <c r="C538" s="28" t="s">
        <v>1584</v>
      </c>
      <c r="D538" s="66" t="s">
        <v>33</v>
      </c>
      <c r="E538" s="66">
        <v>15</v>
      </c>
      <c r="F538" s="27"/>
      <c r="G538" s="47">
        <f t="shared" si="14"/>
        <v>0</v>
      </c>
      <c r="H538" s="13"/>
      <c r="I538" s="25"/>
      <c r="J538" s="13"/>
    </row>
    <row r="539" s="1" customFormat="1" ht="24" spans="1:10">
      <c r="A539" s="65">
        <v>30408005101</v>
      </c>
      <c r="B539" s="15" t="s">
        <v>1585</v>
      </c>
      <c r="C539" s="28" t="s">
        <v>1586</v>
      </c>
      <c r="D539" s="66" t="s">
        <v>33</v>
      </c>
      <c r="E539" s="66">
        <v>15</v>
      </c>
      <c r="F539" s="27"/>
      <c r="G539" s="47">
        <f t="shared" ref="G539:G554" si="15">F539*E539</f>
        <v>0</v>
      </c>
      <c r="H539" s="13"/>
      <c r="I539" s="25"/>
      <c r="J539" s="13"/>
    </row>
    <row r="540" s="1" customFormat="1" ht="24" spans="1:10">
      <c r="A540" s="65">
        <v>30408005201</v>
      </c>
      <c r="B540" s="15" t="s">
        <v>1587</v>
      </c>
      <c r="C540" s="28" t="s">
        <v>1586</v>
      </c>
      <c r="D540" s="66" t="s">
        <v>33</v>
      </c>
      <c r="E540" s="66">
        <v>15</v>
      </c>
      <c r="F540" s="27"/>
      <c r="G540" s="47">
        <f t="shared" si="15"/>
        <v>0</v>
      </c>
      <c r="H540" s="13"/>
      <c r="I540" s="25"/>
      <c r="J540" s="13"/>
    </row>
    <row r="541" s="1" customFormat="1" ht="48" spans="1:10">
      <c r="A541" s="65">
        <v>30199009401</v>
      </c>
      <c r="B541" s="15" t="s">
        <v>999</v>
      </c>
      <c r="C541" s="28" t="s">
        <v>1588</v>
      </c>
      <c r="D541" s="66" t="s">
        <v>115</v>
      </c>
      <c r="E541" s="66">
        <v>15</v>
      </c>
      <c r="F541" s="27"/>
      <c r="G541" s="47">
        <f t="shared" si="15"/>
        <v>0</v>
      </c>
      <c r="H541" s="13"/>
      <c r="I541" s="25"/>
      <c r="J541" s="13"/>
    </row>
    <row r="542" s="1" customFormat="1" ht="36" spans="1:10">
      <c r="A542" s="65">
        <v>30408000102</v>
      </c>
      <c r="B542" s="15" t="s">
        <v>1589</v>
      </c>
      <c r="C542" s="28" t="s">
        <v>1590</v>
      </c>
      <c r="D542" s="66" t="s">
        <v>33</v>
      </c>
      <c r="E542" s="66">
        <v>15</v>
      </c>
      <c r="F542" s="27"/>
      <c r="G542" s="47">
        <f t="shared" si="15"/>
        <v>0</v>
      </c>
      <c r="H542" s="13"/>
      <c r="I542" s="25"/>
      <c r="J542" s="13"/>
    </row>
    <row r="543" s="1" customFormat="1" ht="36" spans="1:10">
      <c r="A543" s="65">
        <v>30408000101</v>
      </c>
      <c r="B543" s="15" t="s">
        <v>1589</v>
      </c>
      <c r="C543" s="28" t="s">
        <v>1591</v>
      </c>
      <c r="D543" s="66" t="s">
        <v>33</v>
      </c>
      <c r="E543" s="66">
        <v>15</v>
      </c>
      <c r="F543" s="27"/>
      <c r="G543" s="47">
        <f t="shared" si="15"/>
        <v>0</v>
      </c>
      <c r="H543" s="13"/>
      <c r="I543" s="25"/>
      <c r="J543" s="13"/>
    </row>
    <row r="544" s="1" customFormat="1" ht="24" spans="1:10">
      <c r="A544" s="65">
        <v>30408000501</v>
      </c>
      <c r="B544" s="15" t="s">
        <v>1592</v>
      </c>
      <c r="C544" s="28" t="s">
        <v>1593</v>
      </c>
      <c r="D544" s="66" t="s">
        <v>33</v>
      </c>
      <c r="E544" s="66">
        <v>15</v>
      </c>
      <c r="F544" s="27"/>
      <c r="G544" s="47">
        <f t="shared" si="15"/>
        <v>0</v>
      </c>
      <c r="H544" s="13"/>
      <c r="I544" s="25"/>
      <c r="J544" s="13"/>
    </row>
    <row r="545" s="1" customFormat="1" spans="1:10">
      <c r="A545" s="65"/>
      <c r="B545" s="33" t="s">
        <v>1594</v>
      </c>
      <c r="C545" s="28"/>
      <c r="D545" s="66"/>
      <c r="E545" s="66"/>
      <c r="F545" s="32"/>
      <c r="G545" s="47">
        <f t="shared" si="15"/>
        <v>0</v>
      </c>
      <c r="H545" s="13"/>
      <c r="I545" s="25"/>
      <c r="J545" s="13"/>
    </row>
    <row r="546" s="1" customFormat="1" ht="24" spans="1:10">
      <c r="A546" s="65">
        <v>50508001601</v>
      </c>
      <c r="B546" s="15" t="s">
        <v>1595</v>
      </c>
      <c r="C546" s="28" t="s">
        <v>1596</v>
      </c>
      <c r="D546" s="66" t="s">
        <v>565</v>
      </c>
      <c r="E546" s="66">
        <v>1</v>
      </c>
      <c r="F546" s="27"/>
      <c r="G546" s="47">
        <f t="shared" si="15"/>
        <v>0</v>
      </c>
      <c r="H546" s="13"/>
      <c r="I546" s="25"/>
      <c r="J546" s="13"/>
    </row>
    <row r="547" s="1" customFormat="1" ht="48" spans="1:10">
      <c r="A547" s="65">
        <v>30508000201</v>
      </c>
      <c r="B547" s="15" t="s">
        <v>1597</v>
      </c>
      <c r="C547" s="28" t="s">
        <v>1598</v>
      </c>
      <c r="D547" s="66" t="s">
        <v>556</v>
      </c>
      <c r="E547" s="66">
        <v>15</v>
      </c>
      <c r="F547" s="27"/>
      <c r="G547" s="47">
        <f t="shared" si="15"/>
        <v>0</v>
      </c>
      <c r="H547" s="13"/>
      <c r="I547" s="25"/>
      <c r="J547" s="13"/>
    </row>
    <row r="548" s="1" customFormat="1" ht="24" spans="1:10">
      <c r="A548" s="65">
        <v>30408003601</v>
      </c>
      <c r="B548" s="15" t="s">
        <v>1599</v>
      </c>
      <c r="C548" s="28" t="s">
        <v>1600</v>
      </c>
      <c r="D548" s="66" t="s">
        <v>33</v>
      </c>
      <c r="E548" s="66">
        <v>15</v>
      </c>
      <c r="F548" s="27"/>
      <c r="G548" s="47">
        <f t="shared" si="15"/>
        <v>0</v>
      </c>
      <c r="H548" s="13"/>
      <c r="I548" s="25"/>
      <c r="J548" s="13"/>
    </row>
    <row r="549" s="1" customFormat="1" spans="1:10">
      <c r="A549" s="65"/>
      <c r="B549" s="33" t="s">
        <v>1601</v>
      </c>
      <c r="C549" s="28"/>
      <c r="D549" s="66"/>
      <c r="E549" s="66"/>
      <c r="F549" s="32"/>
      <c r="G549" s="47">
        <f t="shared" si="15"/>
        <v>0</v>
      </c>
      <c r="H549" s="13"/>
      <c r="I549" s="25"/>
      <c r="J549" s="13"/>
    </row>
    <row r="550" s="1" customFormat="1" ht="24" spans="1:10">
      <c r="A550" s="65">
        <v>30508000301</v>
      </c>
      <c r="B550" s="15" t="s">
        <v>1602</v>
      </c>
      <c r="C550" s="28" t="s">
        <v>1603</v>
      </c>
      <c r="D550" s="66" t="s">
        <v>556</v>
      </c>
      <c r="E550" s="66">
        <v>15</v>
      </c>
      <c r="F550" s="32"/>
      <c r="G550" s="47">
        <f t="shared" si="15"/>
        <v>0</v>
      </c>
      <c r="H550" s="13"/>
      <c r="I550" s="25"/>
      <c r="J550" s="13"/>
    </row>
    <row r="551" s="1" customFormat="1" ht="36" spans="1:10">
      <c r="A551" s="65">
        <v>30508000401</v>
      </c>
      <c r="B551" s="15" t="s">
        <v>1604</v>
      </c>
      <c r="C551" s="28" t="s">
        <v>1605</v>
      </c>
      <c r="D551" s="66" t="s">
        <v>556</v>
      </c>
      <c r="E551" s="66">
        <v>15</v>
      </c>
      <c r="F551" s="32"/>
      <c r="G551" s="47">
        <f t="shared" si="15"/>
        <v>0</v>
      </c>
      <c r="H551" s="13"/>
      <c r="I551" s="25"/>
      <c r="J551" s="13"/>
    </row>
    <row r="552" s="1" customFormat="1" spans="1:10">
      <c r="A552" s="66"/>
      <c r="B552" s="33" t="s">
        <v>1606</v>
      </c>
      <c r="C552" s="28"/>
      <c r="D552" s="66"/>
      <c r="E552" s="66"/>
      <c r="F552" s="32"/>
      <c r="G552" s="47">
        <f t="shared" si="15"/>
        <v>0</v>
      </c>
      <c r="H552" s="13"/>
      <c r="I552" s="25"/>
      <c r="J552" s="13"/>
    </row>
    <row r="553" s="1" customFormat="1" spans="1:10">
      <c r="A553" s="65">
        <v>30299100101</v>
      </c>
      <c r="B553" s="15" t="s">
        <v>1607</v>
      </c>
      <c r="C553" s="28" t="s">
        <v>1608</v>
      </c>
      <c r="D553" s="66" t="s">
        <v>69</v>
      </c>
      <c r="E553" s="66">
        <v>2</v>
      </c>
      <c r="F553" s="32"/>
      <c r="G553" s="47">
        <f t="shared" si="15"/>
        <v>0</v>
      </c>
      <c r="H553" s="13"/>
      <c r="I553" s="25"/>
      <c r="J553" s="13"/>
    </row>
    <row r="554" s="1" customFormat="1" ht="24" spans="1:10">
      <c r="A554" s="65">
        <v>30308003001</v>
      </c>
      <c r="B554" s="15" t="s">
        <v>1609</v>
      </c>
      <c r="C554" s="28" t="s">
        <v>1610</v>
      </c>
      <c r="D554" s="66" t="s">
        <v>33</v>
      </c>
      <c r="E554" s="66">
        <v>2</v>
      </c>
      <c r="F554" s="32"/>
      <c r="G554" s="47">
        <f t="shared" si="15"/>
        <v>0</v>
      </c>
      <c r="H554" s="13"/>
      <c r="I554" s="25"/>
      <c r="J554" s="13"/>
    </row>
    <row r="555" s="4" customFormat="1" spans="1:10">
      <c r="A555" s="33"/>
      <c r="B555" s="50" t="s">
        <v>213</v>
      </c>
      <c r="C555" s="51"/>
      <c r="D555" s="33"/>
      <c r="E555" s="57"/>
      <c r="F555" s="41"/>
      <c r="G555" s="41">
        <f>SUM(G363:G554)</f>
        <v>0</v>
      </c>
      <c r="H555" s="42"/>
      <c r="I555" s="55"/>
      <c r="J555" s="42"/>
    </row>
    <row r="556" s="1" customFormat="1" spans="1:10">
      <c r="A556" s="53" t="s">
        <v>1611</v>
      </c>
      <c r="B556" s="53"/>
      <c r="C556" s="54"/>
      <c r="D556" s="53"/>
      <c r="E556" s="53"/>
      <c r="F556" s="21"/>
      <c r="G556" s="21"/>
      <c r="H556" s="13"/>
      <c r="I556" s="25"/>
      <c r="J556" s="13"/>
    </row>
    <row r="557" s="1" customFormat="1" ht="24" spans="1:10">
      <c r="A557" s="14" t="s">
        <v>17</v>
      </c>
      <c r="B557" s="15" t="s">
        <v>4</v>
      </c>
      <c r="C557" s="16" t="s">
        <v>881</v>
      </c>
      <c r="D557" s="15" t="s">
        <v>5</v>
      </c>
      <c r="E557" s="14" t="s">
        <v>882</v>
      </c>
      <c r="F557" s="18"/>
      <c r="G557" s="18"/>
      <c r="H557" s="13"/>
      <c r="I557" s="25"/>
      <c r="J557" s="13"/>
    </row>
    <row r="558" s="1" customFormat="1" spans="1:10">
      <c r="A558" s="59">
        <v>30802000101</v>
      </c>
      <c r="B558" s="15" t="s">
        <v>1338</v>
      </c>
      <c r="C558" s="16" t="s">
        <v>44</v>
      </c>
      <c r="D558" s="15" t="s">
        <v>565</v>
      </c>
      <c r="E558" s="68">
        <v>10</v>
      </c>
      <c r="F558" s="18"/>
      <c r="G558" s="18">
        <f t="shared" ref="G558:G586" si="16">F558*E558</f>
        <v>0</v>
      </c>
      <c r="H558" s="13"/>
      <c r="I558" s="25"/>
      <c r="J558" s="13"/>
    </row>
    <row r="559" s="1" customFormat="1" spans="1:10">
      <c r="A559" s="59">
        <v>30802000204</v>
      </c>
      <c r="B559" s="15" t="s">
        <v>895</v>
      </c>
      <c r="C559" s="16" t="s">
        <v>1612</v>
      </c>
      <c r="D559" s="15" t="s">
        <v>115</v>
      </c>
      <c r="E559" s="15">
        <v>30</v>
      </c>
      <c r="F559" s="18"/>
      <c r="G559" s="18">
        <f t="shared" si="16"/>
        <v>0</v>
      </c>
      <c r="H559" s="13"/>
      <c r="I559" s="25"/>
      <c r="J559" s="13"/>
    </row>
    <row r="560" s="1" customFormat="1" ht="24" spans="1:10">
      <c r="A560" s="59">
        <v>30802000301</v>
      </c>
      <c r="B560" s="15" t="s">
        <v>1340</v>
      </c>
      <c r="C560" s="16" t="s">
        <v>1613</v>
      </c>
      <c r="D560" s="15" t="s">
        <v>115</v>
      </c>
      <c r="E560" s="59">
        <v>1</v>
      </c>
      <c r="F560" s="18"/>
      <c r="G560" s="18">
        <f t="shared" si="16"/>
        <v>0</v>
      </c>
      <c r="H560" s="13"/>
      <c r="I560" s="25"/>
      <c r="J560" s="13"/>
    </row>
    <row r="561" s="1" customFormat="1" spans="1:10">
      <c r="A561" s="59">
        <v>30802000503</v>
      </c>
      <c r="B561" s="15" t="s">
        <v>887</v>
      </c>
      <c r="C561" s="16" t="s">
        <v>1345</v>
      </c>
      <c r="D561" s="15" t="s">
        <v>1614</v>
      </c>
      <c r="E561" s="15">
        <v>10</v>
      </c>
      <c r="F561" s="18"/>
      <c r="G561" s="18">
        <f t="shared" si="16"/>
        <v>0</v>
      </c>
      <c r="H561" s="13"/>
      <c r="I561" s="25"/>
      <c r="J561" s="13"/>
    </row>
    <row r="562" s="1" customFormat="1" spans="1:10">
      <c r="A562" s="15"/>
      <c r="B562" s="33" t="s">
        <v>1349</v>
      </c>
      <c r="C562" s="16"/>
      <c r="D562" s="15"/>
      <c r="E562" s="15"/>
      <c r="F562" s="18"/>
      <c r="G562" s="18">
        <f t="shared" si="16"/>
        <v>0</v>
      </c>
      <c r="H562" s="13"/>
      <c r="I562" s="25"/>
      <c r="J562" s="13"/>
    </row>
    <row r="563" s="1" customFormat="1" ht="24" spans="1:10">
      <c r="A563" s="59">
        <v>30199008301</v>
      </c>
      <c r="B563" s="15" t="s">
        <v>1615</v>
      </c>
      <c r="C563" s="16" t="s">
        <v>1616</v>
      </c>
      <c r="D563" s="15" t="s">
        <v>69</v>
      </c>
      <c r="E563" s="59">
        <v>4</v>
      </c>
      <c r="F563" s="69"/>
      <c r="G563" s="18">
        <f t="shared" si="16"/>
        <v>0</v>
      </c>
      <c r="H563" s="13"/>
      <c r="I563" s="25"/>
      <c r="J563" s="13"/>
    </row>
    <row r="564" s="1" customFormat="1" spans="1:10">
      <c r="A564" s="59">
        <v>40103000601</v>
      </c>
      <c r="B564" s="15" t="s">
        <v>1617</v>
      </c>
      <c r="C564" s="16" t="s">
        <v>1618</v>
      </c>
      <c r="D564" s="15" t="s">
        <v>69</v>
      </c>
      <c r="E564" s="59">
        <v>1</v>
      </c>
      <c r="F564" s="69"/>
      <c r="G564" s="18">
        <f t="shared" si="16"/>
        <v>0</v>
      </c>
      <c r="H564" s="13"/>
      <c r="I564" s="25"/>
      <c r="J564" s="13"/>
    </row>
    <row r="565" s="1" customFormat="1" ht="24" spans="1:10">
      <c r="A565" s="59">
        <v>20201010801</v>
      </c>
      <c r="B565" s="15" t="s">
        <v>1619</v>
      </c>
      <c r="C565" s="16" t="s">
        <v>1620</v>
      </c>
      <c r="D565" s="15" t="s">
        <v>69</v>
      </c>
      <c r="E565" s="59">
        <v>1</v>
      </c>
      <c r="F565" s="69"/>
      <c r="G565" s="18">
        <f t="shared" si="16"/>
        <v>0</v>
      </c>
      <c r="H565" s="13"/>
      <c r="I565" s="25"/>
      <c r="J565" s="13"/>
    </row>
    <row r="566" s="1" customFormat="1" spans="1:10">
      <c r="A566" s="59">
        <v>30199007801</v>
      </c>
      <c r="B566" s="15" t="s">
        <v>1621</v>
      </c>
      <c r="C566" s="16" t="s">
        <v>1622</v>
      </c>
      <c r="D566" s="15" t="s">
        <v>69</v>
      </c>
      <c r="E566" s="59">
        <v>1</v>
      </c>
      <c r="F566" s="69"/>
      <c r="G566" s="18">
        <f t="shared" si="16"/>
        <v>0</v>
      </c>
      <c r="H566" s="13"/>
      <c r="I566" s="25"/>
      <c r="J566" s="13"/>
    </row>
    <row r="567" s="1" customFormat="1" ht="36" spans="1:10">
      <c r="A567" s="59">
        <v>30309001101</v>
      </c>
      <c r="B567" s="15" t="s">
        <v>1623</v>
      </c>
      <c r="C567" s="16" t="s">
        <v>1624</v>
      </c>
      <c r="D567" s="15" t="s">
        <v>69</v>
      </c>
      <c r="E567" s="59">
        <v>1</v>
      </c>
      <c r="F567" s="69"/>
      <c r="G567" s="18">
        <f t="shared" si="16"/>
        <v>0</v>
      </c>
      <c r="H567" s="13"/>
      <c r="I567" s="25"/>
      <c r="J567" s="13"/>
    </row>
    <row r="568" s="1" customFormat="1" ht="24" spans="1:10">
      <c r="A568" s="59">
        <v>30309000801</v>
      </c>
      <c r="B568" s="15" t="s">
        <v>1625</v>
      </c>
      <c r="C568" s="16" t="s">
        <v>1626</v>
      </c>
      <c r="D568" s="15" t="s">
        <v>69</v>
      </c>
      <c r="E568" s="15">
        <v>2</v>
      </c>
      <c r="F568" s="18"/>
      <c r="G568" s="18">
        <f t="shared" si="16"/>
        <v>0</v>
      </c>
      <c r="H568" s="13"/>
      <c r="I568" s="25"/>
      <c r="J568" s="13"/>
    </row>
    <row r="569" s="1" customFormat="1" spans="1:10">
      <c r="A569" s="15"/>
      <c r="B569" s="33" t="s">
        <v>1352</v>
      </c>
      <c r="C569" s="16"/>
      <c r="D569" s="15"/>
      <c r="E569" s="15"/>
      <c r="F569" s="18"/>
      <c r="G569" s="18">
        <f t="shared" si="16"/>
        <v>0</v>
      </c>
      <c r="H569" s="13"/>
      <c r="I569" s="25"/>
      <c r="J569" s="13"/>
    </row>
    <row r="570" s="1" customFormat="1" ht="24" spans="1:10">
      <c r="A570" s="59">
        <v>30199002001</v>
      </c>
      <c r="B570" s="15" t="s">
        <v>897</v>
      </c>
      <c r="C570" s="16" t="s">
        <v>1627</v>
      </c>
      <c r="D570" s="15" t="s">
        <v>899</v>
      </c>
      <c r="E570" s="15">
        <v>2</v>
      </c>
      <c r="F570" s="18"/>
      <c r="G570" s="18">
        <f t="shared" si="16"/>
        <v>0</v>
      </c>
      <c r="H570" s="13"/>
      <c r="I570" s="25"/>
      <c r="J570" s="13"/>
    </row>
    <row r="571" s="1" customFormat="1" spans="1:10">
      <c r="A571" s="59">
        <v>30801006301</v>
      </c>
      <c r="B571" s="15" t="s">
        <v>908</v>
      </c>
      <c r="C571" s="16" t="s">
        <v>1628</v>
      </c>
      <c r="D571" s="15" t="s">
        <v>115</v>
      </c>
      <c r="E571" s="15">
        <v>10</v>
      </c>
      <c r="F571" s="18"/>
      <c r="G571" s="18">
        <f t="shared" si="16"/>
        <v>0</v>
      </c>
      <c r="H571" s="13"/>
      <c r="I571" s="25"/>
      <c r="J571" s="13"/>
    </row>
    <row r="572" s="1" customFormat="1" spans="1:10">
      <c r="A572" s="59">
        <v>30199009112</v>
      </c>
      <c r="B572" s="15" t="s">
        <v>902</v>
      </c>
      <c r="C572" s="16" t="s">
        <v>1629</v>
      </c>
      <c r="D572" s="15" t="s">
        <v>115</v>
      </c>
      <c r="E572" s="15">
        <v>30</v>
      </c>
      <c r="F572" s="18"/>
      <c r="G572" s="18">
        <f t="shared" si="16"/>
        <v>0</v>
      </c>
      <c r="H572" s="13"/>
      <c r="I572" s="25"/>
      <c r="J572" s="13"/>
    </row>
    <row r="573" s="1" customFormat="1" spans="1:10">
      <c r="A573" s="59">
        <v>30199009111</v>
      </c>
      <c r="B573" s="15" t="s">
        <v>900</v>
      </c>
      <c r="C573" s="16" t="s">
        <v>1630</v>
      </c>
      <c r="D573" s="15" t="s">
        <v>115</v>
      </c>
      <c r="E573" s="15">
        <v>30</v>
      </c>
      <c r="F573" s="18"/>
      <c r="G573" s="18">
        <f t="shared" si="16"/>
        <v>0</v>
      </c>
      <c r="H573" s="13"/>
      <c r="I573" s="25"/>
      <c r="J573" s="13"/>
    </row>
    <row r="574" s="1" customFormat="1" spans="1:10">
      <c r="A574" s="59">
        <v>30199009201</v>
      </c>
      <c r="B574" s="15" t="s">
        <v>906</v>
      </c>
      <c r="C574" s="16" t="s">
        <v>907</v>
      </c>
      <c r="D574" s="15" t="s">
        <v>115</v>
      </c>
      <c r="E574" s="59">
        <v>2</v>
      </c>
      <c r="F574" s="69"/>
      <c r="G574" s="18">
        <f t="shared" si="16"/>
        <v>0</v>
      </c>
      <c r="H574" s="13"/>
      <c r="I574" s="25"/>
      <c r="J574" s="13"/>
    </row>
    <row r="575" s="1" customFormat="1" spans="1:10">
      <c r="A575" s="59"/>
      <c r="B575" s="33" t="s">
        <v>1355</v>
      </c>
      <c r="C575" s="16"/>
      <c r="D575" s="15"/>
      <c r="E575" s="59"/>
      <c r="F575" s="69"/>
      <c r="G575" s="18">
        <f t="shared" si="16"/>
        <v>0</v>
      </c>
      <c r="H575" s="13"/>
      <c r="I575" s="25"/>
      <c r="J575" s="13"/>
    </row>
    <row r="576" s="1" customFormat="1" ht="24" spans="1:10">
      <c r="A576" s="59">
        <v>30199000401</v>
      </c>
      <c r="B576" s="15" t="s">
        <v>952</v>
      </c>
      <c r="C576" s="16" t="s">
        <v>1631</v>
      </c>
      <c r="D576" s="15" t="s">
        <v>33</v>
      </c>
      <c r="E576" s="59">
        <v>1</v>
      </c>
      <c r="F576" s="18"/>
      <c r="G576" s="18">
        <f t="shared" si="16"/>
        <v>0</v>
      </c>
      <c r="H576" s="13"/>
      <c r="I576" s="25"/>
      <c r="J576" s="13"/>
    </row>
    <row r="577" s="1" customFormat="1" spans="1:10">
      <c r="A577" s="59">
        <v>30199000501</v>
      </c>
      <c r="B577" s="15" t="s">
        <v>954</v>
      </c>
      <c r="C577" s="16" t="s">
        <v>1369</v>
      </c>
      <c r="D577" s="15" t="s">
        <v>115</v>
      </c>
      <c r="E577" s="59">
        <v>1</v>
      </c>
      <c r="F577" s="18"/>
      <c r="G577" s="18">
        <f t="shared" si="16"/>
        <v>0</v>
      </c>
      <c r="H577" s="13"/>
      <c r="I577" s="25"/>
      <c r="J577" s="13"/>
    </row>
    <row r="578" s="1" customFormat="1" ht="36" spans="1:10">
      <c r="A578" s="59">
        <v>30199000601</v>
      </c>
      <c r="B578" s="15" t="s">
        <v>1370</v>
      </c>
      <c r="C578" s="16" t="s">
        <v>1632</v>
      </c>
      <c r="D578" s="15" t="s">
        <v>115</v>
      </c>
      <c r="E578" s="59">
        <v>1</v>
      </c>
      <c r="F578" s="18"/>
      <c r="G578" s="18">
        <f t="shared" si="16"/>
        <v>0</v>
      </c>
      <c r="H578" s="13"/>
      <c r="I578" s="25"/>
      <c r="J578" s="13"/>
    </row>
    <row r="579" s="1" customFormat="1" ht="36" spans="1:10">
      <c r="A579" s="59">
        <v>30801000201</v>
      </c>
      <c r="B579" s="15" t="s">
        <v>910</v>
      </c>
      <c r="C579" s="16" t="s">
        <v>1633</v>
      </c>
      <c r="D579" s="15" t="s">
        <v>33</v>
      </c>
      <c r="E579" s="59">
        <v>1</v>
      </c>
      <c r="F579" s="18"/>
      <c r="G579" s="18">
        <f t="shared" si="16"/>
        <v>0</v>
      </c>
      <c r="H579" s="13"/>
      <c r="I579" s="25"/>
      <c r="J579" s="13"/>
    </row>
    <row r="580" s="1" customFormat="1" ht="36" spans="1:10">
      <c r="A580" s="59">
        <v>30801000301</v>
      </c>
      <c r="B580" s="15" t="s">
        <v>912</v>
      </c>
      <c r="C580" s="16" t="s">
        <v>1633</v>
      </c>
      <c r="D580" s="15" t="s">
        <v>33</v>
      </c>
      <c r="E580" s="59">
        <v>1</v>
      </c>
      <c r="F580" s="18"/>
      <c r="G580" s="18">
        <f t="shared" si="16"/>
        <v>0</v>
      </c>
      <c r="H580" s="13"/>
      <c r="I580" s="25"/>
      <c r="J580" s="13"/>
    </row>
    <row r="581" s="1" customFormat="1" spans="1:10">
      <c r="A581" s="15"/>
      <c r="B581" s="33" t="s">
        <v>1374</v>
      </c>
      <c r="C581" s="16"/>
      <c r="D581" s="15"/>
      <c r="E581" s="15"/>
      <c r="F581" s="18"/>
      <c r="G581" s="18">
        <f t="shared" si="16"/>
        <v>0</v>
      </c>
      <c r="H581" s="13"/>
      <c r="I581" s="25"/>
      <c r="J581" s="13"/>
    </row>
    <row r="582" s="1" customFormat="1" spans="1:10">
      <c r="A582" s="59">
        <v>30202000512</v>
      </c>
      <c r="B582" s="15" t="s">
        <v>1010</v>
      </c>
      <c r="C582" s="16" t="s">
        <v>1634</v>
      </c>
      <c r="D582" s="15" t="s">
        <v>69</v>
      </c>
      <c r="E582" s="15">
        <v>2</v>
      </c>
      <c r="F582" s="18"/>
      <c r="G582" s="18">
        <f t="shared" si="16"/>
        <v>0</v>
      </c>
      <c r="H582" s="13"/>
      <c r="I582" s="25"/>
      <c r="J582" s="13"/>
    </row>
    <row r="583" s="1" customFormat="1" spans="1:10">
      <c r="A583" s="59">
        <v>30202000542</v>
      </c>
      <c r="B583" s="15" t="s">
        <v>1010</v>
      </c>
      <c r="C583" s="16" t="s">
        <v>1635</v>
      </c>
      <c r="D583" s="15" t="s">
        <v>69</v>
      </c>
      <c r="E583" s="59">
        <v>1</v>
      </c>
      <c r="F583" s="18"/>
      <c r="G583" s="18">
        <f t="shared" si="16"/>
        <v>0</v>
      </c>
      <c r="H583" s="13"/>
      <c r="I583" s="25"/>
      <c r="J583" s="13"/>
    </row>
    <row r="584" s="1" customFormat="1" ht="24" spans="1:10">
      <c r="A584" s="59">
        <v>30203000202</v>
      </c>
      <c r="B584" s="15" t="s">
        <v>1064</v>
      </c>
      <c r="C584" s="16" t="s">
        <v>1636</v>
      </c>
      <c r="D584" s="15" t="s">
        <v>115</v>
      </c>
      <c r="E584" s="15">
        <v>30</v>
      </c>
      <c r="F584" s="18"/>
      <c r="G584" s="18">
        <f t="shared" si="16"/>
        <v>0</v>
      </c>
      <c r="H584" s="13"/>
      <c r="I584" s="25"/>
      <c r="J584" s="13"/>
    </row>
    <row r="585" s="1" customFormat="1" spans="1:10">
      <c r="A585" s="59">
        <v>30814102001</v>
      </c>
      <c r="B585" s="15" t="s">
        <v>1637</v>
      </c>
      <c r="C585" s="16" t="s">
        <v>558</v>
      </c>
      <c r="D585" s="15" t="s">
        <v>115</v>
      </c>
      <c r="E585" s="15">
        <v>30</v>
      </c>
      <c r="F585" s="18"/>
      <c r="G585" s="18">
        <f t="shared" si="16"/>
        <v>0</v>
      </c>
      <c r="H585" s="13"/>
      <c r="I585" s="25"/>
      <c r="J585" s="13"/>
    </row>
    <row r="586" s="1" customFormat="1" spans="1:10">
      <c r="A586" s="15"/>
      <c r="B586" s="33" t="s">
        <v>1638</v>
      </c>
      <c r="C586" s="16"/>
      <c r="D586" s="15"/>
      <c r="E586" s="15"/>
      <c r="F586" s="18"/>
      <c r="G586" s="18">
        <f t="shared" si="16"/>
        <v>0</v>
      </c>
      <c r="H586" s="13"/>
      <c r="I586" s="25"/>
      <c r="J586" s="13"/>
    </row>
    <row r="587" s="1" customFormat="1" spans="1:10">
      <c r="A587" s="59">
        <v>30309001001</v>
      </c>
      <c r="B587" s="15" t="s">
        <v>1639</v>
      </c>
      <c r="C587" s="16" t="s">
        <v>1640</v>
      </c>
      <c r="D587" s="15" t="s">
        <v>115</v>
      </c>
      <c r="E587" s="15">
        <v>1</v>
      </c>
      <c r="F587" s="47"/>
      <c r="G587" s="18">
        <f t="shared" ref="G587:G627" si="17">F587*E587</f>
        <v>0</v>
      </c>
      <c r="H587" s="13"/>
      <c r="I587" s="25"/>
      <c r="J587" s="13"/>
    </row>
    <row r="588" s="1" customFormat="1" spans="1:10">
      <c r="A588" s="15"/>
      <c r="B588" s="33" t="s">
        <v>1382</v>
      </c>
      <c r="C588" s="16"/>
      <c r="D588" s="15"/>
      <c r="E588" s="15"/>
      <c r="F588" s="18"/>
      <c r="G588" s="18">
        <f t="shared" si="17"/>
        <v>0</v>
      </c>
      <c r="H588" s="13"/>
      <c r="I588" s="25"/>
      <c r="J588" s="13"/>
    </row>
    <row r="589" s="1" customFormat="1" spans="1:10">
      <c r="A589" s="59">
        <v>30101000201</v>
      </c>
      <c r="B589" s="15" t="s">
        <v>1383</v>
      </c>
      <c r="C589" s="16" t="s">
        <v>1641</v>
      </c>
      <c r="D589" s="15" t="s">
        <v>33</v>
      </c>
      <c r="E589" s="15">
        <v>30</v>
      </c>
      <c r="F589" s="48"/>
      <c r="G589" s="18">
        <f t="shared" si="17"/>
        <v>0</v>
      </c>
      <c r="H589" s="13"/>
      <c r="I589" s="25"/>
      <c r="J589" s="13"/>
    </row>
    <row r="590" s="1" customFormat="1" spans="1:10">
      <c r="A590" s="59">
        <v>30101000601</v>
      </c>
      <c r="B590" s="15" t="s">
        <v>1385</v>
      </c>
      <c r="C590" s="16" t="s">
        <v>1642</v>
      </c>
      <c r="D590" s="15" t="s">
        <v>115</v>
      </c>
      <c r="E590" s="15">
        <v>60</v>
      </c>
      <c r="F590" s="48"/>
      <c r="G590" s="18">
        <f t="shared" si="17"/>
        <v>0</v>
      </c>
      <c r="H590" s="13"/>
      <c r="I590" s="25"/>
      <c r="J590" s="13"/>
    </row>
    <row r="591" s="1" customFormat="1" spans="1:10">
      <c r="A591" s="59">
        <v>30101000803</v>
      </c>
      <c r="B591" s="15" t="s">
        <v>1389</v>
      </c>
      <c r="C591" s="16" t="s">
        <v>1643</v>
      </c>
      <c r="D591" s="15" t="s">
        <v>115</v>
      </c>
      <c r="E591" s="15">
        <v>60</v>
      </c>
      <c r="F591" s="48"/>
      <c r="G591" s="18">
        <f t="shared" si="17"/>
        <v>0</v>
      </c>
      <c r="H591" s="13"/>
      <c r="I591" s="25"/>
      <c r="J591" s="13"/>
    </row>
    <row r="592" s="1" customFormat="1" ht="24" spans="1:10">
      <c r="A592" s="15"/>
      <c r="B592" s="33" t="s">
        <v>1399</v>
      </c>
      <c r="C592" s="16"/>
      <c r="D592" s="15"/>
      <c r="E592" s="15"/>
      <c r="F592" s="18"/>
      <c r="G592" s="18">
        <f t="shared" si="17"/>
        <v>0</v>
      </c>
      <c r="H592" s="13"/>
      <c r="I592" s="25"/>
      <c r="J592" s="13"/>
    </row>
    <row r="593" s="1" customFormat="1" spans="1:10">
      <c r="A593" s="59">
        <v>30601000102</v>
      </c>
      <c r="B593" s="15" t="s">
        <v>1029</v>
      </c>
      <c r="C593" s="16" t="s">
        <v>1644</v>
      </c>
      <c r="D593" s="15" t="s">
        <v>115</v>
      </c>
      <c r="E593" s="15">
        <v>120</v>
      </c>
      <c r="F593" s="48"/>
      <c r="G593" s="18">
        <f t="shared" si="17"/>
        <v>0</v>
      </c>
      <c r="H593" s="13"/>
      <c r="I593" s="25"/>
      <c r="J593" s="13"/>
    </row>
    <row r="594" s="1" customFormat="1" spans="1:10">
      <c r="A594" s="59">
        <v>30601000105</v>
      </c>
      <c r="B594" s="15" t="s">
        <v>1029</v>
      </c>
      <c r="C594" s="16" t="s">
        <v>1645</v>
      </c>
      <c r="D594" s="15" t="s">
        <v>115</v>
      </c>
      <c r="E594" s="15">
        <v>30</v>
      </c>
      <c r="F594" s="48"/>
      <c r="G594" s="18">
        <f t="shared" si="17"/>
        <v>0</v>
      </c>
      <c r="H594" s="13"/>
      <c r="I594" s="25"/>
      <c r="J594" s="13"/>
    </row>
    <row r="595" s="1" customFormat="1" spans="1:10">
      <c r="A595" s="59">
        <v>30601000106</v>
      </c>
      <c r="B595" s="15" t="s">
        <v>1029</v>
      </c>
      <c r="C595" s="16" t="s">
        <v>1646</v>
      </c>
      <c r="D595" s="15" t="s">
        <v>115</v>
      </c>
      <c r="E595" s="15">
        <v>10</v>
      </c>
      <c r="F595" s="48"/>
      <c r="G595" s="18">
        <f t="shared" si="17"/>
        <v>0</v>
      </c>
      <c r="H595" s="13"/>
      <c r="I595" s="25"/>
      <c r="J595" s="13"/>
    </row>
    <row r="596" s="1" customFormat="1" spans="1:10">
      <c r="A596" s="59">
        <v>30601000109</v>
      </c>
      <c r="B596" s="15" t="s">
        <v>1029</v>
      </c>
      <c r="C596" s="16" t="s">
        <v>1647</v>
      </c>
      <c r="D596" s="15" t="s">
        <v>115</v>
      </c>
      <c r="E596" s="59">
        <v>2</v>
      </c>
      <c r="F596" s="48"/>
      <c r="G596" s="18">
        <f t="shared" si="17"/>
        <v>0</v>
      </c>
      <c r="H596" s="13"/>
      <c r="I596" s="25"/>
      <c r="J596" s="13"/>
    </row>
    <row r="597" s="1" customFormat="1" spans="1:10">
      <c r="A597" s="59">
        <v>30601000306</v>
      </c>
      <c r="B597" s="15" t="s">
        <v>1405</v>
      </c>
      <c r="C597" s="16" t="s">
        <v>1647</v>
      </c>
      <c r="D597" s="15" t="s">
        <v>115</v>
      </c>
      <c r="E597" s="59">
        <v>2</v>
      </c>
      <c r="F597" s="48"/>
      <c r="G597" s="18">
        <f t="shared" si="17"/>
        <v>0</v>
      </c>
      <c r="H597" s="13"/>
      <c r="I597" s="25"/>
      <c r="J597" s="13"/>
    </row>
    <row r="598" s="1" customFormat="1" ht="24" spans="1:10">
      <c r="A598" s="59"/>
      <c r="B598" s="33" t="s">
        <v>1648</v>
      </c>
      <c r="C598" s="16"/>
      <c r="D598" s="15"/>
      <c r="E598" s="59"/>
      <c r="F598" s="18"/>
      <c r="G598" s="18">
        <f t="shared" si="17"/>
        <v>0</v>
      </c>
      <c r="H598" s="13"/>
      <c r="I598" s="25"/>
      <c r="J598" s="13"/>
    </row>
    <row r="599" s="1" customFormat="1" spans="1:10">
      <c r="A599" s="59">
        <v>30602000101</v>
      </c>
      <c r="B599" s="15" t="s">
        <v>966</v>
      </c>
      <c r="C599" s="70" t="s">
        <v>1649</v>
      </c>
      <c r="D599" s="15" t="s">
        <v>968</v>
      </c>
      <c r="E599" s="15">
        <v>30</v>
      </c>
      <c r="F599" s="48"/>
      <c r="G599" s="18">
        <f t="shared" si="17"/>
        <v>0</v>
      </c>
      <c r="H599" s="13"/>
      <c r="I599" s="25"/>
      <c r="J599" s="13"/>
    </row>
    <row r="600" s="1" customFormat="1" spans="1:10">
      <c r="A600" s="59">
        <v>30602000102</v>
      </c>
      <c r="B600" s="15" t="s">
        <v>966</v>
      </c>
      <c r="C600" s="70" t="s">
        <v>1650</v>
      </c>
      <c r="D600" s="15"/>
      <c r="E600" s="71">
        <v>120</v>
      </c>
      <c r="F600" s="48"/>
      <c r="G600" s="18">
        <f t="shared" si="17"/>
        <v>0</v>
      </c>
      <c r="H600" s="13"/>
      <c r="I600" s="25"/>
      <c r="J600" s="13"/>
    </row>
    <row r="601" s="1" customFormat="1" spans="1:10">
      <c r="A601" s="59">
        <v>30602001005</v>
      </c>
      <c r="B601" s="15" t="s">
        <v>973</v>
      </c>
      <c r="C601" s="16" t="s">
        <v>1645</v>
      </c>
      <c r="D601" s="15" t="s">
        <v>115</v>
      </c>
      <c r="E601" s="71">
        <v>120</v>
      </c>
      <c r="F601" s="48"/>
      <c r="G601" s="18">
        <f t="shared" si="17"/>
        <v>0</v>
      </c>
      <c r="H601" s="13"/>
      <c r="I601" s="25"/>
      <c r="J601" s="13"/>
    </row>
    <row r="602" s="1" customFormat="1" spans="1:10">
      <c r="A602" s="59">
        <v>30602001006</v>
      </c>
      <c r="B602" s="15" t="s">
        <v>973</v>
      </c>
      <c r="C602" s="16" t="s">
        <v>1646</v>
      </c>
      <c r="D602" s="15" t="s">
        <v>115</v>
      </c>
      <c r="E602" s="71">
        <v>120</v>
      </c>
      <c r="F602" s="48"/>
      <c r="G602" s="18">
        <f t="shared" si="17"/>
        <v>0</v>
      </c>
      <c r="H602" s="13"/>
      <c r="I602" s="25"/>
      <c r="J602" s="13"/>
    </row>
    <row r="603" s="1" customFormat="1" spans="1:10">
      <c r="A603" s="59">
        <v>30602001008</v>
      </c>
      <c r="B603" s="15" t="s">
        <v>973</v>
      </c>
      <c r="C603" s="16" t="s">
        <v>1651</v>
      </c>
      <c r="D603" s="15" t="s">
        <v>115</v>
      </c>
      <c r="E603" s="15">
        <v>60</v>
      </c>
      <c r="F603" s="48"/>
      <c r="G603" s="18">
        <f t="shared" si="17"/>
        <v>0</v>
      </c>
      <c r="H603" s="13"/>
      <c r="I603" s="25"/>
      <c r="J603" s="13"/>
    </row>
    <row r="604" s="1" customFormat="1" spans="1:10">
      <c r="A604" s="59">
        <v>30602001010</v>
      </c>
      <c r="B604" s="15" t="s">
        <v>973</v>
      </c>
      <c r="C604" s="16" t="s">
        <v>1647</v>
      </c>
      <c r="D604" s="15" t="s">
        <v>115</v>
      </c>
      <c r="E604" s="15">
        <v>60</v>
      </c>
      <c r="F604" s="48"/>
      <c r="G604" s="18">
        <f t="shared" si="17"/>
        <v>0</v>
      </c>
      <c r="H604" s="13"/>
      <c r="I604" s="25"/>
      <c r="J604" s="13"/>
    </row>
    <row r="605" s="1" customFormat="1" spans="1:10">
      <c r="A605" s="59">
        <v>30602001204</v>
      </c>
      <c r="B605" s="15" t="s">
        <v>1430</v>
      </c>
      <c r="C605" s="16" t="s">
        <v>1646</v>
      </c>
      <c r="D605" s="15" t="s">
        <v>115</v>
      </c>
      <c r="E605" s="15">
        <v>30</v>
      </c>
      <c r="F605" s="48"/>
      <c r="G605" s="18">
        <f t="shared" si="17"/>
        <v>0</v>
      </c>
      <c r="H605" s="13"/>
      <c r="I605" s="25"/>
      <c r="J605" s="13"/>
    </row>
    <row r="606" s="1" customFormat="1" spans="1:10">
      <c r="A606" s="59">
        <v>30602001205</v>
      </c>
      <c r="B606" s="15" t="s">
        <v>1430</v>
      </c>
      <c r="C606" s="16" t="s">
        <v>1651</v>
      </c>
      <c r="D606" s="15" t="s">
        <v>115</v>
      </c>
      <c r="E606" s="15">
        <v>60</v>
      </c>
      <c r="F606" s="48"/>
      <c r="G606" s="18">
        <f t="shared" si="17"/>
        <v>0</v>
      </c>
      <c r="H606" s="13"/>
      <c r="I606" s="25"/>
      <c r="J606" s="13"/>
    </row>
    <row r="607" s="1" customFormat="1" ht="24" spans="1:10">
      <c r="A607" s="15"/>
      <c r="B607" s="33" t="s">
        <v>1434</v>
      </c>
      <c r="C607" s="16"/>
      <c r="D607" s="15"/>
      <c r="E607" s="15"/>
      <c r="F607" s="18"/>
      <c r="G607" s="18">
        <f t="shared" si="17"/>
        <v>0</v>
      </c>
      <c r="H607" s="13"/>
      <c r="I607" s="25"/>
      <c r="J607" s="13"/>
    </row>
    <row r="608" s="1" customFormat="1" spans="1:10">
      <c r="A608" s="59">
        <v>30604000503</v>
      </c>
      <c r="B608" s="15" t="s">
        <v>1442</v>
      </c>
      <c r="C608" s="16" t="s">
        <v>1652</v>
      </c>
      <c r="D608" s="15" t="s">
        <v>115</v>
      </c>
      <c r="E608" s="71">
        <v>60</v>
      </c>
      <c r="F608" s="48"/>
      <c r="G608" s="18">
        <f t="shared" si="17"/>
        <v>0</v>
      </c>
      <c r="H608" s="13"/>
      <c r="I608" s="25"/>
      <c r="J608" s="13"/>
    </row>
    <row r="609" s="1" customFormat="1" spans="1:10">
      <c r="A609" s="59">
        <v>30604000505</v>
      </c>
      <c r="B609" s="15" t="s">
        <v>1442</v>
      </c>
      <c r="C609" s="16" t="s">
        <v>1647</v>
      </c>
      <c r="D609" s="15" t="s">
        <v>115</v>
      </c>
      <c r="E609" s="71">
        <v>30</v>
      </c>
      <c r="F609" s="48"/>
      <c r="G609" s="18">
        <f t="shared" si="17"/>
        <v>0</v>
      </c>
      <c r="H609" s="13"/>
      <c r="I609" s="25"/>
      <c r="J609" s="13"/>
    </row>
    <row r="610" s="1" customFormat="1" spans="1:10">
      <c r="A610" s="59">
        <v>30604000604</v>
      </c>
      <c r="B610" s="15" t="s">
        <v>1447</v>
      </c>
      <c r="C610" s="16" t="s">
        <v>1651</v>
      </c>
      <c r="D610" s="15" t="s">
        <v>115</v>
      </c>
      <c r="E610" s="15">
        <v>60</v>
      </c>
      <c r="F610" s="48"/>
      <c r="G610" s="18">
        <f t="shared" si="17"/>
        <v>0</v>
      </c>
      <c r="H610" s="13"/>
      <c r="I610" s="25"/>
      <c r="J610" s="13"/>
    </row>
    <row r="611" s="1" customFormat="1" spans="1:10">
      <c r="A611" s="59">
        <v>30604000605</v>
      </c>
      <c r="B611" s="15" t="s">
        <v>1447</v>
      </c>
      <c r="C611" s="16" t="s">
        <v>1647</v>
      </c>
      <c r="D611" s="15" t="s">
        <v>115</v>
      </c>
      <c r="E611" s="15">
        <v>10</v>
      </c>
      <c r="F611" s="48"/>
      <c r="G611" s="18">
        <f t="shared" si="17"/>
        <v>0</v>
      </c>
      <c r="H611" s="13"/>
      <c r="I611" s="25"/>
      <c r="J611" s="13"/>
    </row>
    <row r="612" s="1" customFormat="1" spans="1:10">
      <c r="A612" s="59">
        <v>30604001101</v>
      </c>
      <c r="B612" s="15" t="s">
        <v>1454</v>
      </c>
      <c r="C612" s="16" t="s">
        <v>1653</v>
      </c>
      <c r="D612" s="15" t="s">
        <v>115</v>
      </c>
      <c r="E612" s="71">
        <v>60</v>
      </c>
      <c r="F612" s="48"/>
      <c r="G612" s="18">
        <f t="shared" si="17"/>
        <v>0</v>
      </c>
      <c r="H612" s="13"/>
      <c r="I612" s="25"/>
      <c r="J612" s="13"/>
    </row>
    <row r="613" s="1" customFormat="1" spans="1:10">
      <c r="A613" s="59">
        <v>30604001102</v>
      </c>
      <c r="B613" s="15" t="s">
        <v>1454</v>
      </c>
      <c r="C613" s="16" t="s">
        <v>1654</v>
      </c>
      <c r="D613" s="15" t="s">
        <v>115</v>
      </c>
      <c r="E613" s="71">
        <v>60</v>
      </c>
      <c r="F613" s="48"/>
      <c r="G613" s="18">
        <f t="shared" si="17"/>
        <v>0</v>
      </c>
      <c r="H613" s="13"/>
      <c r="I613" s="25"/>
      <c r="J613" s="13"/>
    </row>
    <row r="614" s="1" customFormat="1" spans="1:10">
      <c r="A614" s="59">
        <v>30604001111</v>
      </c>
      <c r="B614" s="15" t="s">
        <v>1457</v>
      </c>
      <c r="C614" s="16" t="s">
        <v>1653</v>
      </c>
      <c r="D614" s="15" t="s">
        <v>115</v>
      </c>
      <c r="E614" s="71">
        <v>120</v>
      </c>
      <c r="F614" s="48"/>
      <c r="G614" s="18">
        <f t="shared" si="17"/>
        <v>0</v>
      </c>
      <c r="H614" s="13"/>
      <c r="I614" s="25"/>
      <c r="J614" s="13"/>
    </row>
    <row r="615" s="1" customFormat="1" spans="1:10">
      <c r="A615" s="59">
        <v>30604001112</v>
      </c>
      <c r="B615" s="15" t="s">
        <v>1457</v>
      </c>
      <c r="C615" s="16" t="s">
        <v>1654</v>
      </c>
      <c r="D615" s="15" t="s">
        <v>115</v>
      </c>
      <c r="E615" s="71">
        <v>120</v>
      </c>
      <c r="F615" s="48"/>
      <c r="G615" s="18">
        <f t="shared" si="17"/>
        <v>0</v>
      </c>
      <c r="H615" s="13"/>
      <c r="I615" s="25"/>
      <c r="J615" s="13"/>
    </row>
    <row r="616" s="1" customFormat="1" ht="24" spans="1:10">
      <c r="A616" s="15"/>
      <c r="B616" s="33" t="s">
        <v>1655</v>
      </c>
      <c r="C616" s="16"/>
      <c r="D616" s="15"/>
      <c r="E616" s="15"/>
      <c r="F616" s="18"/>
      <c r="G616" s="18">
        <f t="shared" si="17"/>
        <v>0</v>
      </c>
      <c r="H616" s="13"/>
      <c r="I616" s="25"/>
      <c r="J616" s="13"/>
    </row>
    <row r="617" s="1" customFormat="1" spans="1:10">
      <c r="A617" s="59">
        <v>30605008401</v>
      </c>
      <c r="B617" s="15" t="s">
        <v>1656</v>
      </c>
      <c r="C617" s="16" t="s">
        <v>1657</v>
      </c>
      <c r="D617" s="15" t="s">
        <v>33</v>
      </c>
      <c r="E617" s="71">
        <v>60</v>
      </c>
      <c r="F617" s="48"/>
      <c r="G617" s="18">
        <f t="shared" si="17"/>
        <v>0</v>
      </c>
      <c r="H617" s="13"/>
      <c r="I617" s="25"/>
      <c r="J617" s="13"/>
    </row>
    <row r="618" s="1" customFormat="1" spans="1:10">
      <c r="A618" s="59">
        <v>30605008403</v>
      </c>
      <c r="B618" s="15" t="s">
        <v>1656</v>
      </c>
      <c r="C618" s="16" t="s">
        <v>1658</v>
      </c>
      <c r="D618" s="15" t="s">
        <v>33</v>
      </c>
      <c r="E618" s="71">
        <v>60</v>
      </c>
      <c r="F618" s="48"/>
      <c r="G618" s="18">
        <f t="shared" si="17"/>
        <v>0</v>
      </c>
      <c r="H618" s="13"/>
      <c r="I618" s="25"/>
      <c r="J618" s="13"/>
    </row>
    <row r="619" s="1" customFormat="1" spans="1:10">
      <c r="A619" s="59">
        <v>30603000603</v>
      </c>
      <c r="B619" s="15" t="s">
        <v>1461</v>
      </c>
      <c r="C619" s="16" t="s">
        <v>1659</v>
      </c>
      <c r="D619" s="15" t="s">
        <v>115</v>
      </c>
      <c r="E619" s="59">
        <v>1</v>
      </c>
      <c r="F619" s="48"/>
      <c r="G619" s="18">
        <f t="shared" si="17"/>
        <v>0</v>
      </c>
      <c r="H619" s="13"/>
      <c r="I619" s="25"/>
      <c r="J619" s="13"/>
    </row>
    <row r="620" s="1" customFormat="1" ht="24" spans="1:10">
      <c r="A620" s="59">
        <v>30603007511</v>
      </c>
      <c r="B620" s="15" t="s">
        <v>1482</v>
      </c>
      <c r="C620" s="16" t="s">
        <v>1660</v>
      </c>
      <c r="D620" s="15" t="s">
        <v>115</v>
      </c>
      <c r="E620" s="15">
        <v>30</v>
      </c>
      <c r="F620" s="48"/>
      <c r="G620" s="18">
        <f t="shared" si="17"/>
        <v>0</v>
      </c>
      <c r="H620" s="13"/>
      <c r="I620" s="25"/>
      <c r="J620" s="13"/>
    </row>
    <row r="621" s="1" customFormat="1" spans="1:10">
      <c r="A621" s="59">
        <v>30603003101</v>
      </c>
      <c r="B621" s="15" t="s">
        <v>975</v>
      </c>
      <c r="C621" s="16" t="s">
        <v>1661</v>
      </c>
      <c r="D621" s="15" t="s">
        <v>115</v>
      </c>
      <c r="E621" s="15">
        <v>30</v>
      </c>
      <c r="F621" s="48"/>
      <c r="G621" s="18">
        <f t="shared" si="17"/>
        <v>0</v>
      </c>
      <c r="H621" s="13"/>
      <c r="I621" s="25"/>
      <c r="J621" s="13"/>
    </row>
    <row r="622" s="1" customFormat="1" spans="1:10">
      <c r="A622" s="59">
        <v>30603007112</v>
      </c>
      <c r="B622" s="15" t="s">
        <v>981</v>
      </c>
      <c r="C622" s="16" t="s">
        <v>1662</v>
      </c>
      <c r="D622" s="15" t="s">
        <v>115</v>
      </c>
      <c r="E622" s="15">
        <v>30</v>
      </c>
      <c r="F622" s="48"/>
      <c r="G622" s="18">
        <f t="shared" si="17"/>
        <v>0</v>
      </c>
      <c r="H622" s="13"/>
      <c r="I622" s="25"/>
      <c r="J622" s="13"/>
    </row>
    <row r="623" s="1" customFormat="1" ht="24" spans="1:10">
      <c r="A623" s="59">
        <v>30603007302</v>
      </c>
      <c r="B623" s="15" t="s">
        <v>1479</v>
      </c>
      <c r="C623" s="16" t="s">
        <v>1663</v>
      </c>
      <c r="D623" s="15" t="s">
        <v>968</v>
      </c>
      <c r="E623" s="71">
        <v>120</v>
      </c>
      <c r="F623" s="48"/>
      <c r="G623" s="18">
        <f t="shared" si="17"/>
        <v>0</v>
      </c>
      <c r="H623" s="13"/>
      <c r="I623" s="25"/>
      <c r="J623" s="13"/>
    </row>
    <row r="624" s="1" customFormat="1" spans="1:10">
      <c r="A624" s="59">
        <v>30603007405</v>
      </c>
      <c r="B624" s="15" t="s">
        <v>1664</v>
      </c>
      <c r="C624" s="16" t="s">
        <v>1644</v>
      </c>
      <c r="D624" s="15" t="s">
        <v>968</v>
      </c>
      <c r="E624" s="15">
        <v>30</v>
      </c>
      <c r="F624" s="48"/>
      <c r="G624" s="18">
        <f t="shared" si="17"/>
        <v>0</v>
      </c>
      <c r="H624" s="13"/>
      <c r="I624" s="25"/>
      <c r="J624" s="13"/>
    </row>
    <row r="625" s="1" customFormat="1" spans="1:10">
      <c r="A625" s="59">
        <v>30603009302</v>
      </c>
      <c r="B625" s="15" t="s">
        <v>1665</v>
      </c>
      <c r="C625" s="16" t="s">
        <v>1666</v>
      </c>
      <c r="D625" s="15" t="s">
        <v>115</v>
      </c>
      <c r="E625" s="59">
        <v>2</v>
      </c>
      <c r="F625" s="48"/>
      <c r="G625" s="18">
        <f t="shared" si="17"/>
        <v>0</v>
      </c>
      <c r="H625" s="13"/>
      <c r="I625" s="25"/>
      <c r="J625" s="13"/>
    </row>
    <row r="626" s="1" customFormat="1" spans="1:10">
      <c r="A626" s="59">
        <v>30809000200</v>
      </c>
      <c r="B626" s="15" t="s">
        <v>1667</v>
      </c>
      <c r="C626" s="16" t="s">
        <v>1668</v>
      </c>
      <c r="D626" s="15" t="s">
        <v>556</v>
      </c>
      <c r="E626" s="15">
        <v>30</v>
      </c>
      <c r="F626" s="48"/>
      <c r="G626" s="18">
        <f t="shared" si="17"/>
        <v>0</v>
      </c>
      <c r="H626" s="13"/>
      <c r="I626" s="25"/>
      <c r="J626" s="13"/>
    </row>
    <row r="627" s="1" customFormat="1" spans="1:10">
      <c r="A627" s="59">
        <v>30809000300</v>
      </c>
      <c r="B627" s="15" t="s">
        <v>1669</v>
      </c>
      <c r="C627" s="16" t="s">
        <v>1668</v>
      </c>
      <c r="D627" s="15" t="s">
        <v>1670</v>
      </c>
      <c r="E627" s="15">
        <v>60</v>
      </c>
      <c r="F627" s="48"/>
      <c r="G627" s="18">
        <f t="shared" si="17"/>
        <v>0</v>
      </c>
      <c r="H627" s="13"/>
      <c r="I627" s="25"/>
      <c r="J627" s="13"/>
    </row>
    <row r="628" s="1" customFormat="1" ht="24" spans="1:10">
      <c r="A628" s="59"/>
      <c r="B628" s="33" t="s">
        <v>1490</v>
      </c>
      <c r="C628" s="16"/>
      <c r="D628" s="15"/>
      <c r="E628" s="15"/>
      <c r="F628" s="18"/>
      <c r="G628" s="18">
        <f t="shared" ref="G628:G691" si="18">F628*E628</f>
        <v>0</v>
      </c>
      <c r="H628" s="13"/>
      <c r="I628" s="25"/>
      <c r="J628" s="13"/>
    </row>
    <row r="629" s="1" customFormat="1" spans="1:10">
      <c r="A629" s="59">
        <v>30605005102</v>
      </c>
      <c r="B629" s="15" t="s">
        <v>1509</v>
      </c>
      <c r="C629" s="16" t="s">
        <v>1671</v>
      </c>
      <c r="D629" s="15" t="s">
        <v>1511</v>
      </c>
      <c r="E629" s="59">
        <v>2</v>
      </c>
      <c r="F629" s="48"/>
      <c r="G629" s="18">
        <f t="shared" si="18"/>
        <v>0</v>
      </c>
      <c r="H629" s="13"/>
      <c r="I629" s="25"/>
      <c r="J629" s="13"/>
    </row>
    <row r="630" s="1" customFormat="1" ht="24" spans="1:10">
      <c r="A630" s="59">
        <v>30605005203</v>
      </c>
      <c r="B630" s="15" t="s">
        <v>1672</v>
      </c>
      <c r="C630" s="16" t="s">
        <v>1673</v>
      </c>
      <c r="D630" s="15" t="s">
        <v>1511</v>
      </c>
      <c r="E630" s="72">
        <v>2</v>
      </c>
      <c r="F630" s="48"/>
      <c r="G630" s="18">
        <f t="shared" si="18"/>
        <v>0</v>
      </c>
      <c r="H630" s="13"/>
      <c r="I630" s="25"/>
      <c r="J630" s="13"/>
    </row>
    <row r="631" s="1" customFormat="1" spans="1:10">
      <c r="A631" s="59">
        <v>30605005301</v>
      </c>
      <c r="B631" s="15" t="s">
        <v>1513</v>
      </c>
      <c r="C631" s="16" t="s">
        <v>1674</v>
      </c>
      <c r="D631" s="15" t="s">
        <v>1511</v>
      </c>
      <c r="E631" s="59">
        <v>1</v>
      </c>
      <c r="F631" s="48"/>
      <c r="G631" s="18">
        <f t="shared" si="18"/>
        <v>0</v>
      </c>
      <c r="H631" s="13"/>
      <c r="I631" s="25"/>
      <c r="J631" s="13"/>
    </row>
    <row r="632" s="1" customFormat="1" ht="36" spans="1:10">
      <c r="A632" s="59">
        <v>30605000601</v>
      </c>
      <c r="B632" s="15" t="s">
        <v>1497</v>
      </c>
      <c r="C632" s="16" t="s">
        <v>1675</v>
      </c>
      <c r="D632" s="15" t="s">
        <v>263</v>
      </c>
      <c r="E632" s="15">
        <v>30</v>
      </c>
      <c r="F632" s="48"/>
      <c r="G632" s="18">
        <f t="shared" si="18"/>
        <v>0</v>
      </c>
      <c r="H632" s="13"/>
      <c r="I632" s="25"/>
      <c r="J632" s="13"/>
    </row>
    <row r="633" s="1" customFormat="1" spans="1:10">
      <c r="A633" s="59">
        <v>30605000701</v>
      </c>
      <c r="B633" s="15" t="s">
        <v>1499</v>
      </c>
      <c r="C633" s="16" t="s">
        <v>1676</v>
      </c>
      <c r="D633" s="15" t="s">
        <v>115</v>
      </c>
      <c r="E633" s="15">
        <v>30</v>
      </c>
      <c r="F633" s="48"/>
      <c r="G633" s="18">
        <f t="shared" si="18"/>
        <v>0</v>
      </c>
      <c r="H633" s="13"/>
      <c r="I633" s="25"/>
      <c r="J633" s="13"/>
    </row>
    <row r="634" s="1" customFormat="1" spans="1:10">
      <c r="A634" s="59">
        <v>30605003301</v>
      </c>
      <c r="B634" s="15" t="s">
        <v>983</v>
      </c>
      <c r="C634" s="16" t="s">
        <v>1677</v>
      </c>
      <c r="D634" s="15" t="s">
        <v>115</v>
      </c>
      <c r="E634" s="15">
        <v>60</v>
      </c>
      <c r="F634" s="48"/>
      <c r="G634" s="18">
        <f t="shared" si="18"/>
        <v>0</v>
      </c>
      <c r="H634" s="13"/>
      <c r="I634" s="25"/>
      <c r="J634" s="13"/>
    </row>
    <row r="635" s="1" customFormat="1" ht="24" spans="1:10">
      <c r="A635" s="59">
        <v>30605004101</v>
      </c>
      <c r="B635" s="15" t="s">
        <v>1505</v>
      </c>
      <c r="C635" s="16" t="s">
        <v>1678</v>
      </c>
      <c r="D635" s="15" t="s">
        <v>263</v>
      </c>
      <c r="E635" s="15">
        <v>30</v>
      </c>
      <c r="F635" s="48"/>
      <c r="G635" s="18">
        <f t="shared" si="18"/>
        <v>0</v>
      </c>
      <c r="H635" s="13"/>
      <c r="I635" s="25"/>
      <c r="J635" s="13"/>
    </row>
    <row r="636" s="1" customFormat="1" spans="1:10">
      <c r="A636" s="59">
        <v>30605004202</v>
      </c>
      <c r="B636" s="15" t="s">
        <v>1507</v>
      </c>
      <c r="C636" s="16" t="s">
        <v>1679</v>
      </c>
      <c r="D636" s="15" t="s">
        <v>263</v>
      </c>
      <c r="E636" s="15">
        <v>10</v>
      </c>
      <c r="F636" s="48"/>
      <c r="G636" s="18">
        <f t="shared" si="18"/>
        <v>0</v>
      </c>
      <c r="H636" s="13"/>
      <c r="I636" s="25"/>
      <c r="J636" s="13"/>
    </row>
    <row r="637" s="1" customFormat="1" spans="1:10">
      <c r="A637" s="59">
        <v>30605006101</v>
      </c>
      <c r="B637" s="15" t="s">
        <v>964</v>
      </c>
      <c r="C637" s="16" t="s">
        <v>1680</v>
      </c>
      <c r="D637" s="15" t="s">
        <v>1511</v>
      </c>
      <c r="E637" s="59">
        <v>3</v>
      </c>
      <c r="F637" s="48"/>
      <c r="G637" s="18">
        <f t="shared" si="18"/>
        <v>0</v>
      </c>
      <c r="H637" s="13"/>
      <c r="I637" s="25"/>
      <c r="J637" s="13"/>
    </row>
    <row r="638" s="1" customFormat="1" spans="1:10">
      <c r="A638" s="59">
        <v>30605006203</v>
      </c>
      <c r="B638" s="15" t="s">
        <v>1681</v>
      </c>
      <c r="C638" s="16" t="s">
        <v>1682</v>
      </c>
      <c r="D638" s="15" t="s">
        <v>1511</v>
      </c>
      <c r="E638" s="59">
        <v>3</v>
      </c>
      <c r="F638" s="48"/>
      <c r="G638" s="18">
        <f t="shared" si="18"/>
        <v>0</v>
      </c>
      <c r="H638" s="13"/>
      <c r="I638" s="25"/>
      <c r="J638" s="13"/>
    </row>
    <row r="639" s="1" customFormat="1" spans="1:10">
      <c r="A639" s="59">
        <v>30605007101</v>
      </c>
      <c r="B639" s="15" t="s">
        <v>1517</v>
      </c>
      <c r="C639" s="16" t="s">
        <v>1683</v>
      </c>
      <c r="D639" s="15" t="s">
        <v>115</v>
      </c>
      <c r="E639" s="15">
        <v>60</v>
      </c>
      <c r="F639" s="48"/>
      <c r="G639" s="18">
        <f t="shared" si="18"/>
        <v>0</v>
      </c>
      <c r="H639" s="13"/>
      <c r="I639" s="25"/>
      <c r="J639" s="13"/>
    </row>
    <row r="640" s="1" customFormat="1" spans="1:10">
      <c r="A640" s="59">
        <v>30605007103</v>
      </c>
      <c r="B640" s="15" t="s">
        <v>1517</v>
      </c>
      <c r="C640" s="16" t="s">
        <v>1684</v>
      </c>
      <c r="D640" s="15" t="s">
        <v>115</v>
      </c>
      <c r="E640" s="15">
        <v>30</v>
      </c>
      <c r="F640" s="48"/>
      <c r="G640" s="18">
        <f t="shared" si="18"/>
        <v>0</v>
      </c>
      <c r="H640" s="13"/>
      <c r="I640" s="25"/>
      <c r="J640" s="13"/>
    </row>
    <row r="641" s="1" customFormat="1" spans="1:10">
      <c r="A641" s="59">
        <v>30605008603</v>
      </c>
      <c r="B641" s="15" t="s">
        <v>1529</v>
      </c>
      <c r="C641" s="16" t="s">
        <v>1685</v>
      </c>
      <c r="D641" s="15" t="s">
        <v>115</v>
      </c>
      <c r="E641" s="15">
        <v>8</v>
      </c>
      <c r="F641" s="48"/>
      <c r="G641" s="18">
        <f t="shared" si="18"/>
        <v>0</v>
      </c>
      <c r="H641" s="13"/>
      <c r="I641" s="25"/>
      <c r="J641" s="13"/>
    </row>
    <row r="642" s="1" customFormat="1" ht="24" spans="1:10">
      <c r="A642" s="59">
        <v>30605009501</v>
      </c>
      <c r="B642" s="15" t="s">
        <v>1686</v>
      </c>
      <c r="C642" s="16" t="s">
        <v>1687</v>
      </c>
      <c r="D642" s="15" t="s">
        <v>1688</v>
      </c>
      <c r="E642" s="15">
        <v>30</v>
      </c>
      <c r="F642" s="48"/>
      <c r="G642" s="18">
        <f t="shared" si="18"/>
        <v>0</v>
      </c>
      <c r="H642" s="13"/>
      <c r="I642" s="25"/>
      <c r="J642" s="13"/>
    </row>
    <row r="643" s="1" customFormat="1" spans="1:10">
      <c r="A643" s="59">
        <v>30801005801</v>
      </c>
      <c r="B643" s="15" t="s">
        <v>1689</v>
      </c>
      <c r="C643" s="16" t="s">
        <v>1690</v>
      </c>
      <c r="D643" s="15" t="s">
        <v>263</v>
      </c>
      <c r="E643" s="15">
        <v>10</v>
      </c>
      <c r="F643" s="48"/>
      <c r="G643" s="18">
        <f t="shared" si="18"/>
        <v>0</v>
      </c>
      <c r="H643" s="13"/>
      <c r="I643" s="25"/>
      <c r="J643" s="13"/>
    </row>
    <row r="644" s="1" customFormat="1" spans="1:10">
      <c r="A644" s="59">
        <v>30801006101</v>
      </c>
      <c r="B644" s="15" t="s">
        <v>1691</v>
      </c>
      <c r="C644" s="16" t="s">
        <v>1692</v>
      </c>
      <c r="D644" s="15" t="s">
        <v>263</v>
      </c>
      <c r="E644" s="15">
        <v>5</v>
      </c>
      <c r="F644" s="48"/>
      <c r="G644" s="18">
        <f t="shared" si="18"/>
        <v>0</v>
      </c>
      <c r="H644" s="13"/>
      <c r="I644" s="25"/>
      <c r="J644" s="13"/>
    </row>
    <row r="645" s="1" customFormat="1" spans="1:10">
      <c r="A645" s="59">
        <v>30199010001</v>
      </c>
      <c r="B645" s="15" t="s">
        <v>1693</v>
      </c>
      <c r="C645" s="16" t="s">
        <v>1694</v>
      </c>
      <c r="D645" s="15" t="s">
        <v>115</v>
      </c>
      <c r="E645" s="15">
        <v>5</v>
      </c>
      <c r="F645" s="48"/>
      <c r="G645" s="18">
        <f t="shared" si="18"/>
        <v>0</v>
      </c>
      <c r="H645" s="13"/>
      <c r="I645" s="25"/>
      <c r="J645" s="13"/>
    </row>
    <row r="646" s="1" customFormat="1" spans="1:10">
      <c r="A646" s="59">
        <v>30801010000</v>
      </c>
      <c r="B646" s="15" t="s">
        <v>1695</v>
      </c>
      <c r="C646" s="16" t="s">
        <v>1696</v>
      </c>
      <c r="D646" s="15" t="s">
        <v>115</v>
      </c>
      <c r="E646" s="15">
        <v>5</v>
      </c>
      <c r="F646" s="48"/>
      <c r="G646" s="18">
        <f t="shared" si="18"/>
        <v>0</v>
      </c>
      <c r="H646" s="13"/>
      <c r="I646" s="25"/>
      <c r="J646" s="13"/>
    </row>
    <row r="647" s="1" customFormat="1" spans="1:10">
      <c r="A647" s="59">
        <v>30809001001</v>
      </c>
      <c r="B647" s="15" t="s">
        <v>1697</v>
      </c>
      <c r="C647" s="16" t="s">
        <v>1698</v>
      </c>
      <c r="D647" s="15" t="s">
        <v>556</v>
      </c>
      <c r="E647" s="15">
        <v>12</v>
      </c>
      <c r="F647" s="48"/>
      <c r="G647" s="18">
        <f t="shared" si="18"/>
        <v>0</v>
      </c>
      <c r="H647" s="13"/>
      <c r="I647" s="25"/>
      <c r="J647" s="13"/>
    </row>
    <row r="648" s="1" customFormat="1" spans="1:10">
      <c r="A648" s="59">
        <v>30801005701</v>
      </c>
      <c r="B648" s="15" t="s">
        <v>1699</v>
      </c>
      <c r="C648" s="16" t="s">
        <v>1700</v>
      </c>
      <c r="D648" s="15" t="s">
        <v>263</v>
      </c>
      <c r="E648" s="15">
        <v>12</v>
      </c>
      <c r="F648" s="48"/>
      <c r="G648" s="18">
        <f t="shared" si="18"/>
        <v>0</v>
      </c>
      <c r="H648" s="13"/>
      <c r="I648" s="25"/>
      <c r="J648" s="13"/>
    </row>
    <row r="649" s="1" customFormat="1" spans="1:10">
      <c r="A649" s="59">
        <v>30809001101</v>
      </c>
      <c r="B649" s="15" t="s">
        <v>1701</v>
      </c>
      <c r="C649" s="16" t="s">
        <v>1702</v>
      </c>
      <c r="D649" s="15" t="s">
        <v>556</v>
      </c>
      <c r="E649" s="15">
        <v>12</v>
      </c>
      <c r="F649" s="48"/>
      <c r="G649" s="18">
        <f t="shared" si="18"/>
        <v>0</v>
      </c>
      <c r="H649" s="13"/>
      <c r="I649" s="25"/>
      <c r="J649" s="13"/>
    </row>
    <row r="650" s="1" customFormat="1" spans="1:10">
      <c r="A650" s="59">
        <v>30309000901</v>
      </c>
      <c r="B650" s="15" t="s">
        <v>1703</v>
      </c>
      <c r="C650" s="16" t="s">
        <v>1704</v>
      </c>
      <c r="D650" s="15" t="s">
        <v>115</v>
      </c>
      <c r="E650" s="15">
        <v>12</v>
      </c>
      <c r="F650" s="48"/>
      <c r="G650" s="18">
        <f t="shared" si="18"/>
        <v>0</v>
      </c>
      <c r="H650" s="13"/>
      <c r="I650" s="25"/>
      <c r="J650" s="13"/>
    </row>
    <row r="651" s="1" customFormat="1" spans="1:10">
      <c r="A651" s="59">
        <v>30809000400</v>
      </c>
      <c r="B651" s="15" t="s">
        <v>1705</v>
      </c>
      <c r="C651" s="16" t="s">
        <v>1706</v>
      </c>
      <c r="D651" s="15" t="s">
        <v>968</v>
      </c>
      <c r="E651" s="15">
        <v>30</v>
      </c>
      <c r="F651" s="48"/>
      <c r="G651" s="18">
        <f t="shared" si="18"/>
        <v>0</v>
      </c>
      <c r="H651" s="13"/>
      <c r="I651" s="25"/>
      <c r="J651" s="13"/>
    </row>
    <row r="652" s="1" customFormat="1" spans="1:10">
      <c r="A652" s="59">
        <v>30751000101</v>
      </c>
      <c r="B652" s="15" t="s">
        <v>1555</v>
      </c>
      <c r="C652" s="16" t="s">
        <v>1556</v>
      </c>
      <c r="D652" s="15" t="s">
        <v>1557</v>
      </c>
      <c r="E652" s="15">
        <v>30</v>
      </c>
      <c r="F652" s="48"/>
      <c r="G652" s="18">
        <f t="shared" si="18"/>
        <v>0</v>
      </c>
      <c r="H652" s="13"/>
      <c r="I652" s="25"/>
      <c r="J652" s="13"/>
    </row>
    <row r="653" s="1" customFormat="1" spans="1:10">
      <c r="A653" s="59">
        <v>30751009102</v>
      </c>
      <c r="B653" s="15" t="s">
        <v>1562</v>
      </c>
      <c r="C653" s="16" t="s">
        <v>1563</v>
      </c>
      <c r="D653" s="15" t="s">
        <v>556</v>
      </c>
      <c r="E653" s="15">
        <v>10</v>
      </c>
      <c r="F653" s="48"/>
      <c r="G653" s="18">
        <f t="shared" si="18"/>
        <v>0</v>
      </c>
      <c r="H653" s="13"/>
      <c r="I653" s="25"/>
      <c r="J653" s="13"/>
    </row>
    <row r="654" s="1" customFormat="1" spans="1:10">
      <c r="A654" s="15">
        <v>30199004008</v>
      </c>
      <c r="B654" s="15" t="s">
        <v>1707</v>
      </c>
      <c r="C654" s="16" t="s">
        <v>1708</v>
      </c>
      <c r="D654" s="15" t="s">
        <v>69</v>
      </c>
      <c r="E654" s="15">
        <v>50</v>
      </c>
      <c r="F654" s="48"/>
      <c r="G654" s="18">
        <f t="shared" si="18"/>
        <v>0</v>
      </c>
      <c r="H654" s="13"/>
      <c r="I654" s="25"/>
      <c r="J654" s="13"/>
    </row>
    <row r="655" s="5" customFormat="1" ht="156" spans="1:10">
      <c r="A655" s="73">
        <v>30199004008</v>
      </c>
      <c r="B655" s="74" t="s">
        <v>1709</v>
      </c>
      <c r="C655" s="75" t="s">
        <v>1710</v>
      </c>
      <c r="D655" s="74" t="s">
        <v>69</v>
      </c>
      <c r="E655" s="74">
        <v>60</v>
      </c>
      <c r="F655" s="76"/>
      <c r="G655" s="77">
        <f t="shared" si="18"/>
        <v>0</v>
      </c>
      <c r="H655" s="78"/>
      <c r="I655" s="81"/>
      <c r="J655" s="78"/>
    </row>
    <row r="656" s="1" customFormat="1" spans="1:10">
      <c r="A656" s="59">
        <v>30509390301</v>
      </c>
      <c r="B656" s="15" t="s">
        <v>1711</v>
      </c>
      <c r="C656" s="16" t="s">
        <v>1712</v>
      </c>
      <c r="D656" s="15" t="s">
        <v>1688</v>
      </c>
      <c r="E656" s="15">
        <v>60</v>
      </c>
      <c r="F656" s="48"/>
      <c r="G656" s="18">
        <f t="shared" si="18"/>
        <v>0</v>
      </c>
      <c r="H656" s="13"/>
      <c r="I656" s="25"/>
      <c r="J656" s="13"/>
    </row>
    <row r="657" s="1" customFormat="1" spans="1:10">
      <c r="A657" s="59">
        <v>30199005102</v>
      </c>
      <c r="B657" s="15" t="s">
        <v>1038</v>
      </c>
      <c r="C657" s="16" t="s">
        <v>1713</v>
      </c>
      <c r="D657" s="15" t="s">
        <v>115</v>
      </c>
      <c r="E657" s="15">
        <v>60</v>
      </c>
      <c r="F657" s="48"/>
      <c r="G657" s="18">
        <f t="shared" si="18"/>
        <v>0</v>
      </c>
      <c r="H657" s="13"/>
      <c r="I657" s="25"/>
      <c r="J657" s="13"/>
    </row>
    <row r="658" s="1" customFormat="1" ht="24" spans="1:10">
      <c r="A658" s="59">
        <v>30509202001</v>
      </c>
      <c r="B658" s="15" t="s">
        <v>1714</v>
      </c>
      <c r="C658" s="16" t="s">
        <v>1715</v>
      </c>
      <c r="D658" s="15" t="s">
        <v>1688</v>
      </c>
      <c r="E658" s="15">
        <v>60</v>
      </c>
      <c r="F658" s="48"/>
      <c r="G658" s="18">
        <f t="shared" si="18"/>
        <v>0</v>
      </c>
      <c r="H658" s="13"/>
      <c r="I658" s="25"/>
      <c r="J658" s="13"/>
    </row>
    <row r="659" s="1" customFormat="1" ht="36" spans="1:10">
      <c r="A659" s="59">
        <v>30509005401</v>
      </c>
      <c r="B659" s="15" t="s">
        <v>1716</v>
      </c>
      <c r="C659" s="16" t="s">
        <v>1715</v>
      </c>
      <c r="D659" s="15" t="s">
        <v>1688</v>
      </c>
      <c r="E659" s="15">
        <v>60</v>
      </c>
      <c r="F659" s="48"/>
      <c r="G659" s="18">
        <f t="shared" si="18"/>
        <v>0</v>
      </c>
      <c r="H659" s="13"/>
      <c r="I659" s="25"/>
      <c r="J659" s="13"/>
    </row>
    <row r="660" s="1" customFormat="1" ht="24" spans="1:10">
      <c r="A660" s="59">
        <v>30509003401</v>
      </c>
      <c r="B660" s="15" t="s">
        <v>1717</v>
      </c>
      <c r="C660" s="16" t="s">
        <v>1718</v>
      </c>
      <c r="D660" s="15" t="s">
        <v>1688</v>
      </c>
      <c r="E660" s="15">
        <v>60</v>
      </c>
      <c r="F660" s="48"/>
      <c r="G660" s="18">
        <f t="shared" si="18"/>
        <v>0</v>
      </c>
      <c r="H660" s="13"/>
      <c r="I660" s="25"/>
      <c r="J660" s="13"/>
    </row>
    <row r="661" s="1" customFormat="1" ht="24" spans="1:10">
      <c r="A661" s="59">
        <v>30409000101</v>
      </c>
      <c r="B661" s="15" t="s">
        <v>1719</v>
      </c>
      <c r="C661" s="16" t="s">
        <v>1720</v>
      </c>
      <c r="D661" s="15" t="s">
        <v>565</v>
      </c>
      <c r="E661" s="15">
        <v>2</v>
      </c>
      <c r="F661" s="48"/>
      <c r="G661" s="18">
        <f t="shared" si="18"/>
        <v>0</v>
      </c>
      <c r="H661" s="13"/>
      <c r="I661" s="25"/>
      <c r="J661" s="13"/>
    </row>
    <row r="662" s="1" customFormat="1" spans="1:10">
      <c r="A662" s="59">
        <v>30409000102</v>
      </c>
      <c r="B662" s="15" t="s">
        <v>1721</v>
      </c>
      <c r="C662" s="16" t="s">
        <v>1722</v>
      </c>
      <c r="D662" s="15" t="s">
        <v>565</v>
      </c>
      <c r="E662" s="15">
        <v>2</v>
      </c>
      <c r="F662" s="48"/>
      <c r="G662" s="18">
        <f t="shared" si="18"/>
        <v>0</v>
      </c>
      <c r="H662" s="13"/>
      <c r="I662" s="25"/>
      <c r="J662" s="13"/>
    </row>
    <row r="663" s="1" customFormat="1" spans="1:10">
      <c r="A663" s="59">
        <v>30409100401</v>
      </c>
      <c r="B663" s="15" t="s">
        <v>1723</v>
      </c>
      <c r="C663" s="16" t="s">
        <v>1724</v>
      </c>
      <c r="D663" s="15" t="s">
        <v>565</v>
      </c>
      <c r="E663" s="15">
        <v>2</v>
      </c>
      <c r="F663" s="48"/>
      <c r="G663" s="18">
        <f t="shared" si="18"/>
        <v>0</v>
      </c>
      <c r="H663" s="13"/>
      <c r="I663" s="25"/>
      <c r="J663" s="13"/>
    </row>
    <row r="664" s="1" customFormat="1" ht="36" spans="1:10">
      <c r="A664" s="59">
        <v>30509003501</v>
      </c>
      <c r="B664" s="15" t="s">
        <v>1725</v>
      </c>
      <c r="C664" s="16" t="s">
        <v>1726</v>
      </c>
      <c r="D664" s="15" t="s">
        <v>1688</v>
      </c>
      <c r="E664" s="15">
        <v>60</v>
      </c>
      <c r="F664" s="48"/>
      <c r="G664" s="18">
        <f t="shared" si="18"/>
        <v>0</v>
      </c>
      <c r="H664" s="13"/>
      <c r="I664" s="25"/>
      <c r="J664" s="13"/>
    </row>
    <row r="665" s="1" customFormat="1" ht="24" spans="1:10">
      <c r="A665" s="59">
        <v>30509109402</v>
      </c>
      <c r="B665" s="15" t="s">
        <v>1727</v>
      </c>
      <c r="C665" s="16" t="s">
        <v>1728</v>
      </c>
      <c r="D665" s="15" t="s">
        <v>1688</v>
      </c>
      <c r="E665" s="15">
        <v>5</v>
      </c>
      <c r="F665" s="48"/>
      <c r="G665" s="18">
        <f t="shared" si="18"/>
        <v>0</v>
      </c>
      <c r="H665" s="13"/>
      <c r="I665" s="25"/>
      <c r="J665" s="13"/>
    </row>
    <row r="666" s="1" customFormat="1" ht="24" spans="1:10">
      <c r="A666" s="59">
        <v>30509200301</v>
      </c>
      <c r="B666" s="15" t="s">
        <v>1729</v>
      </c>
      <c r="C666" s="16" t="s">
        <v>1730</v>
      </c>
      <c r="D666" s="15" t="s">
        <v>1688</v>
      </c>
      <c r="E666" s="15">
        <v>5</v>
      </c>
      <c r="F666" s="48"/>
      <c r="G666" s="18">
        <f t="shared" si="18"/>
        <v>0</v>
      </c>
      <c r="H666" s="13"/>
      <c r="I666" s="25"/>
      <c r="J666" s="13"/>
    </row>
    <row r="667" s="1" customFormat="1" ht="24" spans="1:10">
      <c r="A667" s="59">
        <v>30509200401</v>
      </c>
      <c r="B667" s="15" t="s">
        <v>1731</v>
      </c>
      <c r="C667" s="16" t="s">
        <v>1732</v>
      </c>
      <c r="D667" s="15" t="s">
        <v>1688</v>
      </c>
      <c r="E667" s="15">
        <v>5</v>
      </c>
      <c r="F667" s="48"/>
      <c r="G667" s="18">
        <f t="shared" si="18"/>
        <v>0</v>
      </c>
      <c r="H667" s="13"/>
      <c r="I667" s="25"/>
      <c r="J667" s="13"/>
    </row>
    <row r="668" s="1" customFormat="1" ht="24" spans="1:10">
      <c r="A668" s="59">
        <v>30509200501</v>
      </c>
      <c r="B668" s="15" t="s">
        <v>1733</v>
      </c>
      <c r="C668" s="16" t="s">
        <v>1734</v>
      </c>
      <c r="D668" s="15" t="s">
        <v>1688</v>
      </c>
      <c r="E668" s="15">
        <v>5</v>
      </c>
      <c r="F668" s="48"/>
      <c r="G668" s="18">
        <f t="shared" si="18"/>
        <v>0</v>
      </c>
      <c r="H668" s="13"/>
      <c r="I668" s="25"/>
      <c r="J668" s="13"/>
    </row>
    <row r="669" s="1" customFormat="1" ht="24" spans="1:10">
      <c r="A669" s="59">
        <v>30509200601</v>
      </c>
      <c r="B669" s="15" t="s">
        <v>1735</v>
      </c>
      <c r="C669" s="16" t="s">
        <v>1736</v>
      </c>
      <c r="D669" s="15" t="s">
        <v>1688</v>
      </c>
      <c r="E669" s="15">
        <v>5</v>
      </c>
      <c r="F669" s="48"/>
      <c r="G669" s="18">
        <f t="shared" si="18"/>
        <v>0</v>
      </c>
      <c r="H669" s="13"/>
      <c r="I669" s="25"/>
      <c r="J669" s="13"/>
    </row>
    <row r="670" s="1" customFormat="1" spans="1:10">
      <c r="A670" s="59">
        <v>30509200702</v>
      </c>
      <c r="B670" s="15" t="s">
        <v>1737</v>
      </c>
      <c r="C670" s="16" t="s">
        <v>1738</v>
      </c>
      <c r="D670" s="15" t="s">
        <v>1688</v>
      </c>
      <c r="E670" s="15">
        <v>5</v>
      </c>
      <c r="F670" s="48"/>
      <c r="G670" s="18">
        <f t="shared" si="18"/>
        <v>0</v>
      </c>
      <c r="H670" s="13"/>
      <c r="I670" s="25"/>
      <c r="J670" s="13"/>
    </row>
    <row r="671" s="1" customFormat="1" ht="24" spans="1:10">
      <c r="A671" s="59">
        <v>30509200802</v>
      </c>
      <c r="B671" s="15" t="s">
        <v>1739</v>
      </c>
      <c r="C671" s="16" t="s">
        <v>1740</v>
      </c>
      <c r="D671" s="15" t="s">
        <v>1688</v>
      </c>
      <c r="E671" s="15">
        <v>60</v>
      </c>
      <c r="F671" s="48"/>
      <c r="G671" s="18">
        <f t="shared" si="18"/>
        <v>0</v>
      </c>
      <c r="H671" s="13"/>
      <c r="I671" s="25"/>
      <c r="J671" s="13"/>
    </row>
    <row r="672" s="1" customFormat="1" spans="2:10">
      <c r="B672" s="22" t="s">
        <v>1741</v>
      </c>
      <c r="C672" s="16"/>
      <c r="D672" s="79"/>
      <c r="E672" s="79"/>
      <c r="F672" s="80"/>
      <c r="G672" s="18">
        <f t="shared" si="18"/>
        <v>0</v>
      </c>
      <c r="H672" s="13"/>
      <c r="I672" s="25"/>
      <c r="J672" s="13"/>
    </row>
    <row r="673" s="1" customFormat="1" spans="1:10">
      <c r="A673" s="59">
        <v>30509005301</v>
      </c>
      <c r="B673" s="15" t="s">
        <v>1742</v>
      </c>
      <c r="C673" s="16" t="s">
        <v>1743</v>
      </c>
      <c r="D673" s="15" t="s">
        <v>1688</v>
      </c>
      <c r="E673" s="15">
        <v>60</v>
      </c>
      <c r="F673" s="48"/>
      <c r="G673" s="18">
        <f t="shared" si="18"/>
        <v>0</v>
      </c>
      <c r="H673" s="13"/>
      <c r="I673" s="25"/>
      <c r="J673" s="13"/>
    </row>
    <row r="674" s="1" customFormat="1" ht="24" spans="1:10">
      <c r="A674" s="59">
        <v>30409000201</v>
      </c>
      <c r="B674" s="15" t="s">
        <v>1744</v>
      </c>
      <c r="C674" s="16" t="s">
        <v>1745</v>
      </c>
      <c r="D674" s="15" t="s">
        <v>565</v>
      </c>
      <c r="E674" s="15">
        <v>5</v>
      </c>
      <c r="F674" s="48"/>
      <c r="G674" s="18">
        <f t="shared" si="18"/>
        <v>0</v>
      </c>
      <c r="H674" s="13"/>
      <c r="I674" s="25"/>
      <c r="J674" s="13"/>
    </row>
    <row r="675" s="1" customFormat="1" ht="24" spans="1:10">
      <c r="A675" s="59">
        <v>30509002501</v>
      </c>
      <c r="B675" s="15" t="s">
        <v>1746</v>
      </c>
      <c r="C675" s="16" t="s">
        <v>1747</v>
      </c>
      <c r="D675" s="15" t="s">
        <v>1688</v>
      </c>
      <c r="E675" s="15">
        <v>60</v>
      </c>
      <c r="F675" s="48"/>
      <c r="G675" s="18">
        <f t="shared" si="18"/>
        <v>0</v>
      </c>
      <c r="H675" s="13"/>
      <c r="I675" s="25"/>
      <c r="J675" s="13"/>
    </row>
    <row r="676" s="1" customFormat="1" ht="24" spans="1:10">
      <c r="A676" s="59">
        <v>30509002701</v>
      </c>
      <c r="B676" s="15" t="s">
        <v>1748</v>
      </c>
      <c r="C676" s="16" t="s">
        <v>1749</v>
      </c>
      <c r="D676" s="15" t="s">
        <v>1688</v>
      </c>
      <c r="E676" s="15">
        <v>60</v>
      </c>
      <c r="F676" s="48"/>
      <c r="G676" s="18">
        <f t="shared" si="18"/>
        <v>0</v>
      </c>
      <c r="H676" s="13"/>
      <c r="I676" s="25"/>
      <c r="J676" s="13"/>
    </row>
    <row r="677" s="1" customFormat="1" ht="24" spans="1:10">
      <c r="A677" s="59">
        <v>30409000701</v>
      </c>
      <c r="B677" s="15" t="s">
        <v>1750</v>
      </c>
      <c r="C677" s="16" t="s">
        <v>1751</v>
      </c>
      <c r="D677" s="15" t="s">
        <v>565</v>
      </c>
      <c r="E677" s="15">
        <v>10</v>
      </c>
      <c r="F677" s="48"/>
      <c r="G677" s="18">
        <f t="shared" si="18"/>
        <v>0</v>
      </c>
      <c r="H677" s="13"/>
      <c r="I677" s="25"/>
      <c r="J677" s="13"/>
    </row>
    <row r="678" s="1" customFormat="1" ht="24" spans="1:10">
      <c r="A678" s="59">
        <v>30409000401</v>
      </c>
      <c r="B678" s="15" t="s">
        <v>1752</v>
      </c>
      <c r="C678" s="16" t="s">
        <v>1753</v>
      </c>
      <c r="D678" s="15" t="s">
        <v>565</v>
      </c>
      <c r="E678" s="15">
        <v>5</v>
      </c>
      <c r="F678" s="48"/>
      <c r="G678" s="18">
        <f t="shared" si="18"/>
        <v>0</v>
      </c>
      <c r="H678" s="13"/>
      <c r="I678" s="25"/>
      <c r="J678" s="13"/>
    </row>
    <row r="679" s="1" customFormat="1" ht="36" spans="1:10">
      <c r="A679" s="59">
        <v>30409000501</v>
      </c>
      <c r="B679" s="15" t="s">
        <v>1754</v>
      </c>
      <c r="C679" s="16" t="s">
        <v>1755</v>
      </c>
      <c r="D679" s="15" t="s">
        <v>565</v>
      </c>
      <c r="E679" s="15">
        <v>5</v>
      </c>
      <c r="F679" s="48"/>
      <c r="G679" s="18">
        <f t="shared" si="18"/>
        <v>0</v>
      </c>
      <c r="H679" s="13"/>
      <c r="I679" s="25"/>
      <c r="J679" s="13"/>
    </row>
    <row r="680" s="1" customFormat="1" ht="24" spans="1:10">
      <c r="A680" s="59">
        <v>30409000301</v>
      </c>
      <c r="B680" s="15" t="s">
        <v>1756</v>
      </c>
      <c r="C680" s="16" t="s">
        <v>1757</v>
      </c>
      <c r="D680" s="15" t="s">
        <v>565</v>
      </c>
      <c r="E680" s="15">
        <v>5</v>
      </c>
      <c r="F680" s="48"/>
      <c r="G680" s="18">
        <f t="shared" si="18"/>
        <v>0</v>
      </c>
      <c r="H680" s="13"/>
      <c r="I680" s="25"/>
      <c r="J680" s="13"/>
    </row>
    <row r="681" s="1" customFormat="1" ht="24" spans="1:10">
      <c r="A681" s="59">
        <v>30509002901</v>
      </c>
      <c r="B681" s="15" t="s">
        <v>1758</v>
      </c>
      <c r="C681" s="16" t="s">
        <v>1759</v>
      </c>
      <c r="D681" s="15" t="s">
        <v>1688</v>
      </c>
      <c r="E681" s="59">
        <v>5</v>
      </c>
      <c r="F681" s="60"/>
      <c r="G681" s="18">
        <f t="shared" si="18"/>
        <v>0</v>
      </c>
      <c r="H681" s="13"/>
      <c r="I681" s="25"/>
      <c r="J681" s="13"/>
    </row>
    <row r="682" s="1" customFormat="1" ht="24" spans="1:10">
      <c r="A682" s="59">
        <v>30509003001</v>
      </c>
      <c r="B682" s="15" t="s">
        <v>1760</v>
      </c>
      <c r="C682" s="16" t="s">
        <v>1761</v>
      </c>
      <c r="D682" s="15" t="s">
        <v>1688</v>
      </c>
      <c r="E682" s="59">
        <v>5</v>
      </c>
      <c r="F682" s="60"/>
      <c r="G682" s="18">
        <f t="shared" si="18"/>
        <v>0</v>
      </c>
      <c r="H682" s="13"/>
      <c r="I682" s="25"/>
      <c r="J682" s="13"/>
    </row>
    <row r="683" s="1" customFormat="1" ht="24" spans="1:10">
      <c r="A683" s="59">
        <v>30509003101</v>
      </c>
      <c r="B683" s="15" t="s">
        <v>1762</v>
      </c>
      <c r="C683" s="16" t="s">
        <v>1763</v>
      </c>
      <c r="D683" s="15" t="s">
        <v>1688</v>
      </c>
      <c r="E683" s="15">
        <v>5</v>
      </c>
      <c r="F683" s="48"/>
      <c r="G683" s="18">
        <f t="shared" si="18"/>
        <v>0</v>
      </c>
      <c r="H683" s="13"/>
      <c r="I683" s="25"/>
      <c r="J683" s="13"/>
    </row>
    <row r="684" s="1" customFormat="1" ht="24" spans="1:10">
      <c r="A684" s="59">
        <v>30509002801</v>
      </c>
      <c r="B684" s="15" t="s">
        <v>1764</v>
      </c>
      <c r="C684" s="16" t="s">
        <v>1765</v>
      </c>
      <c r="D684" s="15" t="s">
        <v>1688</v>
      </c>
      <c r="E684" s="15">
        <v>5</v>
      </c>
      <c r="F684" s="48"/>
      <c r="G684" s="18">
        <f t="shared" si="18"/>
        <v>0</v>
      </c>
      <c r="H684" s="13"/>
      <c r="I684" s="25"/>
      <c r="J684" s="13"/>
    </row>
    <row r="685" s="1" customFormat="1" ht="24" spans="1:10">
      <c r="A685" s="59">
        <v>30409000601</v>
      </c>
      <c r="B685" s="15" t="s">
        <v>1766</v>
      </c>
      <c r="C685" s="16" t="s">
        <v>1767</v>
      </c>
      <c r="D685" s="15" t="s">
        <v>565</v>
      </c>
      <c r="E685" s="15">
        <v>5</v>
      </c>
      <c r="F685" s="48"/>
      <c r="G685" s="18">
        <f t="shared" si="18"/>
        <v>0</v>
      </c>
      <c r="H685" s="13"/>
      <c r="I685" s="25"/>
      <c r="J685" s="13"/>
    </row>
    <row r="686" s="1" customFormat="1" spans="1:10">
      <c r="A686" s="59">
        <v>30509005001</v>
      </c>
      <c r="B686" s="15" t="s">
        <v>1768</v>
      </c>
      <c r="C686" s="16" t="s">
        <v>1769</v>
      </c>
      <c r="D686" s="15" t="s">
        <v>1688</v>
      </c>
      <c r="E686" s="15">
        <v>60</v>
      </c>
      <c r="F686" s="48"/>
      <c r="G686" s="18">
        <f t="shared" si="18"/>
        <v>0</v>
      </c>
      <c r="H686" s="13"/>
      <c r="I686" s="25"/>
      <c r="J686" s="13"/>
    </row>
    <row r="687" s="1" customFormat="1" ht="48" spans="1:10">
      <c r="A687" s="59">
        <v>30309000601</v>
      </c>
      <c r="B687" s="15" t="s">
        <v>1770</v>
      </c>
      <c r="C687" s="16" t="s">
        <v>1771</v>
      </c>
      <c r="D687" s="15" t="s">
        <v>33</v>
      </c>
      <c r="E687" s="15">
        <v>2</v>
      </c>
      <c r="F687" s="48"/>
      <c r="G687" s="18">
        <f t="shared" si="18"/>
        <v>0</v>
      </c>
      <c r="H687" s="13"/>
      <c r="I687" s="25"/>
      <c r="J687" s="13"/>
    </row>
    <row r="688" s="1" customFormat="1" ht="24" spans="1:10">
      <c r="A688" s="59">
        <v>30409204101</v>
      </c>
      <c r="B688" s="15" t="s">
        <v>1772</v>
      </c>
      <c r="C688" s="16" t="s">
        <v>1773</v>
      </c>
      <c r="D688" s="15" t="s">
        <v>565</v>
      </c>
      <c r="E688" s="59">
        <v>1</v>
      </c>
      <c r="F688" s="60"/>
      <c r="G688" s="18">
        <f t="shared" si="18"/>
        <v>0</v>
      </c>
      <c r="H688" s="13"/>
      <c r="I688" s="25"/>
      <c r="J688" s="13"/>
    </row>
    <row r="689" s="1" customFormat="1" spans="1:10">
      <c r="A689" s="59">
        <v>30509201402</v>
      </c>
      <c r="B689" s="15" t="s">
        <v>1774</v>
      </c>
      <c r="C689" s="16" t="s">
        <v>1775</v>
      </c>
      <c r="D689" s="15" t="s">
        <v>1688</v>
      </c>
      <c r="E689" s="15">
        <v>60</v>
      </c>
      <c r="F689" s="48"/>
      <c r="G689" s="18">
        <f t="shared" si="18"/>
        <v>0</v>
      </c>
      <c r="H689" s="13"/>
      <c r="I689" s="25"/>
      <c r="J689" s="13"/>
    </row>
    <row r="690" s="1" customFormat="1" spans="1:10">
      <c r="A690" s="59">
        <v>30409200601</v>
      </c>
      <c r="B690" s="15" t="s">
        <v>1776</v>
      </c>
      <c r="C690" s="16" t="s">
        <v>1777</v>
      </c>
      <c r="D690" s="15" t="s">
        <v>565</v>
      </c>
      <c r="E690" s="15">
        <v>2</v>
      </c>
      <c r="F690" s="48"/>
      <c r="G690" s="18">
        <f t="shared" si="18"/>
        <v>0</v>
      </c>
      <c r="H690" s="13"/>
      <c r="I690" s="25"/>
      <c r="J690" s="13"/>
    </row>
    <row r="691" s="1" customFormat="1" ht="36" spans="1:10">
      <c r="A691" s="59">
        <v>30409200701</v>
      </c>
      <c r="B691" s="15" t="s">
        <v>1778</v>
      </c>
      <c r="C691" s="16" t="s">
        <v>1779</v>
      </c>
      <c r="D691" s="15" t="s">
        <v>565</v>
      </c>
      <c r="E691" s="15">
        <v>2</v>
      </c>
      <c r="F691" s="48"/>
      <c r="G691" s="18">
        <f t="shared" si="18"/>
        <v>0</v>
      </c>
      <c r="H691" s="13"/>
      <c r="I691" s="25"/>
      <c r="J691" s="13"/>
    </row>
    <row r="692" s="1" customFormat="1" ht="24" spans="1:10">
      <c r="A692" s="59">
        <v>30409203101</v>
      </c>
      <c r="B692" s="15" t="s">
        <v>1780</v>
      </c>
      <c r="C692" s="16" t="s">
        <v>1781</v>
      </c>
      <c r="D692" s="15" t="s">
        <v>565</v>
      </c>
      <c r="E692" s="15">
        <v>2</v>
      </c>
      <c r="F692" s="48"/>
      <c r="G692" s="18">
        <f>F692*E692</f>
        <v>0</v>
      </c>
      <c r="H692" s="13"/>
      <c r="I692" s="25"/>
      <c r="J692" s="13"/>
    </row>
    <row r="693" s="1" customFormat="1" spans="1:10">
      <c r="A693" s="59">
        <v>30509202401</v>
      </c>
      <c r="B693" s="15" t="s">
        <v>1782</v>
      </c>
      <c r="C693" s="16" t="s">
        <v>1783</v>
      </c>
      <c r="D693" s="15" t="s">
        <v>1688</v>
      </c>
      <c r="E693" s="15">
        <v>60</v>
      </c>
      <c r="F693" s="48"/>
      <c r="G693" s="18">
        <f>F693*E693</f>
        <v>0</v>
      </c>
      <c r="H693" s="13"/>
      <c r="I693" s="25"/>
      <c r="J693" s="13"/>
    </row>
    <row r="694" s="1" customFormat="1" ht="24" spans="1:10">
      <c r="A694" s="59">
        <v>30509201301</v>
      </c>
      <c r="B694" s="15" t="s">
        <v>1784</v>
      </c>
      <c r="C694" s="16" t="s">
        <v>1785</v>
      </c>
      <c r="D694" s="15" t="s">
        <v>1688</v>
      </c>
      <c r="E694" s="15">
        <v>60</v>
      </c>
      <c r="F694" s="48"/>
      <c r="G694" s="18">
        <f>F694*E694</f>
        <v>0</v>
      </c>
      <c r="H694" s="13"/>
      <c r="I694" s="25"/>
      <c r="J694" s="13"/>
    </row>
    <row r="695" s="1" customFormat="1" ht="36" spans="1:10">
      <c r="A695" s="59">
        <v>30409200501</v>
      </c>
      <c r="B695" s="15" t="s">
        <v>1786</v>
      </c>
      <c r="C695" s="16" t="s">
        <v>1787</v>
      </c>
      <c r="D695" s="15" t="s">
        <v>565</v>
      </c>
      <c r="E695" s="15">
        <v>2</v>
      </c>
      <c r="F695" s="48"/>
      <c r="G695" s="18">
        <f>F695*E695</f>
        <v>0</v>
      </c>
      <c r="H695" s="13"/>
      <c r="I695" s="25"/>
      <c r="J695" s="13"/>
    </row>
    <row r="696" s="1" customFormat="1" ht="24" spans="1:10">
      <c r="A696" s="59">
        <v>30409200502</v>
      </c>
      <c r="B696" s="15" t="s">
        <v>1786</v>
      </c>
      <c r="C696" s="16" t="s">
        <v>1788</v>
      </c>
      <c r="D696" s="15" t="s">
        <v>565</v>
      </c>
      <c r="E696" s="15">
        <v>4</v>
      </c>
      <c r="F696" s="48"/>
      <c r="G696" s="18">
        <f>F696*E696</f>
        <v>0</v>
      </c>
      <c r="H696" s="13"/>
      <c r="I696" s="25"/>
      <c r="J696" s="13"/>
    </row>
    <row r="697" s="1" customFormat="1" ht="24" spans="1:10">
      <c r="A697" s="59">
        <v>30409201401</v>
      </c>
      <c r="B697" s="15" t="s">
        <v>1789</v>
      </c>
      <c r="C697" s="16" t="s">
        <v>1790</v>
      </c>
      <c r="D697" s="15" t="s">
        <v>565</v>
      </c>
      <c r="E697" s="59">
        <v>1</v>
      </c>
      <c r="F697" s="60"/>
      <c r="G697" s="18">
        <f t="shared" ref="G697:G735" si="19">F697*E697</f>
        <v>0</v>
      </c>
      <c r="H697" s="13"/>
      <c r="I697" s="25"/>
      <c r="J697" s="13"/>
    </row>
    <row r="698" s="1" customFormat="1" ht="24" spans="1:10">
      <c r="A698" s="59">
        <v>30409201501</v>
      </c>
      <c r="B698" s="15" t="s">
        <v>1791</v>
      </c>
      <c r="C698" s="16" t="s">
        <v>1790</v>
      </c>
      <c r="D698" s="15" t="s">
        <v>565</v>
      </c>
      <c r="E698" s="59">
        <v>1</v>
      </c>
      <c r="F698" s="60"/>
      <c r="G698" s="18">
        <f t="shared" si="19"/>
        <v>0</v>
      </c>
      <c r="H698" s="13"/>
      <c r="I698" s="25"/>
      <c r="J698" s="13"/>
    </row>
    <row r="699" s="1" customFormat="1" ht="36" spans="1:10">
      <c r="A699" s="59">
        <v>30409201801</v>
      </c>
      <c r="B699" s="15" t="s">
        <v>1792</v>
      </c>
      <c r="C699" s="16" t="s">
        <v>1793</v>
      </c>
      <c r="D699" s="15" t="s">
        <v>565</v>
      </c>
      <c r="E699" s="15">
        <v>2</v>
      </c>
      <c r="F699" s="48"/>
      <c r="G699" s="18">
        <f t="shared" si="19"/>
        <v>0</v>
      </c>
      <c r="H699" s="13"/>
      <c r="I699" s="25"/>
      <c r="J699" s="13"/>
    </row>
    <row r="700" s="1" customFormat="1" ht="36" spans="1:10">
      <c r="A700" s="59">
        <v>30409200301</v>
      </c>
      <c r="B700" s="15" t="s">
        <v>1794</v>
      </c>
      <c r="C700" s="16" t="s">
        <v>1795</v>
      </c>
      <c r="D700" s="15" t="s">
        <v>565</v>
      </c>
      <c r="E700" s="15">
        <v>30</v>
      </c>
      <c r="F700" s="48"/>
      <c r="G700" s="18">
        <f t="shared" si="19"/>
        <v>0</v>
      </c>
      <c r="H700" s="13"/>
      <c r="I700" s="25"/>
      <c r="J700" s="13"/>
    </row>
    <row r="701" s="1" customFormat="1" ht="24" spans="1:10">
      <c r="A701" s="59">
        <v>30409200401</v>
      </c>
      <c r="B701" s="15" t="s">
        <v>1187</v>
      </c>
      <c r="C701" s="16" t="s">
        <v>1796</v>
      </c>
      <c r="D701" s="15" t="s">
        <v>565</v>
      </c>
      <c r="E701" s="59">
        <v>2</v>
      </c>
      <c r="F701" s="48"/>
      <c r="G701" s="18">
        <f t="shared" si="19"/>
        <v>0</v>
      </c>
      <c r="H701" s="13"/>
      <c r="I701" s="25"/>
      <c r="J701" s="13"/>
    </row>
    <row r="702" s="1" customFormat="1" ht="24" spans="1:10">
      <c r="A702" s="59">
        <v>30409201202</v>
      </c>
      <c r="B702" s="15" t="s">
        <v>1797</v>
      </c>
      <c r="C702" s="16" t="s">
        <v>1798</v>
      </c>
      <c r="D702" s="15" t="s">
        <v>565</v>
      </c>
      <c r="E702" s="15">
        <v>2</v>
      </c>
      <c r="F702" s="48"/>
      <c r="G702" s="18">
        <f t="shared" si="19"/>
        <v>0</v>
      </c>
      <c r="H702" s="13"/>
      <c r="I702" s="25"/>
      <c r="J702" s="13"/>
    </row>
    <row r="703" s="1" customFormat="1" ht="36" spans="1:10">
      <c r="A703" s="59">
        <v>30409200801</v>
      </c>
      <c r="B703" s="15" t="s">
        <v>1799</v>
      </c>
      <c r="C703" s="16" t="s">
        <v>1800</v>
      </c>
      <c r="D703" s="15" t="s">
        <v>565</v>
      </c>
      <c r="E703" s="15">
        <v>2</v>
      </c>
      <c r="F703" s="48"/>
      <c r="G703" s="18">
        <f t="shared" si="19"/>
        <v>0</v>
      </c>
      <c r="H703" s="13"/>
      <c r="I703" s="25"/>
      <c r="J703" s="13"/>
    </row>
    <row r="704" s="1" customFormat="1" spans="1:10">
      <c r="A704" s="59">
        <v>30509200902</v>
      </c>
      <c r="B704" s="15" t="s">
        <v>1801</v>
      </c>
      <c r="C704" s="16" t="s">
        <v>1802</v>
      </c>
      <c r="D704" s="15" t="s">
        <v>1688</v>
      </c>
      <c r="E704" s="15">
        <v>10</v>
      </c>
      <c r="F704" s="48"/>
      <c r="G704" s="18">
        <f t="shared" si="19"/>
        <v>0</v>
      </c>
      <c r="H704" s="13"/>
      <c r="I704" s="25"/>
      <c r="J704" s="13"/>
    </row>
    <row r="705" s="1" customFormat="1" ht="24" spans="1:10">
      <c r="A705" s="59">
        <v>30801010101</v>
      </c>
      <c r="B705" s="15" t="s">
        <v>1803</v>
      </c>
      <c r="C705" s="16" t="s">
        <v>1804</v>
      </c>
      <c r="D705" s="15" t="s">
        <v>263</v>
      </c>
      <c r="E705" s="15">
        <v>30</v>
      </c>
      <c r="F705" s="48"/>
      <c r="G705" s="18">
        <f t="shared" si="19"/>
        <v>0</v>
      </c>
      <c r="H705" s="13"/>
      <c r="I705" s="25"/>
      <c r="J705" s="13"/>
    </row>
    <row r="706" s="1" customFormat="1" spans="1:10">
      <c r="A706" s="6"/>
      <c r="B706" s="22" t="s">
        <v>1805</v>
      </c>
      <c r="C706" s="15"/>
      <c r="D706" s="79"/>
      <c r="E706" s="79"/>
      <c r="F706" s="80"/>
      <c r="G706" s="18">
        <f t="shared" si="19"/>
        <v>0</v>
      </c>
      <c r="H706" s="13"/>
      <c r="I706" s="25"/>
      <c r="J706" s="13"/>
    </row>
    <row r="707" s="1" customFormat="1" ht="24" spans="1:10">
      <c r="A707" s="59">
        <v>30409200201</v>
      </c>
      <c r="B707" s="15" t="s">
        <v>1806</v>
      </c>
      <c r="C707" s="16" t="s">
        <v>1807</v>
      </c>
      <c r="D707" s="15" t="s">
        <v>565</v>
      </c>
      <c r="E707" s="59">
        <v>1</v>
      </c>
      <c r="F707" s="48"/>
      <c r="G707" s="18">
        <f t="shared" si="19"/>
        <v>0</v>
      </c>
      <c r="H707" s="13"/>
      <c r="I707" s="25"/>
      <c r="J707" s="13"/>
    </row>
    <row r="708" s="1" customFormat="1" spans="1:10">
      <c r="A708" s="59">
        <v>30409202301</v>
      </c>
      <c r="B708" s="15" t="s">
        <v>1808</v>
      </c>
      <c r="C708" s="16" t="s">
        <v>1809</v>
      </c>
      <c r="D708" s="15" t="s">
        <v>565</v>
      </c>
      <c r="E708" s="59">
        <v>1</v>
      </c>
      <c r="F708" s="48"/>
      <c r="G708" s="18">
        <f t="shared" si="19"/>
        <v>0</v>
      </c>
      <c r="H708" s="13"/>
      <c r="I708" s="25"/>
      <c r="J708" s="13"/>
    </row>
    <row r="709" s="1" customFormat="1" ht="24" spans="1:10">
      <c r="A709" s="59">
        <v>30509103912</v>
      </c>
      <c r="B709" s="15" t="s">
        <v>1810</v>
      </c>
      <c r="C709" s="16" t="s">
        <v>1811</v>
      </c>
      <c r="D709" s="15" t="s">
        <v>1812</v>
      </c>
      <c r="E709" s="59">
        <v>1</v>
      </c>
      <c r="F709" s="60"/>
      <c r="G709" s="18">
        <f t="shared" si="19"/>
        <v>0</v>
      </c>
      <c r="H709" s="13"/>
      <c r="I709" s="25"/>
      <c r="J709" s="13"/>
    </row>
    <row r="710" s="1" customFormat="1" ht="24" spans="1:10">
      <c r="A710" s="59">
        <v>30509103612</v>
      </c>
      <c r="B710" s="15" t="s">
        <v>1813</v>
      </c>
      <c r="C710" s="16" t="s">
        <v>1811</v>
      </c>
      <c r="D710" s="15" t="s">
        <v>1812</v>
      </c>
      <c r="E710" s="59">
        <v>1</v>
      </c>
      <c r="F710" s="60"/>
      <c r="G710" s="18">
        <f t="shared" si="19"/>
        <v>0</v>
      </c>
      <c r="H710" s="13"/>
      <c r="I710" s="25"/>
      <c r="J710" s="13"/>
    </row>
    <row r="711" s="1" customFormat="1" ht="24" spans="1:10">
      <c r="A711" s="59">
        <v>30509103712</v>
      </c>
      <c r="B711" s="15" t="s">
        <v>1814</v>
      </c>
      <c r="C711" s="16" t="s">
        <v>1811</v>
      </c>
      <c r="D711" s="15" t="s">
        <v>1812</v>
      </c>
      <c r="E711" s="59">
        <v>1</v>
      </c>
      <c r="F711" s="60"/>
      <c r="G711" s="18">
        <f t="shared" si="19"/>
        <v>0</v>
      </c>
      <c r="H711" s="13"/>
      <c r="I711" s="25"/>
      <c r="J711" s="13"/>
    </row>
    <row r="712" s="1" customFormat="1" ht="24" spans="1:10">
      <c r="A712" s="59">
        <v>30509104012</v>
      </c>
      <c r="B712" s="15" t="s">
        <v>1815</v>
      </c>
      <c r="C712" s="16" t="s">
        <v>1811</v>
      </c>
      <c r="D712" s="15" t="s">
        <v>1812</v>
      </c>
      <c r="E712" s="59">
        <v>1</v>
      </c>
      <c r="F712" s="60"/>
      <c r="G712" s="18">
        <f t="shared" si="19"/>
        <v>0</v>
      </c>
      <c r="H712" s="13"/>
      <c r="I712" s="25"/>
      <c r="J712" s="13"/>
    </row>
    <row r="713" s="1" customFormat="1" ht="24" spans="1:10">
      <c r="A713" s="59">
        <v>30509100911</v>
      </c>
      <c r="B713" s="15" t="s">
        <v>1816</v>
      </c>
      <c r="C713" s="16" t="s">
        <v>1817</v>
      </c>
      <c r="D713" s="15" t="s">
        <v>1818</v>
      </c>
      <c r="E713" s="59">
        <v>1</v>
      </c>
      <c r="F713" s="60"/>
      <c r="G713" s="18">
        <f t="shared" si="19"/>
        <v>0</v>
      </c>
      <c r="H713" s="13"/>
      <c r="I713" s="25"/>
      <c r="J713" s="13"/>
    </row>
    <row r="714" s="1" customFormat="1" ht="24" spans="1:10">
      <c r="A714" s="59">
        <v>30509203101</v>
      </c>
      <c r="B714" s="15" t="s">
        <v>1819</v>
      </c>
      <c r="C714" s="16" t="s">
        <v>1820</v>
      </c>
      <c r="D714" s="15" t="s">
        <v>1688</v>
      </c>
      <c r="E714" s="15">
        <v>60</v>
      </c>
      <c r="F714" s="48"/>
      <c r="G714" s="18">
        <f t="shared" si="19"/>
        <v>0</v>
      </c>
      <c r="H714" s="13"/>
      <c r="I714" s="25"/>
      <c r="J714" s="13"/>
    </row>
    <row r="715" s="1" customFormat="1" ht="12.75" spans="1:10">
      <c r="A715" s="59">
        <v>30509101011</v>
      </c>
      <c r="B715" s="15" t="s">
        <v>1821</v>
      </c>
      <c r="C715" s="16" t="s">
        <v>1822</v>
      </c>
      <c r="D715" s="15" t="s">
        <v>1818</v>
      </c>
      <c r="E715" s="59">
        <v>1</v>
      </c>
      <c r="F715" s="60"/>
      <c r="G715" s="18">
        <f t="shared" si="19"/>
        <v>0</v>
      </c>
      <c r="H715" s="13"/>
      <c r="I715" s="25"/>
      <c r="J715" s="13"/>
    </row>
    <row r="716" s="1" customFormat="1" spans="1:10">
      <c r="A716" s="59">
        <v>30509105012</v>
      </c>
      <c r="B716" s="15" t="s">
        <v>1823</v>
      </c>
      <c r="C716" s="16" t="s">
        <v>1824</v>
      </c>
      <c r="D716" s="15" t="s">
        <v>1812</v>
      </c>
      <c r="E716" s="59">
        <v>1</v>
      </c>
      <c r="F716" s="60"/>
      <c r="G716" s="18">
        <f t="shared" si="19"/>
        <v>0</v>
      </c>
      <c r="H716" s="13"/>
      <c r="I716" s="25"/>
      <c r="J716" s="13"/>
    </row>
    <row r="717" s="1" customFormat="1" spans="1:10">
      <c r="A717" s="59">
        <v>30509105112</v>
      </c>
      <c r="B717" s="15" t="s">
        <v>1825</v>
      </c>
      <c r="C717" s="16" t="s">
        <v>1824</v>
      </c>
      <c r="D717" s="15" t="s">
        <v>1812</v>
      </c>
      <c r="E717" s="59">
        <v>1</v>
      </c>
      <c r="F717" s="60"/>
      <c r="G717" s="18">
        <f t="shared" si="19"/>
        <v>0</v>
      </c>
      <c r="H717" s="13"/>
      <c r="I717" s="25"/>
      <c r="J717" s="13"/>
    </row>
    <row r="718" s="1" customFormat="1" spans="1:10">
      <c r="A718" s="59">
        <v>30509300201</v>
      </c>
      <c r="B718" s="15" t="s">
        <v>1826</v>
      </c>
      <c r="C718" s="16" t="s">
        <v>1827</v>
      </c>
      <c r="D718" s="15" t="s">
        <v>1688</v>
      </c>
      <c r="E718" s="15">
        <v>60</v>
      </c>
      <c r="F718" s="48"/>
      <c r="G718" s="18">
        <f t="shared" si="19"/>
        <v>0</v>
      </c>
      <c r="H718" s="13"/>
      <c r="I718" s="25"/>
      <c r="J718" s="13"/>
    </row>
    <row r="719" s="1" customFormat="1" spans="1:10">
      <c r="A719" s="59">
        <v>30509300301</v>
      </c>
      <c r="B719" s="15" t="s">
        <v>1828</v>
      </c>
      <c r="C719" s="16" t="s">
        <v>1829</v>
      </c>
      <c r="D719" s="15" t="s">
        <v>1688</v>
      </c>
      <c r="E719" s="15">
        <v>60</v>
      </c>
      <c r="F719" s="48"/>
      <c r="G719" s="18">
        <f t="shared" si="19"/>
        <v>0</v>
      </c>
      <c r="H719" s="13"/>
      <c r="I719" s="25"/>
      <c r="J719" s="13"/>
    </row>
    <row r="720" s="1" customFormat="1" ht="24" spans="1:10">
      <c r="A720" s="59">
        <v>30509300101</v>
      </c>
      <c r="B720" s="15" t="s">
        <v>1830</v>
      </c>
      <c r="C720" s="16" t="s">
        <v>1831</v>
      </c>
      <c r="D720" s="15" t="s">
        <v>1688</v>
      </c>
      <c r="E720" s="15">
        <v>60</v>
      </c>
      <c r="F720" s="48"/>
      <c r="G720" s="18">
        <f t="shared" si="19"/>
        <v>0</v>
      </c>
      <c r="H720" s="13"/>
      <c r="I720" s="25"/>
      <c r="J720" s="13"/>
    </row>
    <row r="721" s="1" customFormat="1" ht="24" spans="1:10">
      <c r="A721" s="59">
        <v>30509300401</v>
      </c>
      <c r="B721" s="15" t="s">
        <v>1832</v>
      </c>
      <c r="C721" s="16" t="s">
        <v>1833</v>
      </c>
      <c r="D721" s="15" t="s">
        <v>1688</v>
      </c>
      <c r="E721" s="15">
        <v>60</v>
      </c>
      <c r="F721" s="48"/>
      <c r="G721" s="18">
        <f t="shared" si="19"/>
        <v>0</v>
      </c>
      <c r="H721" s="13"/>
      <c r="I721" s="25"/>
      <c r="J721" s="13"/>
    </row>
    <row r="722" s="4" customFormat="1" spans="1:10">
      <c r="A722" s="22"/>
      <c r="B722" s="50" t="s">
        <v>213</v>
      </c>
      <c r="C722" s="51"/>
      <c r="D722" s="52"/>
      <c r="E722" s="52"/>
      <c r="F722" s="58"/>
      <c r="G722" s="41">
        <f>SUM(G558:G721)</f>
        <v>0</v>
      </c>
      <c r="H722" s="42"/>
      <c r="I722" s="55"/>
      <c r="J722" s="42"/>
    </row>
    <row r="723" s="1" customFormat="1" spans="1:10">
      <c r="A723" s="82" t="s">
        <v>1834</v>
      </c>
      <c r="B723" s="83"/>
      <c r="C723" s="83"/>
      <c r="D723" s="83"/>
      <c r="E723" s="84"/>
      <c r="F723" s="85"/>
      <c r="G723" s="85"/>
      <c r="H723" s="13"/>
      <c r="I723" s="25"/>
      <c r="J723" s="13"/>
    </row>
    <row r="724" s="1" customFormat="1" ht="13.5" spans="1:10">
      <c r="A724" s="86">
        <v>1011</v>
      </c>
      <c r="B724" s="15" t="s">
        <v>1835</v>
      </c>
      <c r="C724" s="16" t="s">
        <v>1836</v>
      </c>
      <c r="D724" s="15" t="s">
        <v>115</v>
      </c>
      <c r="E724" s="15">
        <v>4</v>
      </c>
      <c r="F724" s="87"/>
      <c r="G724" s="18">
        <f t="shared" si="19"/>
        <v>0</v>
      </c>
      <c r="H724" s="13"/>
      <c r="I724" s="25"/>
      <c r="J724" s="13"/>
    </row>
    <row r="725" s="1" customFormat="1" ht="13.5" spans="1:10">
      <c r="A725" s="88">
        <v>2060</v>
      </c>
      <c r="B725" s="66" t="s">
        <v>1040</v>
      </c>
      <c r="C725" s="16" t="s">
        <v>1837</v>
      </c>
      <c r="D725" s="66" t="s">
        <v>115</v>
      </c>
      <c r="E725" s="15">
        <v>25</v>
      </c>
      <c r="F725" s="87"/>
      <c r="G725" s="18">
        <f t="shared" si="19"/>
        <v>0</v>
      </c>
      <c r="H725" s="13"/>
      <c r="I725" s="25"/>
      <c r="J725" s="13"/>
    </row>
    <row r="726" s="1" customFormat="1" ht="13.5" spans="1:10">
      <c r="A726" s="86">
        <v>2061</v>
      </c>
      <c r="B726" s="15" t="s">
        <v>1838</v>
      </c>
      <c r="C726" s="16" t="s">
        <v>1839</v>
      </c>
      <c r="D726" s="15" t="s">
        <v>33</v>
      </c>
      <c r="E726" s="15">
        <v>1</v>
      </c>
      <c r="F726" s="87"/>
      <c r="G726" s="18">
        <f t="shared" si="19"/>
        <v>0</v>
      </c>
      <c r="H726" s="13"/>
      <c r="I726" s="25"/>
      <c r="J726" s="13"/>
    </row>
    <row r="727" s="1" customFormat="1" ht="24" spans="1:10">
      <c r="A727" s="86">
        <v>2062</v>
      </c>
      <c r="B727" s="15" t="s">
        <v>1840</v>
      </c>
      <c r="C727" s="16" t="s">
        <v>1841</v>
      </c>
      <c r="D727" s="15" t="s">
        <v>33</v>
      </c>
      <c r="E727" s="15">
        <v>1</v>
      </c>
      <c r="F727" s="87"/>
      <c r="G727" s="18">
        <f t="shared" si="19"/>
        <v>0</v>
      </c>
      <c r="H727" s="13"/>
      <c r="I727" s="25"/>
      <c r="J727" s="13"/>
    </row>
    <row r="728" s="1" customFormat="1" ht="24" spans="1:10">
      <c r="A728" s="86">
        <v>3020</v>
      </c>
      <c r="B728" s="15" t="s">
        <v>1842</v>
      </c>
      <c r="C728" s="16" t="s">
        <v>1843</v>
      </c>
      <c r="D728" s="15" t="s">
        <v>37</v>
      </c>
      <c r="E728" s="15">
        <v>1</v>
      </c>
      <c r="F728" s="87"/>
      <c r="G728" s="18">
        <f t="shared" si="19"/>
        <v>0</v>
      </c>
      <c r="H728" s="13"/>
      <c r="I728" s="25"/>
      <c r="J728" s="13"/>
    </row>
    <row r="729" s="1" customFormat="1" ht="13.5" spans="1:10">
      <c r="A729" s="86">
        <v>3021</v>
      </c>
      <c r="B729" s="15" t="s">
        <v>1844</v>
      </c>
      <c r="C729" s="16" t="s">
        <v>1845</v>
      </c>
      <c r="D729" s="15" t="s">
        <v>115</v>
      </c>
      <c r="E729" s="15">
        <v>1</v>
      </c>
      <c r="F729" s="87"/>
      <c r="G729" s="18">
        <f t="shared" si="19"/>
        <v>0</v>
      </c>
      <c r="H729" s="13"/>
      <c r="I729" s="25"/>
      <c r="J729" s="13"/>
    </row>
    <row r="730" s="1" customFormat="1" ht="13.5" spans="1:10">
      <c r="A730" s="86">
        <v>3022</v>
      </c>
      <c r="B730" s="15" t="s">
        <v>1846</v>
      </c>
      <c r="C730" s="16" t="s">
        <v>1847</v>
      </c>
      <c r="D730" s="15" t="s">
        <v>115</v>
      </c>
      <c r="E730" s="15">
        <v>1</v>
      </c>
      <c r="F730" s="87"/>
      <c r="G730" s="18">
        <f t="shared" si="19"/>
        <v>0</v>
      </c>
      <c r="H730" s="13"/>
      <c r="I730" s="25"/>
      <c r="J730" s="13"/>
    </row>
    <row r="731" s="1" customFormat="1" ht="13.5" spans="1:10">
      <c r="A731" s="86">
        <v>10005</v>
      </c>
      <c r="B731" s="15" t="s">
        <v>1051</v>
      </c>
      <c r="C731" s="16" t="s">
        <v>1848</v>
      </c>
      <c r="D731" s="15" t="s">
        <v>556</v>
      </c>
      <c r="E731" s="15">
        <v>1</v>
      </c>
      <c r="F731" s="87"/>
      <c r="G731" s="18">
        <f t="shared" si="19"/>
        <v>0</v>
      </c>
      <c r="H731" s="13"/>
      <c r="I731" s="25"/>
      <c r="J731" s="13"/>
    </row>
    <row r="732" s="1" customFormat="1" ht="13.5" spans="1:10">
      <c r="A732" s="86">
        <v>10009</v>
      </c>
      <c r="B732" s="15" t="s">
        <v>1849</v>
      </c>
      <c r="C732" s="16" t="s">
        <v>1850</v>
      </c>
      <c r="D732" s="15" t="s">
        <v>556</v>
      </c>
      <c r="E732" s="15">
        <v>1</v>
      </c>
      <c r="F732" s="87"/>
      <c r="G732" s="18">
        <f t="shared" si="19"/>
        <v>0</v>
      </c>
      <c r="H732" s="13"/>
      <c r="I732" s="25"/>
      <c r="J732" s="13"/>
    </row>
    <row r="733" s="1" customFormat="1" ht="13.5" spans="1:10">
      <c r="A733" s="86">
        <v>12016</v>
      </c>
      <c r="B733" s="15" t="s">
        <v>1851</v>
      </c>
      <c r="C733" s="16" t="s">
        <v>1852</v>
      </c>
      <c r="D733" s="15" t="s">
        <v>115</v>
      </c>
      <c r="E733" s="15">
        <v>1</v>
      </c>
      <c r="F733" s="87"/>
      <c r="G733" s="18">
        <f t="shared" si="19"/>
        <v>0</v>
      </c>
      <c r="H733" s="13"/>
      <c r="I733" s="25"/>
      <c r="J733" s="13"/>
    </row>
    <row r="734" s="1" customFormat="1" ht="13.5" spans="1:10">
      <c r="A734" s="86">
        <v>13020</v>
      </c>
      <c r="B734" s="15" t="s">
        <v>960</v>
      </c>
      <c r="C734" s="16" t="s">
        <v>1853</v>
      </c>
      <c r="D734" s="15" t="s">
        <v>29</v>
      </c>
      <c r="E734" s="15">
        <v>25</v>
      </c>
      <c r="F734" s="87"/>
      <c r="G734" s="18">
        <f t="shared" si="19"/>
        <v>0</v>
      </c>
      <c r="H734" s="13"/>
      <c r="I734" s="25"/>
      <c r="J734" s="13"/>
    </row>
    <row r="735" s="1" customFormat="1" ht="13.5" spans="1:10">
      <c r="A735" s="86">
        <v>16006</v>
      </c>
      <c r="B735" s="15" t="s">
        <v>1854</v>
      </c>
      <c r="C735" s="16" t="s">
        <v>1855</v>
      </c>
      <c r="D735" s="15" t="s">
        <v>29</v>
      </c>
      <c r="E735" s="15">
        <v>25</v>
      </c>
      <c r="F735" s="87"/>
      <c r="G735" s="18">
        <f t="shared" ref="G735:G793" si="20">F735*E735</f>
        <v>0</v>
      </c>
      <c r="H735" s="13"/>
      <c r="I735" s="25"/>
      <c r="J735" s="13"/>
    </row>
    <row r="736" s="1" customFormat="1" ht="72" spans="1:10">
      <c r="A736" s="86">
        <v>16007</v>
      </c>
      <c r="B736" s="15" t="s">
        <v>557</v>
      </c>
      <c r="C736" s="16" t="s">
        <v>1856</v>
      </c>
      <c r="D736" s="15" t="s">
        <v>115</v>
      </c>
      <c r="E736" s="15">
        <v>25</v>
      </c>
      <c r="F736" s="87"/>
      <c r="G736" s="18">
        <f t="shared" si="20"/>
        <v>0</v>
      </c>
      <c r="H736" s="13"/>
      <c r="I736" s="25"/>
      <c r="J736" s="13"/>
    </row>
    <row r="737" s="1" customFormat="1" ht="13.5" spans="1:10">
      <c r="A737" s="86">
        <v>16009</v>
      </c>
      <c r="B737" s="15" t="s">
        <v>1857</v>
      </c>
      <c r="C737" s="16" t="s">
        <v>1858</v>
      </c>
      <c r="D737" s="15" t="s">
        <v>69</v>
      </c>
      <c r="E737" s="15">
        <v>1</v>
      </c>
      <c r="F737" s="87"/>
      <c r="G737" s="18">
        <f t="shared" si="20"/>
        <v>0</v>
      </c>
      <c r="H737" s="13"/>
      <c r="I737" s="25"/>
      <c r="J737" s="13"/>
    </row>
    <row r="738" s="1" customFormat="1" ht="13.5" spans="1:10">
      <c r="A738" s="86">
        <v>16020</v>
      </c>
      <c r="B738" s="15" t="s">
        <v>1859</v>
      </c>
      <c r="C738" s="16" t="s">
        <v>1860</v>
      </c>
      <c r="D738" s="15" t="s">
        <v>115</v>
      </c>
      <c r="E738" s="15">
        <v>1</v>
      </c>
      <c r="F738" s="87"/>
      <c r="G738" s="18">
        <f t="shared" si="20"/>
        <v>0</v>
      </c>
      <c r="H738" s="13"/>
      <c r="I738" s="25"/>
      <c r="J738" s="13"/>
    </row>
    <row r="739" s="1" customFormat="1" ht="13.5" spans="1:10">
      <c r="A739" s="86">
        <v>16021</v>
      </c>
      <c r="B739" s="15" t="s">
        <v>1861</v>
      </c>
      <c r="C739" s="16" t="s">
        <v>1862</v>
      </c>
      <c r="D739" s="15" t="s">
        <v>33</v>
      </c>
      <c r="E739" s="15">
        <v>1</v>
      </c>
      <c r="F739" s="87"/>
      <c r="G739" s="18">
        <f t="shared" si="20"/>
        <v>0</v>
      </c>
      <c r="H739" s="13"/>
      <c r="I739" s="25"/>
      <c r="J739" s="13"/>
    </row>
    <row r="740" s="1" customFormat="1" ht="13.5" spans="1:10">
      <c r="A740" s="86">
        <v>16022</v>
      </c>
      <c r="B740" s="15" t="s">
        <v>1863</v>
      </c>
      <c r="C740" s="16" t="s">
        <v>1864</v>
      </c>
      <c r="D740" s="15" t="s">
        <v>33</v>
      </c>
      <c r="E740" s="15">
        <v>1</v>
      </c>
      <c r="F740" s="87"/>
      <c r="G740" s="18">
        <f t="shared" si="20"/>
        <v>0</v>
      </c>
      <c r="H740" s="13"/>
      <c r="I740" s="25"/>
      <c r="J740" s="13"/>
    </row>
    <row r="741" s="1" customFormat="1" ht="13.5" spans="1:10">
      <c r="A741" s="86">
        <v>16023</v>
      </c>
      <c r="B741" s="15" t="s">
        <v>1865</v>
      </c>
      <c r="C741" s="16" t="s">
        <v>1866</v>
      </c>
      <c r="D741" s="15" t="s">
        <v>69</v>
      </c>
      <c r="E741" s="15">
        <v>1</v>
      </c>
      <c r="F741" s="87"/>
      <c r="G741" s="18">
        <f t="shared" si="20"/>
        <v>0</v>
      </c>
      <c r="H741" s="13"/>
      <c r="I741" s="25"/>
      <c r="J741" s="13"/>
    </row>
    <row r="742" s="1" customFormat="1" ht="13.5" spans="1:10">
      <c r="A742" s="86">
        <v>16024</v>
      </c>
      <c r="B742" s="15" t="s">
        <v>1867</v>
      </c>
      <c r="C742" s="16" t="s">
        <v>1868</v>
      </c>
      <c r="D742" s="15" t="s">
        <v>69</v>
      </c>
      <c r="E742" s="15">
        <v>1</v>
      </c>
      <c r="F742" s="87"/>
      <c r="G742" s="18">
        <f t="shared" si="20"/>
        <v>0</v>
      </c>
      <c r="H742" s="13"/>
      <c r="I742" s="25"/>
      <c r="J742" s="13"/>
    </row>
    <row r="743" s="1" customFormat="1" ht="24" spans="1:10">
      <c r="A743" s="86">
        <v>16031</v>
      </c>
      <c r="B743" s="15" t="s">
        <v>1869</v>
      </c>
      <c r="C743" s="16" t="s">
        <v>1870</v>
      </c>
      <c r="D743" s="15" t="s">
        <v>115</v>
      </c>
      <c r="E743" s="15">
        <v>1</v>
      </c>
      <c r="F743" s="87"/>
      <c r="G743" s="18">
        <f t="shared" si="20"/>
        <v>0</v>
      </c>
      <c r="H743" s="13"/>
      <c r="I743" s="25"/>
      <c r="J743" s="13"/>
    </row>
    <row r="744" s="1" customFormat="1" ht="13.5" spans="1:10">
      <c r="A744" s="86">
        <v>16040</v>
      </c>
      <c r="B744" s="15" t="s">
        <v>1871</v>
      </c>
      <c r="C744" s="16" t="s">
        <v>1872</v>
      </c>
      <c r="D744" s="15" t="s">
        <v>69</v>
      </c>
      <c r="E744" s="15">
        <v>1</v>
      </c>
      <c r="F744" s="87"/>
      <c r="G744" s="18">
        <f t="shared" si="20"/>
        <v>0</v>
      </c>
      <c r="H744" s="13"/>
      <c r="I744" s="25"/>
      <c r="J744" s="13"/>
    </row>
    <row r="745" s="1" customFormat="1" ht="36" spans="1:10">
      <c r="A745" s="14">
        <v>28001</v>
      </c>
      <c r="B745" s="15" t="s">
        <v>1873</v>
      </c>
      <c r="C745" s="16" t="s">
        <v>1874</v>
      </c>
      <c r="D745" s="15" t="s">
        <v>565</v>
      </c>
      <c r="E745" s="15">
        <v>1</v>
      </c>
      <c r="F745" s="87"/>
      <c r="G745" s="18">
        <f t="shared" si="20"/>
        <v>0</v>
      </c>
      <c r="H745" s="13"/>
      <c r="I745" s="25"/>
      <c r="J745" s="13"/>
    </row>
    <row r="746" s="1" customFormat="1" ht="13.5" spans="1:10">
      <c r="A746" s="14">
        <v>28002</v>
      </c>
      <c r="B746" s="15" t="s">
        <v>1875</v>
      </c>
      <c r="C746" s="16" t="s">
        <v>1876</v>
      </c>
      <c r="D746" s="15" t="s">
        <v>565</v>
      </c>
      <c r="E746" s="15">
        <v>1</v>
      </c>
      <c r="F746" s="87"/>
      <c r="G746" s="18">
        <f t="shared" si="20"/>
        <v>0</v>
      </c>
      <c r="H746" s="13"/>
      <c r="I746" s="25"/>
      <c r="J746" s="13"/>
    </row>
    <row r="747" s="1" customFormat="1" ht="24" spans="1:10">
      <c r="A747" s="14">
        <v>28003</v>
      </c>
      <c r="B747" s="15" t="s">
        <v>1877</v>
      </c>
      <c r="C747" s="16" t="s">
        <v>1878</v>
      </c>
      <c r="D747" s="15" t="s">
        <v>565</v>
      </c>
      <c r="E747" s="15">
        <v>1</v>
      </c>
      <c r="F747" s="87"/>
      <c r="G747" s="18">
        <f t="shared" si="20"/>
        <v>0</v>
      </c>
      <c r="H747" s="13"/>
      <c r="I747" s="25"/>
      <c r="J747" s="13"/>
    </row>
    <row r="748" s="1" customFormat="1" ht="13.5" spans="1:10">
      <c r="A748" s="14">
        <v>28005</v>
      </c>
      <c r="B748" s="15" t="s">
        <v>1879</v>
      </c>
      <c r="C748" s="16" t="s">
        <v>1880</v>
      </c>
      <c r="D748" s="15" t="s">
        <v>565</v>
      </c>
      <c r="E748" s="15">
        <v>25</v>
      </c>
      <c r="F748" s="87"/>
      <c r="G748" s="18">
        <f t="shared" si="20"/>
        <v>0</v>
      </c>
      <c r="H748" s="13"/>
      <c r="I748" s="25"/>
      <c r="J748" s="13"/>
    </row>
    <row r="749" s="1" customFormat="1" ht="13.5" spans="1:10">
      <c r="A749" s="14">
        <v>28006</v>
      </c>
      <c r="B749" s="15" t="s">
        <v>1881</v>
      </c>
      <c r="C749" s="7" t="s">
        <v>1882</v>
      </c>
      <c r="D749" s="15" t="s">
        <v>565</v>
      </c>
      <c r="E749" s="15">
        <v>1</v>
      </c>
      <c r="F749" s="87"/>
      <c r="G749" s="18">
        <f t="shared" si="20"/>
        <v>0</v>
      </c>
      <c r="H749" s="13"/>
      <c r="I749" s="25"/>
      <c r="J749" s="13"/>
    </row>
    <row r="750" s="1" customFormat="1" ht="13.5" spans="1:10">
      <c r="A750" s="14">
        <v>28007</v>
      </c>
      <c r="B750" s="15" t="s">
        <v>1883</v>
      </c>
      <c r="C750" s="28" t="s">
        <v>1884</v>
      </c>
      <c r="D750" s="15" t="s">
        <v>565</v>
      </c>
      <c r="E750" s="15">
        <v>1</v>
      </c>
      <c r="F750" s="87"/>
      <c r="G750" s="18">
        <f t="shared" si="20"/>
        <v>0</v>
      </c>
      <c r="H750" s="13"/>
      <c r="I750" s="25"/>
      <c r="J750" s="13"/>
    </row>
    <row r="751" s="1" customFormat="1" ht="24" spans="1:10">
      <c r="A751" s="86">
        <v>28020</v>
      </c>
      <c r="B751" s="15" t="s">
        <v>1885</v>
      </c>
      <c r="C751" s="28" t="s">
        <v>1886</v>
      </c>
      <c r="D751" s="15" t="s">
        <v>33</v>
      </c>
      <c r="E751" s="15">
        <v>1</v>
      </c>
      <c r="F751" s="87"/>
      <c r="G751" s="18">
        <f t="shared" si="20"/>
        <v>0</v>
      </c>
      <c r="H751" s="13"/>
      <c r="I751" s="25"/>
      <c r="J751" s="13"/>
    </row>
    <row r="752" s="1" customFormat="1" ht="36" spans="1:10">
      <c r="A752" s="86">
        <v>28021</v>
      </c>
      <c r="B752" s="15" t="s">
        <v>1887</v>
      </c>
      <c r="C752" s="16" t="s">
        <v>1888</v>
      </c>
      <c r="D752" s="15" t="s">
        <v>33</v>
      </c>
      <c r="E752" s="15">
        <v>1</v>
      </c>
      <c r="F752" s="87"/>
      <c r="G752" s="18">
        <f t="shared" si="20"/>
        <v>0</v>
      </c>
      <c r="H752" s="13"/>
      <c r="I752" s="25"/>
      <c r="J752" s="13"/>
    </row>
    <row r="753" s="1" customFormat="1" ht="24" spans="1:10">
      <c r="A753" s="86">
        <v>28022</v>
      </c>
      <c r="B753" s="15" t="s">
        <v>1889</v>
      </c>
      <c r="C753" s="16" t="s">
        <v>1890</v>
      </c>
      <c r="D753" s="15" t="s">
        <v>33</v>
      </c>
      <c r="E753" s="15">
        <v>1</v>
      </c>
      <c r="F753" s="87"/>
      <c r="G753" s="18">
        <f t="shared" si="20"/>
        <v>0</v>
      </c>
      <c r="H753" s="13"/>
      <c r="I753" s="25"/>
      <c r="J753" s="13"/>
    </row>
    <row r="754" s="1" customFormat="1" ht="24" spans="1:10">
      <c r="A754" s="86">
        <v>28023</v>
      </c>
      <c r="B754" s="15" t="s">
        <v>1891</v>
      </c>
      <c r="C754" s="16" t="s">
        <v>1892</v>
      </c>
      <c r="D754" s="15" t="s">
        <v>33</v>
      </c>
      <c r="E754" s="15">
        <v>1</v>
      </c>
      <c r="F754" s="87"/>
      <c r="G754" s="18">
        <f t="shared" si="20"/>
        <v>0</v>
      </c>
      <c r="H754" s="13"/>
      <c r="I754" s="25"/>
      <c r="J754" s="13"/>
    </row>
    <row r="755" s="1" customFormat="1" ht="24" spans="1:10">
      <c r="A755" s="86">
        <v>28024</v>
      </c>
      <c r="B755" s="15" t="s">
        <v>1893</v>
      </c>
      <c r="C755" s="16" t="s">
        <v>1894</v>
      </c>
      <c r="D755" s="15" t="s">
        <v>565</v>
      </c>
      <c r="E755" s="15">
        <v>1</v>
      </c>
      <c r="F755" s="87"/>
      <c r="G755" s="18">
        <f t="shared" si="20"/>
        <v>0</v>
      </c>
      <c r="H755" s="13"/>
      <c r="I755" s="25"/>
      <c r="J755" s="13"/>
    </row>
    <row r="756" s="1" customFormat="1" ht="13.5" spans="1:10">
      <c r="A756" s="86">
        <v>28025</v>
      </c>
      <c r="B756" s="15" t="s">
        <v>1895</v>
      </c>
      <c r="C756" s="16" t="s">
        <v>1896</v>
      </c>
      <c r="D756" s="15" t="s">
        <v>565</v>
      </c>
      <c r="E756" s="15">
        <v>1</v>
      </c>
      <c r="F756" s="87"/>
      <c r="G756" s="18">
        <f t="shared" si="20"/>
        <v>0</v>
      </c>
      <c r="H756" s="13"/>
      <c r="I756" s="25"/>
      <c r="J756" s="13"/>
    </row>
    <row r="757" s="1" customFormat="1" ht="13.5" spans="1:10">
      <c r="A757" s="86">
        <v>28029</v>
      </c>
      <c r="B757" s="15" t="s">
        <v>1897</v>
      </c>
      <c r="C757" s="16" t="s">
        <v>1898</v>
      </c>
      <c r="D757" s="15" t="s">
        <v>565</v>
      </c>
      <c r="E757" s="15">
        <v>1</v>
      </c>
      <c r="F757" s="87"/>
      <c r="G757" s="18">
        <f t="shared" si="20"/>
        <v>0</v>
      </c>
      <c r="H757" s="13"/>
      <c r="I757" s="25"/>
      <c r="J757" s="13"/>
    </row>
    <row r="758" s="1" customFormat="1" ht="24" spans="1:10">
      <c r="A758" s="86">
        <v>28031</v>
      </c>
      <c r="B758" s="15" t="s">
        <v>1899</v>
      </c>
      <c r="C758" s="16" t="s">
        <v>1900</v>
      </c>
      <c r="D758" s="15" t="s">
        <v>33</v>
      </c>
      <c r="E758" s="15">
        <v>25</v>
      </c>
      <c r="F758" s="87"/>
      <c r="G758" s="18">
        <f t="shared" si="20"/>
        <v>0</v>
      </c>
      <c r="H758" s="13"/>
      <c r="I758" s="25"/>
      <c r="J758" s="13"/>
    </row>
    <row r="759" s="1" customFormat="1" ht="24" spans="1:10">
      <c r="A759" s="14">
        <v>34001</v>
      </c>
      <c r="B759" s="15" t="s">
        <v>559</v>
      </c>
      <c r="C759" s="89" t="s">
        <v>1901</v>
      </c>
      <c r="D759" s="15" t="s">
        <v>115</v>
      </c>
      <c r="E759" s="15">
        <v>1</v>
      </c>
      <c r="F759" s="87"/>
      <c r="G759" s="18">
        <f t="shared" si="20"/>
        <v>0</v>
      </c>
      <c r="H759" s="13"/>
      <c r="I759" s="25"/>
      <c r="J759" s="13"/>
    </row>
    <row r="760" s="1" customFormat="1" ht="24" spans="1:10">
      <c r="A760" s="14">
        <v>34002</v>
      </c>
      <c r="B760" s="15" t="s">
        <v>1902</v>
      </c>
      <c r="C760" s="89" t="s">
        <v>1901</v>
      </c>
      <c r="D760" s="15" t="s">
        <v>115</v>
      </c>
      <c r="E760" s="15">
        <v>1</v>
      </c>
      <c r="F760" s="87"/>
      <c r="G760" s="18">
        <f t="shared" si="20"/>
        <v>0</v>
      </c>
      <c r="H760" s="13"/>
      <c r="I760" s="25"/>
      <c r="J760" s="13"/>
    </row>
    <row r="761" s="1" customFormat="1" ht="24" spans="1:10">
      <c r="A761" s="14">
        <v>34003</v>
      </c>
      <c r="B761" s="15" t="s">
        <v>1902</v>
      </c>
      <c r="C761" s="89" t="s">
        <v>1903</v>
      </c>
      <c r="D761" s="15" t="s">
        <v>115</v>
      </c>
      <c r="E761" s="15">
        <v>25</v>
      </c>
      <c r="F761" s="87"/>
      <c r="G761" s="18">
        <f t="shared" si="20"/>
        <v>0</v>
      </c>
      <c r="H761" s="13"/>
      <c r="I761" s="25"/>
      <c r="J761" s="13"/>
    </row>
    <row r="762" s="1" customFormat="1" ht="24" spans="1:10">
      <c r="A762" s="14">
        <v>34004</v>
      </c>
      <c r="B762" s="15" t="s">
        <v>1904</v>
      </c>
      <c r="C762" s="89" t="s">
        <v>1901</v>
      </c>
      <c r="D762" s="15" t="s">
        <v>115</v>
      </c>
      <c r="E762" s="15">
        <v>1</v>
      </c>
      <c r="F762" s="87"/>
      <c r="G762" s="18">
        <f t="shared" si="20"/>
        <v>0</v>
      </c>
      <c r="H762" s="13"/>
      <c r="I762" s="25"/>
      <c r="J762" s="13"/>
    </row>
    <row r="763" s="1" customFormat="1" ht="24" spans="1:10">
      <c r="A763" s="14">
        <v>34005</v>
      </c>
      <c r="B763" s="15" t="s">
        <v>1905</v>
      </c>
      <c r="C763" s="16" t="s">
        <v>1906</v>
      </c>
      <c r="D763" s="15" t="s">
        <v>115</v>
      </c>
      <c r="E763" s="15">
        <v>1</v>
      </c>
      <c r="F763" s="87"/>
      <c r="G763" s="18">
        <f t="shared" si="20"/>
        <v>0</v>
      </c>
      <c r="H763" s="13"/>
      <c r="I763" s="25"/>
      <c r="J763" s="13"/>
    </row>
    <row r="764" s="1" customFormat="1" ht="24" spans="1:10">
      <c r="A764" s="14">
        <v>34006</v>
      </c>
      <c r="B764" s="15" t="s">
        <v>1907</v>
      </c>
      <c r="C764" s="16" t="s">
        <v>1908</v>
      </c>
      <c r="D764" s="15" t="s">
        <v>115</v>
      </c>
      <c r="E764" s="15">
        <v>25</v>
      </c>
      <c r="F764" s="87"/>
      <c r="G764" s="18">
        <f t="shared" si="20"/>
        <v>0</v>
      </c>
      <c r="H764" s="13"/>
      <c r="I764" s="25"/>
      <c r="J764" s="13"/>
    </row>
    <row r="765" s="1" customFormat="1" ht="13.5" spans="1:10">
      <c r="A765" s="14">
        <v>34007</v>
      </c>
      <c r="B765" s="15" t="s">
        <v>1909</v>
      </c>
      <c r="C765" s="16" t="s">
        <v>1910</v>
      </c>
      <c r="D765" s="15" t="s">
        <v>115</v>
      </c>
      <c r="E765" s="15">
        <v>13</v>
      </c>
      <c r="F765" s="87"/>
      <c r="G765" s="18">
        <f t="shared" si="20"/>
        <v>0</v>
      </c>
      <c r="H765" s="13"/>
      <c r="I765" s="25"/>
      <c r="J765" s="13"/>
    </row>
    <row r="766" s="1" customFormat="1" ht="13.5" spans="1:10">
      <c r="A766" s="14">
        <v>34008</v>
      </c>
      <c r="B766" s="15" t="s">
        <v>1909</v>
      </c>
      <c r="C766" s="16" t="s">
        <v>1911</v>
      </c>
      <c r="D766" s="15" t="s">
        <v>115</v>
      </c>
      <c r="E766" s="15">
        <v>13</v>
      </c>
      <c r="F766" s="87"/>
      <c r="G766" s="18">
        <f t="shared" si="20"/>
        <v>0</v>
      </c>
      <c r="H766" s="13"/>
      <c r="I766" s="25"/>
      <c r="J766" s="13"/>
    </row>
    <row r="767" s="1" customFormat="1" ht="13.5" spans="1:10">
      <c r="A767" s="14">
        <v>34009</v>
      </c>
      <c r="B767" s="15" t="s">
        <v>561</v>
      </c>
      <c r="C767" s="16" t="s">
        <v>1912</v>
      </c>
      <c r="D767" s="15" t="s">
        <v>565</v>
      </c>
      <c r="E767" s="15">
        <v>1</v>
      </c>
      <c r="F767" s="87"/>
      <c r="G767" s="18">
        <f t="shared" si="20"/>
        <v>0</v>
      </c>
      <c r="H767" s="13"/>
      <c r="I767" s="25"/>
      <c r="J767" s="13"/>
    </row>
    <row r="768" s="1" customFormat="1" ht="13.5" spans="1:10">
      <c r="A768" s="14">
        <v>34010</v>
      </c>
      <c r="B768" s="15" t="s">
        <v>1913</v>
      </c>
      <c r="C768" s="16" t="s">
        <v>1914</v>
      </c>
      <c r="D768" s="15" t="s">
        <v>115</v>
      </c>
      <c r="E768" s="15">
        <v>1</v>
      </c>
      <c r="F768" s="87"/>
      <c r="G768" s="18">
        <f t="shared" si="20"/>
        <v>0</v>
      </c>
      <c r="H768" s="13"/>
      <c r="I768" s="25"/>
      <c r="J768" s="13"/>
    </row>
    <row r="769" s="1" customFormat="1" ht="13.5" spans="1:10">
      <c r="A769" s="14">
        <v>34011</v>
      </c>
      <c r="B769" s="15" t="s">
        <v>1915</v>
      </c>
      <c r="C769" s="16" t="s">
        <v>1912</v>
      </c>
      <c r="D769" s="15" t="s">
        <v>115</v>
      </c>
      <c r="E769" s="15">
        <v>1</v>
      </c>
      <c r="F769" s="87"/>
      <c r="G769" s="18">
        <f t="shared" si="20"/>
        <v>0</v>
      </c>
      <c r="H769" s="13"/>
      <c r="I769" s="25"/>
      <c r="J769" s="13"/>
    </row>
    <row r="770" s="1" customFormat="1" ht="13.5" spans="1:10">
      <c r="A770" s="14">
        <v>34012</v>
      </c>
      <c r="B770" s="15" t="s">
        <v>1915</v>
      </c>
      <c r="C770" s="16" t="s">
        <v>1916</v>
      </c>
      <c r="D770" s="15" t="s">
        <v>115</v>
      </c>
      <c r="E770" s="15">
        <v>25</v>
      </c>
      <c r="F770" s="87"/>
      <c r="G770" s="18">
        <f t="shared" si="20"/>
        <v>0</v>
      </c>
      <c r="H770" s="13"/>
      <c r="I770" s="25"/>
      <c r="J770" s="13"/>
    </row>
    <row r="771" s="1" customFormat="1" ht="24" spans="1:10">
      <c r="A771" s="86">
        <v>34015</v>
      </c>
      <c r="B771" s="15" t="s">
        <v>563</v>
      </c>
      <c r="C771" s="16" t="s">
        <v>1917</v>
      </c>
      <c r="D771" s="15" t="s">
        <v>565</v>
      </c>
      <c r="E771" s="15">
        <v>1</v>
      </c>
      <c r="F771" s="87"/>
      <c r="G771" s="18">
        <f t="shared" si="20"/>
        <v>0</v>
      </c>
      <c r="H771" s="13"/>
      <c r="I771" s="25"/>
      <c r="J771" s="13"/>
    </row>
    <row r="772" s="1" customFormat="1" ht="13.5" spans="1:10">
      <c r="A772" s="86">
        <v>34016</v>
      </c>
      <c r="B772" s="15" t="s">
        <v>1918</v>
      </c>
      <c r="C772" s="16" t="s">
        <v>1919</v>
      </c>
      <c r="D772" s="15" t="s">
        <v>565</v>
      </c>
      <c r="E772" s="15">
        <v>1</v>
      </c>
      <c r="F772" s="87"/>
      <c r="G772" s="18">
        <f t="shared" si="20"/>
        <v>0</v>
      </c>
      <c r="H772" s="13"/>
      <c r="I772" s="25"/>
      <c r="J772" s="13"/>
    </row>
    <row r="773" s="1" customFormat="1" ht="24" spans="1:10">
      <c r="A773" s="86">
        <v>34017</v>
      </c>
      <c r="B773" s="15" t="s">
        <v>1920</v>
      </c>
      <c r="C773" s="16" t="s">
        <v>1921</v>
      </c>
      <c r="D773" s="15" t="s">
        <v>565</v>
      </c>
      <c r="E773" s="15">
        <v>1</v>
      </c>
      <c r="F773" s="87"/>
      <c r="G773" s="18">
        <f t="shared" si="20"/>
        <v>0</v>
      </c>
      <c r="H773" s="13"/>
      <c r="I773" s="25"/>
      <c r="J773" s="13"/>
    </row>
    <row r="774" s="1" customFormat="1" ht="24" spans="1:10">
      <c r="A774" s="86">
        <v>34018</v>
      </c>
      <c r="B774" s="15" t="s">
        <v>1922</v>
      </c>
      <c r="C774" s="16" t="s">
        <v>1923</v>
      </c>
      <c r="D774" s="15" t="s">
        <v>565</v>
      </c>
      <c r="E774" s="15">
        <v>25</v>
      </c>
      <c r="F774" s="87"/>
      <c r="G774" s="18">
        <f t="shared" si="20"/>
        <v>0</v>
      </c>
      <c r="H774" s="13"/>
      <c r="I774" s="25"/>
      <c r="J774" s="13"/>
    </row>
    <row r="775" s="1" customFormat="1" ht="84" spans="1:10">
      <c r="A775" s="86">
        <v>34019</v>
      </c>
      <c r="B775" s="15" t="s">
        <v>568</v>
      </c>
      <c r="C775" s="16" t="s">
        <v>1924</v>
      </c>
      <c r="D775" s="15" t="s">
        <v>565</v>
      </c>
      <c r="E775" s="15">
        <v>1</v>
      </c>
      <c r="F775" s="87"/>
      <c r="G775" s="18">
        <f t="shared" si="20"/>
        <v>0</v>
      </c>
      <c r="H775" s="13"/>
      <c r="I775" s="25"/>
      <c r="J775" s="13"/>
    </row>
    <row r="776" s="1" customFormat="1" ht="48" spans="1:10">
      <c r="A776" s="86">
        <v>34020</v>
      </c>
      <c r="B776" s="15" t="s">
        <v>1925</v>
      </c>
      <c r="C776" s="16" t="s">
        <v>1926</v>
      </c>
      <c r="D776" s="15" t="s">
        <v>565</v>
      </c>
      <c r="E776" s="15">
        <v>1</v>
      </c>
      <c r="F776" s="87"/>
      <c r="G776" s="18">
        <f t="shared" si="20"/>
        <v>0</v>
      </c>
      <c r="H776" s="13"/>
      <c r="I776" s="25"/>
      <c r="J776" s="13"/>
    </row>
    <row r="777" s="1" customFormat="1" ht="60" spans="1:10">
      <c r="A777" s="86">
        <v>34021</v>
      </c>
      <c r="B777" s="15" t="s">
        <v>1927</v>
      </c>
      <c r="C777" s="16" t="s">
        <v>1928</v>
      </c>
      <c r="D777" s="15" t="s">
        <v>565</v>
      </c>
      <c r="E777" s="15">
        <v>1</v>
      </c>
      <c r="F777" s="87"/>
      <c r="G777" s="18">
        <f t="shared" si="20"/>
        <v>0</v>
      </c>
      <c r="H777" s="13"/>
      <c r="I777" s="25"/>
      <c r="J777" s="13"/>
    </row>
    <row r="778" s="1" customFormat="1" ht="24" spans="1:10">
      <c r="A778" s="86">
        <v>34022</v>
      </c>
      <c r="B778" s="15" t="s">
        <v>583</v>
      </c>
      <c r="C778" s="16" t="s">
        <v>1929</v>
      </c>
      <c r="D778" s="15" t="s">
        <v>565</v>
      </c>
      <c r="E778" s="15">
        <v>1</v>
      </c>
      <c r="F778" s="87"/>
      <c r="G778" s="18">
        <f t="shared" si="20"/>
        <v>0</v>
      </c>
      <c r="H778" s="13"/>
      <c r="I778" s="25"/>
      <c r="J778" s="13"/>
    </row>
    <row r="779" s="1" customFormat="1" ht="24" spans="1:10">
      <c r="A779" s="86">
        <v>34023</v>
      </c>
      <c r="B779" s="15" t="s">
        <v>1930</v>
      </c>
      <c r="C779" s="16" t="s">
        <v>1931</v>
      </c>
      <c r="D779" s="15" t="s">
        <v>565</v>
      </c>
      <c r="E779" s="15">
        <v>1</v>
      </c>
      <c r="F779" s="87"/>
      <c r="G779" s="18">
        <f t="shared" si="20"/>
        <v>0</v>
      </c>
      <c r="H779" s="13"/>
      <c r="I779" s="25"/>
      <c r="J779" s="13"/>
    </row>
    <row r="780" s="1" customFormat="1" ht="24" spans="1:10">
      <c r="A780" s="86">
        <v>34024</v>
      </c>
      <c r="B780" s="15" t="s">
        <v>1932</v>
      </c>
      <c r="C780" s="16" t="s">
        <v>1933</v>
      </c>
      <c r="D780" s="15" t="s">
        <v>565</v>
      </c>
      <c r="E780" s="15">
        <v>1</v>
      </c>
      <c r="F780" s="87"/>
      <c r="G780" s="18">
        <f t="shared" si="20"/>
        <v>0</v>
      </c>
      <c r="H780" s="13"/>
      <c r="I780" s="25"/>
      <c r="J780" s="13"/>
    </row>
    <row r="781" s="1" customFormat="1" ht="72" spans="1:10">
      <c r="A781" s="86">
        <v>44001</v>
      </c>
      <c r="B781" s="15" t="s">
        <v>1934</v>
      </c>
      <c r="C781" s="16" t="s">
        <v>1935</v>
      </c>
      <c r="D781" s="15" t="s">
        <v>33</v>
      </c>
      <c r="E781" s="15">
        <v>1</v>
      </c>
      <c r="F781" s="87"/>
      <c r="G781" s="18">
        <f t="shared" si="20"/>
        <v>0</v>
      </c>
      <c r="H781" s="13"/>
      <c r="I781" s="25"/>
      <c r="J781" s="13"/>
    </row>
    <row r="782" s="1" customFormat="1" ht="13.5" spans="1:10">
      <c r="A782" s="86">
        <v>44002</v>
      </c>
      <c r="B782" s="15" t="s">
        <v>1936</v>
      </c>
      <c r="C782" s="16" t="s">
        <v>1937</v>
      </c>
      <c r="D782" s="15" t="s">
        <v>33</v>
      </c>
      <c r="E782" s="15">
        <v>25</v>
      </c>
      <c r="F782" s="87"/>
      <c r="G782" s="18">
        <f t="shared" si="20"/>
        <v>0</v>
      </c>
      <c r="H782" s="13"/>
      <c r="I782" s="25"/>
      <c r="J782" s="13"/>
    </row>
    <row r="783" s="1" customFormat="1" ht="13.5" spans="1:10">
      <c r="A783" s="86">
        <v>54302</v>
      </c>
      <c r="B783" s="15" t="s">
        <v>1938</v>
      </c>
      <c r="C783" s="28" t="s">
        <v>1939</v>
      </c>
      <c r="D783" s="15" t="s">
        <v>1688</v>
      </c>
      <c r="E783" s="15">
        <v>1</v>
      </c>
      <c r="F783" s="87"/>
      <c r="G783" s="18">
        <f t="shared" ref="G783:G829" si="21">F783*E783</f>
        <v>0</v>
      </c>
      <c r="H783" s="13"/>
      <c r="I783" s="25"/>
      <c r="J783" s="13"/>
    </row>
    <row r="784" s="1" customFormat="1" ht="13.5" spans="1:10">
      <c r="A784" s="86">
        <v>54303</v>
      </c>
      <c r="B784" s="15" t="s">
        <v>1940</v>
      </c>
      <c r="C784" s="28" t="s">
        <v>1939</v>
      </c>
      <c r="D784" s="15" t="s">
        <v>1688</v>
      </c>
      <c r="E784" s="15">
        <v>1</v>
      </c>
      <c r="F784" s="87"/>
      <c r="G784" s="18">
        <f t="shared" si="21"/>
        <v>0</v>
      </c>
      <c r="H784" s="13"/>
      <c r="I784" s="25"/>
      <c r="J784" s="13"/>
    </row>
    <row r="785" s="1" customFormat="1" ht="13.5" spans="1:10">
      <c r="A785" s="86">
        <v>54304</v>
      </c>
      <c r="B785" s="15" t="s">
        <v>1941</v>
      </c>
      <c r="C785" s="28" t="s">
        <v>1939</v>
      </c>
      <c r="D785" s="15" t="s">
        <v>1688</v>
      </c>
      <c r="E785" s="15">
        <v>1</v>
      </c>
      <c r="F785" s="87"/>
      <c r="G785" s="18">
        <f t="shared" si="21"/>
        <v>0</v>
      </c>
      <c r="H785" s="13"/>
      <c r="I785" s="25"/>
      <c r="J785" s="13"/>
    </row>
    <row r="786" s="1" customFormat="1" ht="13.5" spans="1:10">
      <c r="A786" s="86">
        <v>54305</v>
      </c>
      <c r="B786" s="15" t="s">
        <v>1942</v>
      </c>
      <c r="C786" s="28" t="s">
        <v>1939</v>
      </c>
      <c r="D786" s="15" t="s">
        <v>1688</v>
      </c>
      <c r="E786" s="15">
        <v>1</v>
      </c>
      <c r="F786" s="87"/>
      <c r="G786" s="18">
        <f t="shared" si="21"/>
        <v>0</v>
      </c>
      <c r="H786" s="13"/>
      <c r="I786" s="25"/>
      <c r="J786" s="13"/>
    </row>
    <row r="787" s="1" customFormat="1" ht="13.5" spans="1:10">
      <c r="A787" s="86">
        <v>54306</v>
      </c>
      <c r="B787" s="15" t="s">
        <v>1943</v>
      </c>
      <c r="C787" s="28" t="s">
        <v>1939</v>
      </c>
      <c r="D787" s="15" t="s">
        <v>1688</v>
      </c>
      <c r="E787" s="15">
        <v>1</v>
      </c>
      <c r="F787" s="87"/>
      <c r="G787" s="18">
        <f t="shared" si="21"/>
        <v>0</v>
      </c>
      <c r="H787" s="13"/>
      <c r="I787" s="25"/>
      <c r="J787" s="13"/>
    </row>
    <row r="788" s="1" customFormat="1" ht="13.5" spans="1:10">
      <c r="A788" s="86">
        <v>54307</v>
      </c>
      <c r="B788" s="15" t="s">
        <v>1944</v>
      </c>
      <c r="C788" s="28" t="s">
        <v>1939</v>
      </c>
      <c r="D788" s="15" t="s">
        <v>1688</v>
      </c>
      <c r="E788" s="15">
        <v>1</v>
      </c>
      <c r="F788" s="87"/>
      <c r="G788" s="18">
        <f t="shared" si="21"/>
        <v>0</v>
      </c>
      <c r="H788" s="13"/>
      <c r="I788" s="25"/>
      <c r="J788" s="13"/>
    </row>
    <row r="789" s="1" customFormat="1" ht="13.5" spans="1:10">
      <c r="A789" s="86">
        <v>54308</v>
      </c>
      <c r="B789" s="15" t="s">
        <v>1945</v>
      </c>
      <c r="C789" s="28" t="s">
        <v>1939</v>
      </c>
      <c r="D789" s="15" t="s">
        <v>1688</v>
      </c>
      <c r="E789" s="15">
        <v>1</v>
      </c>
      <c r="F789" s="87"/>
      <c r="G789" s="18">
        <f t="shared" si="21"/>
        <v>0</v>
      </c>
      <c r="H789" s="13"/>
      <c r="I789" s="25"/>
      <c r="J789" s="13"/>
    </row>
    <row r="790" s="1" customFormat="1" ht="13.5" spans="1:10">
      <c r="A790" s="86">
        <v>54309</v>
      </c>
      <c r="B790" s="15" t="s">
        <v>1946</v>
      </c>
      <c r="C790" s="28" t="s">
        <v>1939</v>
      </c>
      <c r="D790" s="15" t="s">
        <v>1688</v>
      </c>
      <c r="E790" s="15">
        <v>1</v>
      </c>
      <c r="F790" s="87"/>
      <c r="G790" s="18">
        <f t="shared" si="21"/>
        <v>0</v>
      </c>
      <c r="H790" s="13"/>
      <c r="I790" s="25"/>
      <c r="J790" s="13"/>
    </row>
    <row r="791" s="1" customFormat="1" ht="13.5" spans="1:10">
      <c r="A791" s="86">
        <v>54310</v>
      </c>
      <c r="B791" s="15" t="s">
        <v>1947</v>
      </c>
      <c r="C791" s="28" t="s">
        <v>1939</v>
      </c>
      <c r="D791" s="15" t="s">
        <v>1688</v>
      </c>
      <c r="E791" s="15">
        <v>1</v>
      </c>
      <c r="F791" s="87"/>
      <c r="G791" s="18">
        <f t="shared" si="21"/>
        <v>0</v>
      </c>
      <c r="H791" s="13"/>
      <c r="I791" s="25"/>
      <c r="J791" s="13"/>
    </row>
    <row r="792" s="1" customFormat="1" ht="13.5" spans="1:10">
      <c r="A792" s="86">
        <v>54311</v>
      </c>
      <c r="B792" s="15" t="s">
        <v>1948</v>
      </c>
      <c r="C792" s="28" t="s">
        <v>1939</v>
      </c>
      <c r="D792" s="15" t="s">
        <v>1688</v>
      </c>
      <c r="E792" s="15">
        <v>1</v>
      </c>
      <c r="F792" s="87"/>
      <c r="G792" s="18">
        <f t="shared" si="21"/>
        <v>0</v>
      </c>
      <c r="H792" s="13"/>
      <c r="I792" s="25"/>
      <c r="J792" s="13"/>
    </row>
    <row r="793" s="1" customFormat="1" ht="13.5" spans="1:10">
      <c r="A793" s="86">
        <v>54401</v>
      </c>
      <c r="B793" s="15" t="s">
        <v>1949</v>
      </c>
      <c r="C793" s="28" t="s">
        <v>1939</v>
      </c>
      <c r="D793" s="15" t="s">
        <v>1557</v>
      </c>
      <c r="E793" s="15">
        <v>1</v>
      </c>
      <c r="F793" s="87"/>
      <c r="G793" s="18">
        <f t="shared" si="21"/>
        <v>0</v>
      </c>
      <c r="H793" s="13"/>
      <c r="I793" s="25"/>
      <c r="J793" s="13"/>
    </row>
    <row r="794" s="1" customFormat="1" ht="13.5" spans="1:10">
      <c r="A794" s="86">
        <v>54402</v>
      </c>
      <c r="B794" s="15" t="s">
        <v>1938</v>
      </c>
      <c r="C794" s="28" t="s">
        <v>1939</v>
      </c>
      <c r="D794" s="15" t="s">
        <v>1557</v>
      </c>
      <c r="E794" s="15">
        <v>1</v>
      </c>
      <c r="F794" s="87"/>
      <c r="G794" s="18">
        <f t="shared" si="21"/>
        <v>0</v>
      </c>
      <c r="H794" s="13"/>
      <c r="I794" s="25"/>
      <c r="J794" s="13"/>
    </row>
    <row r="795" s="1" customFormat="1" ht="13.5" spans="1:10">
      <c r="A795" s="86">
        <v>54403</v>
      </c>
      <c r="B795" s="15" t="s">
        <v>1940</v>
      </c>
      <c r="C795" s="28" t="s">
        <v>1939</v>
      </c>
      <c r="D795" s="15" t="s">
        <v>1557</v>
      </c>
      <c r="E795" s="15">
        <v>1</v>
      </c>
      <c r="F795" s="87"/>
      <c r="G795" s="18">
        <f t="shared" si="21"/>
        <v>0</v>
      </c>
      <c r="H795" s="13"/>
      <c r="I795" s="25"/>
      <c r="J795" s="13"/>
    </row>
    <row r="796" s="1" customFormat="1" ht="13.5" spans="1:10">
      <c r="A796" s="86">
        <v>54404</v>
      </c>
      <c r="B796" s="15" t="s">
        <v>1941</v>
      </c>
      <c r="C796" s="28" t="s">
        <v>1939</v>
      </c>
      <c r="D796" s="15" t="s">
        <v>1557</v>
      </c>
      <c r="E796" s="15">
        <v>1</v>
      </c>
      <c r="F796" s="87"/>
      <c r="G796" s="18">
        <f t="shared" si="21"/>
        <v>0</v>
      </c>
      <c r="H796" s="13"/>
      <c r="I796" s="25"/>
      <c r="J796" s="13"/>
    </row>
    <row r="797" s="1" customFormat="1" ht="13.5" spans="1:10">
      <c r="A797" s="86">
        <v>54405</v>
      </c>
      <c r="B797" s="15" t="s">
        <v>1942</v>
      </c>
      <c r="C797" s="28" t="s">
        <v>1939</v>
      </c>
      <c r="D797" s="15" t="s">
        <v>1557</v>
      </c>
      <c r="E797" s="15">
        <v>1</v>
      </c>
      <c r="F797" s="87"/>
      <c r="G797" s="18">
        <f t="shared" si="21"/>
        <v>0</v>
      </c>
      <c r="H797" s="13"/>
      <c r="I797" s="25"/>
      <c r="J797" s="13"/>
    </row>
    <row r="798" s="1" customFormat="1" ht="13.5" spans="1:10">
      <c r="A798" s="86">
        <v>54406</v>
      </c>
      <c r="B798" s="15" t="s">
        <v>1943</v>
      </c>
      <c r="C798" s="28" t="s">
        <v>1939</v>
      </c>
      <c r="D798" s="15" t="s">
        <v>1557</v>
      </c>
      <c r="E798" s="15">
        <v>1</v>
      </c>
      <c r="F798" s="87"/>
      <c r="G798" s="18">
        <f t="shared" si="21"/>
        <v>0</v>
      </c>
      <c r="H798" s="13"/>
      <c r="I798" s="25"/>
      <c r="J798" s="13"/>
    </row>
    <row r="799" s="1" customFormat="1" ht="13.5" spans="1:10">
      <c r="A799" s="86">
        <v>54407</v>
      </c>
      <c r="B799" s="15" t="s">
        <v>1944</v>
      </c>
      <c r="C799" s="28" t="s">
        <v>1939</v>
      </c>
      <c r="D799" s="15" t="s">
        <v>1557</v>
      </c>
      <c r="E799" s="15">
        <v>1</v>
      </c>
      <c r="F799" s="87"/>
      <c r="G799" s="18">
        <f t="shared" si="21"/>
        <v>0</v>
      </c>
      <c r="H799" s="13"/>
      <c r="I799" s="25"/>
      <c r="J799" s="13"/>
    </row>
    <row r="800" s="1" customFormat="1" ht="13.5" spans="1:10">
      <c r="A800" s="86">
        <v>54408</v>
      </c>
      <c r="B800" s="15" t="s">
        <v>1945</v>
      </c>
      <c r="C800" s="28" t="s">
        <v>1939</v>
      </c>
      <c r="D800" s="15" t="s">
        <v>1557</v>
      </c>
      <c r="E800" s="15">
        <v>1</v>
      </c>
      <c r="F800" s="87"/>
      <c r="G800" s="18">
        <f t="shared" si="21"/>
        <v>0</v>
      </c>
      <c r="H800" s="13"/>
      <c r="I800" s="25"/>
      <c r="J800" s="13"/>
    </row>
    <row r="801" s="1" customFormat="1" ht="13.5" spans="1:10">
      <c r="A801" s="86">
        <v>54409</v>
      </c>
      <c r="B801" s="15" t="s">
        <v>1946</v>
      </c>
      <c r="C801" s="28" t="s">
        <v>1939</v>
      </c>
      <c r="D801" s="15" t="s">
        <v>1557</v>
      </c>
      <c r="E801" s="15">
        <v>1</v>
      </c>
      <c r="F801" s="87"/>
      <c r="G801" s="18">
        <f t="shared" si="21"/>
        <v>0</v>
      </c>
      <c r="H801" s="13"/>
      <c r="I801" s="25"/>
      <c r="J801" s="13"/>
    </row>
    <row r="802" s="1" customFormat="1" ht="13.5" spans="1:10">
      <c r="A802" s="86">
        <v>54410</v>
      </c>
      <c r="B802" s="15" t="s">
        <v>1947</v>
      </c>
      <c r="C802" s="28" t="s">
        <v>1939</v>
      </c>
      <c r="D802" s="15" t="s">
        <v>1557</v>
      </c>
      <c r="E802" s="15">
        <v>1</v>
      </c>
      <c r="F802" s="87"/>
      <c r="G802" s="18">
        <f t="shared" si="21"/>
        <v>0</v>
      </c>
      <c r="H802" s="13"/>
      <c r="I802" s="25"/>
      <c r="J802" s="13"/>
    </row>
    <row r="803" s="1" customFormat="1" ht="13.5" spans="1:10">
      <c r="A803" s="86">
        <v>54411</v>
      </c>
      <c r="B803" s="15" t="s">
        <v>1948</v>
      </c>
      <c r="C803" s="28" t="s">
        <v>1939</v>
      </c>
      <c r="D803" s="15" t="s">
        <v>1557</v>
      </c>
      <c r="E803" s="15">
        <v>1</v>
      </c>
      <c r="F803" s="87"/>
      <c r="G803" s="18">
        <f t="shared" si="21"/>
        <v>0</v>
      </c>
      <c r="H803" s="13"/>
      <c r="I803" s="25"/>
      <c r="J803" s="13"/>
    </row>
    <row r="804" s="1" customFormat="1" ht="24" spans="1:10">
      <c r="A804" s="86">
        <v>80401</v>
      </c>
      <c r="B804" s="15" t="s">
        <v>1950</v>
      </c>
      <c r="C804" s="16" t="s">
        <v>1951</v>
      </c>
      <c r="D804" s="15" t="s">
        <v>33</v>
      </c>
      <c r="E804" s="33">
        <v>1</v>
      </c>
      <c r="F804" s="87"/>
      <c r="G804" s="18">
        <f t="shared" si="21"/>
        <v>0</v>
      </c>
      <c r="H804" s="13"/>
      <c r="I804" s="25"/>
      <c r="J804" s="13"/>
    </row>
    <row r="805" s="1" customFormat="1" ht="36" spans="1:10">
      <c r="A805" s="86">
        <v>81151</v>
      </c>
      <c r="B805" s="15" t="s">
        <v>1952</v>
      </c>
      <c r="C805" s="16" t="s">
        <v>1953</v>
      </c>
      <c r="D805" s="15" t="s">
        <v>33</v>
      </c>
      <c r="E805" s="15">
        <v>9</v>
      </c>
      <c r="F805" s="87"/>
      <c r="G805" s="18">
        <f t="shared" si="21"/>
        <v>0</v>
      </c>
      <c r="H805" s="13"/>
      <c r="I805" s="25"/>
      <c r="J805" s="13"/>
    </row>
    <row r="806" s="1" customFormat="1" ht="13.5" spans="1:10">
      <c r="A806" s="86">
        <v>81152</v>
      </c>
      <c r="B806" s="15" t="s">
        <v>1954</v>
      </c>
      <c r="C806" s="16" t="s">
        <v>1955</v>
      </c>
      <c r="D806" s="15" t="s">
        <v>115</v>
      </c>
      <c r="E806" s="86">
        <v>1</v>
      </c>
      <c r="F806" s="87"/>
      <c r="G806" s="18">
        <f t="shared" si="21"/>
        <v>0</v>
      </c>
      <c r="H806" s="13"/>
      <c r="I806" s="25"/>
      <c r="J806" s="13"/>
    </row>
    <row r="807" s="1" customFormat="1" ht="13.5" spans="1:10">
      <c r="A807" s="86">
        <v>81153</v>
      </c>
      <c r="B807" s="15" t="s">
        <v>1956</v>
      </c>
      <c r="C807" s="16" t="s">
        <v>1957</v>
      </c>
      <c r="D807" s="15" t="s">
        <v>115</v>
      </c>
      <c r="E807" s="86">
        <v>1</v>
      </c>
      <c r="F807" s="87"/>
      <c r="G807" s="18">
        <f t="shared" si="21"/>
        <v>0</v>
      </c>
      <c r="H807" s="13"/>
      <c r="I807" s="25"/>
      <c r="J807" s="13"/>
    </row>
    <row r="808" s="1" customFormat="1" ht="13.5" spans="1:10">
      <c r="A808" s="86">
        <v>81154</v>
      </c>
      <c r="B808" s="15" t="s">
        <v>1958</v>
      </c>
      <c r="C808" s="16" t="s">
        <v>1959</v>
      </c>
      <c r="D808" s="15" t="s">
        <v>263</v>
      </c>
      <c r="E808" s="86">
        <v>1</v>
      </c>
      <c r="F808" s="87"/>
      <c r="G808" s="18">
        <f t="shared" si="21"/>
        <v>0</v>
      </c>
      <c r="H808" s="13"/>
      <c r="I808" s="25"/>
      <c r="J808" s="13"/>
    </row>
    <row r="809" s="1" customFormat="1" ht="13.5" spans="1:10">
      <c r="A809" s="86">
        <v>81155</v>
      </c>
      <c r="B809" s="15" t="s">
        <v>1960</v>
      </c>
      <c r="C809" s="16" t="s">
        <v>1961</v>
      </c>
      <c r="D809" s="15" t="s">
        <v>263</v>
      </c>
      <c r="E809" s="86">
        <v>1</v>
      </c>
      <c r="F809" s="87"/>
      <c r="G809" s="18">
        <f t="shared" si="21"/>
        <v>0</v>
      </c>
      <c r="H809" s="13"/>
      <c r="I809" s="25"/>
      <c r="J809" s="13"/>
    </row>
    <row r="810" s="1" customFormat="1" ht="13.5" spans="1:10">
      <c r="A810" s="86">
        <v>81156</v>
      </c>
      <c r="B810" s="15" t="s">
        <v>1962</v>
      </c>
      <c r="C810" s="7" t="s">
        <v>1963</v>
      </c>
      <c r="D810" s="15" t="s">
        <v>33</v>
      </c>
      <c r="E810" s="86">
        <v>1</v>
      </c>
      <c r="F810" s="87"/>
      <c r="G810" s="18">
        <f t="shared" si="21"/>
        <v>0</v>
      </c>
      <c r="H810" s="13"/>
      <c r="I810" s="25"/>
      <c r="J810" s="13"/>
    </row>
    <row r="811" s="4" customFormat="1" spans="1:10">
      <c r="A811" s="52"/>
      <c r="B811" s="90" t="s">
        <v>213</v>
      </c>
      <c r="C811" s="91"/>
      <c r="D811" s="52"/>
      <c r="E811" s="52"/>
      <c r="F811" s="24"/>
      <c r="G811" s="41">
        <f>SUM(G724:G810)</f>
        <v>0</v>
      </c>
      <c r="H811" s="42"/>
      <c r="I811" s="55"/>
      <c r="J811" s="42"/>
    </row>
    <row r="812" s="1" customFormat="1" spans="1:10">
      <c r="A812" s="82" t="s">
        <v>1964</v>
      </c>
      <c r="B812" s="83"/>
      <c r="C812" s="83"/>
      <c r="D812" s="83"/>
      <c r="E812" s="84"/>
      <c r="F812" s="92"/>
      <c r="G812" s="85"/>
      <c r="H812" s="13"/>
      <c r="I812" s="25"/>
      <c r="J812" s="13"/>
    </row>
    <row r="813" s="1" customFormat="1" ht="14.25" spans="1:10">
      <c r="A813" s="93">
        <v>1011</v>
      </c>
      <c r="B813" s="14" t="s">
        <v>1835</v>
      </c>
      <c r="C813" s="31" t="s">
        <v>1836</v>
      </c>
      <c r="D813" s="14" t="s">
        <v>115</v>
      </c>
      <c r="E813" s="86">
        <v>25</v>
      </c>
      <c r="F813" s="94"/>
      <c r="G813" s="18">
        <f t="shared" ref="G813:G824" si="22">F813*E813</f>
        <v>0</v>
      </c>
      <c r="H813" s="13"/>
      <c r="I813" s="25"/>
      <c r="J813" s="13"/>
    </row>
    <row r="814" s="1" customFormat="1" ht="14.25" spans="1:10">
      <c r="A814" s="93">
        <v>10003</v>
      </c>
      <c r="B814" s="14" t="s">
        <v>1965</v>
      </c>
      <c r="C814" s="31" t="s">
        <v>1966</v>
      </c>
      <c r="D814" s="14" t="s">
        <v>29</v>
      </c>
      <c r="E814" s="86">
        <v>50</v>
      </c>
      <c r="F814" s="94"/>
      <c r="G814" s="18">
        <f t="shared" si="22"/>
        <v>0</v>
      </c>
      <c r="H814" s="13"/>
      <c r="I814" s="25"/>
      <c r="J814" s="13"/>
    </row>
    <row r="815" s="1" customFormat="1" ht="14.25" spans="1:10">
      <c r="A815" s="93">
        <v>10005</v>
      </c>
      <c r="B815" s="14" t="s">
        <v>1051</v>
      </c>
      <c r="C815" s="31" t="s">
        <v>1848</v>
      </c>
      <c r="D815" s="14" t="s">
        <v>556</v>
      </c>
      <c r="E815" s="86">
        <v>25</v>
      </c>
      <c r="F815" s="94"/>
      <c r="G815" s="18">
        <f t="shared" si="22"/>
        <v>0</v>
      </c>
      <c r="H815" s="13"/>
      <c r="I815" s="25"/>
      <c r="J815" s="13"/>
    </row>
    <row r="816" s="1" customFormat="1" ht="14.25" spans="1:10">
      <c r="A816" s="93">
        <v>20001</v>
      </c>
      <c r="B816" s="14" t="s">
        <v>1967</v>
      </c>
      <c r="C816" s="16" t="s">
        <v>1968</v>
      </c>
      <c r="D816" s="14" t="s">
        <v>37</v>
      </c>
      <c r="E816" s="86">
        <v>6</v>
      </c>
      <c r="F816" s="94"/>
      <c r="G816" s="18">
        <f t="shared" si="22"/>
        <v>0</v>
      </c>
      <c r="H816" s="13"/>
      <c r="I816" s="25"/>
      <c r="J816" s="13"/>
    </row>
    <row r="817" s="1" customFormat="1" ht="14.25" spans="1:10">
      <c r="A817" s="93">
        <v>20002</v>
      </c>
      <c r="B817" s="14" t="s">
        <v>1969</v>
      </c>
      <c r="C817" s="31" t="s">
        <v>1970</v>
      </c>
      <c r="D817" s="14" t="s">
        <v>115</v>
      </c>
      <c r="E817" s="86">
        <v>4</v>
      </c>
      <c r="F817" s="94"/>
      <c r="G817" s="18">
        <f t="shared" si="22"/>
        <v>0</v>
      </c>
      <c r="H817" s="13"/>
      <c r="I817" s="25"/>
      <c r="J817" s="13"/>
    </row>
    <row r="818" s="1" customFormat="1" ht="14.25" spans="1:10">
      <c r="A818" s="93">
        <v>20003</v>
      </c>
      <c r="B818" s="14" t="s">
        <v>1971</v>
      </c>
      <c r="C818" s="31" t="s">
        <v>1972</v>
      </c>
      <c r="D818" s="14" t="s">
        <v>115</v>
      </c>
      <c r="E818" s="86">
        <v>4</v>
      </c>
      <c r="F818" s="94"/>
      <c r="G818" s="18">
        <f t="shared" si="22"/>
        <v>0</v>
      </c>
      <c r="H818" s="13"/>
      <c r="I818" s="25"/>
      <c r="J818" s="13"/>
    </row>
    <row r="819" s="1" customFormat="1" ht="14.25" spans="1:10">
      <c r="A819" s="93">
        <v>20004</v>
      </c>
      <c r="B819" s="14" t="s">
        <v>1973</v>
      </c>
      <c r="C819" s="31" t="s">
        <v>1970</v>
      </c>
      <c r="D819" s="14" t="s">
        <v>115</v>
      </c>
      <c r="E819" s="86">
        <v>4</v>
      </c>
      <c r="F819" s="94"/>
      <c r="G819" s="18">
        <f t="shared" si="22"/>
        <v>0</v>
      </c>
      <c r="H819" s="13"/>
      <c r="I819" s="25"/>
      <c r="J819" s="13"/>
    </row>
    <row r="820" s="1" customFormat="1" ht="14.25" spans="1:10">
      <c r="A820" s="93">
        <v>20005</v>
      </c>
      <c r="B820" s="14" t="s">
        <v>1974</v>
      </c>
      <c r="C820" s="31" t="s">
        <v>1975</v>
      </c>
      <c r="D820" s="14" t="s">
        <v>33</v>
      </c>
      <c r="E820" s="86">
        <v>4</v>
      </c>
      <c r="F820" s="94"/>
      <c r="G820" s="18">
        <f t="shared" si="22"/>
        <v>0</v>
      </c>
      <c r="H820" s="13"/>
      <c r="I820" s="25"/>
      <c r="J820" s="13"/>
    </row>
    <row r="821" s="1" customFormat="1" ht="24" spans="1:10">
      <c r="A821" s="93">
        <v>20006</v>
      </c>
      <c r="B821" s="14" t="s">
        <v>1976</v>
      </c>
      <c r="C821" s="31" t="s">
        <v>1977</v>
      </c>
      <c r="D821" s="14" t="s">
        <v>33</v>
      </c>
      <c r="E821" s="86">
        <v>50</v>
      </c>
      <c r="F821" s="94"/>
      <c r="G821" s="18">
        <f t="shared" si="22"/>
        <v>0</v>
      </c>
      <c r="H821" s="13"/>
      <c r="I821" s="25"/>
      <c r="J821" s="13"/>
    </row>
    <row r="822" s="1" customFormat="1" ht="36" spans="1:10">
      <c r="A822" s="93">
        <v>20007</v>
      </c>
      <c r="B822" s="14" t="s">
        <v>1978</v>
      </c>
      <c r="C822" s="31" t="s">
        <v>1979</v>
      </c>
      <c r="D822" s="14" t="s">
        <v>33</v>
      </c>
      <c r="E822" s="86">
        <v>50</v>
      </c>
      <c r="F822" s="94"/>
      <c r="G822" s="18">
        <f t="shared" si="22"/>
        <v>0</v>
      </c>
      <c r="H822" s="13"/>
      <c r="I822" s="25"/>
      <c r="J822" s="13"/>
    </row>
    <row r="823" s="1" customFormat="1" ht="24" spans="1:10">
      <c r="A823" s="93">
        <v>20008</v>
      </c>
      <c r="B823" s="14" t="s">
        <v>1980</v>
      </c>
      <c r="C823" s="31" t="s">
        <v>1981</v>
      </c>
      <c r="D823" s="14" t="s">
        <v>33</v>
      </c>
      <c r="E823" s="86">
        <v>50</v>
      </c>
      <c r="F823" s="94"/>
      <c r="G823" s="18">
        <f t="shared" si="22"/>
        <v>0</v>
      </c>
      <c r="H823" s="13"/>
      <c r="I823" s="25"/>
      <c r="J823" s="13"/>
    </row>
    <row r="824" s="1" customFormat="1" ht="36" spans="1:10">
      <c r="A824" s="93">
        <v>20009</v>
      </c>
      <c r="B824" s="14" t="s">
        <v>1982</v>
      </c>
      <c r="C824" s="31" t="s">
        <v>1983</v>
      </c>
      <c r="D824" s="14" t="s">
        <v>33</v>
      </c>
      <c r="E824" s="86">
        <v>25</v>
      </c>
      <c r="F824" s="94"/>
      <c r="G824" s="18">
        <f t="shared" si="22"/>
        <v>0</v>
      </c>
      <c r="H824" s="13"/>
      <c r="I824" s="25"/>
      <c r="J824" s="13"/>
    </row>
    <row r="825" s="1" customFormat="1" ht="24" spans="1:10">
      <c r="A825" s="93">
        <v>20010</v>
      </c>
      <c r="B825" s="14" t="s">
        <v>1984</v>
      </c>
      <c r="C825" s="31" t="s">
        <v>1985</v>
      </c>
      <c r="D825" s="14" t="s">
        <v>33</v>
      </c>
      <c r="E825" s="86">
        <v>25</v>
      </c>
      <c r="F825" s="94"/>
      <c r="G825" s="18">
        <f t="shared" ref="G825:G842" si="23">F825*E825</f>
        <v>0</v>
      </c>
      <c r="H825" s="13"/>
      <c r="I825" s="25"/>
      <c r="J825" s="13"/>
    </row>
    <row r="826" s="1" customFormat="1" ht="36" spans="1:10">
      <c r="A826" s="93">
        <v>20011</v>
      </c>
      <c r="B826" s="14" t="s">
        <v>1986</v>
      </c>
      <c r="C826" s="31" t="s">
        <v>1987</v>
      </c>
      <c r="D826" s="14" t="s">
        <v>33</v>
      </c>
      <c r="E826" s="86">
        <v>25</v>
      </c>
      <c r="F826" s="94"/>
      <c r="G826" s="18">
        <f t="shared" si="23"/>
        <v>0</v>
      </c>
      <c r="H826" s="13"/>
      <c r="I826" s="25"/>
      <c r="J826" s="13"/>
    </row>
    <row r="827" s="1" customFormat="1" ht="14.25" spans="1:10">
      <c r="A827" s="93">
        <v>20012</v>
      </c>
      <c r="B827" s="14" t="s">
        <v>1988</v>
      </c>
      <c r="C827" s="31" t="s">
        <v>1989</v>
      </c>
      <c r="D827" s="14" t="s">
        <v>33</v>
      </c>
      <c r="E827" s="86">
        <v>13</v>
      </c>
      <c r="F827" s="94"/>
      <c r="G827" s="18">
        <f t="shared" si="23"/>
        <v>0</v>
      </c>
      <c r="H827" s="13"/>
      <c r="I827" s="25"/>
      <c r="J827" s="13"/>
    </row>
    <row r="828" s="1" customFormat="1" spans="1:10">
      <c r="A828" s="93">
        <v>20013</v>
      </c>
      <c r="B828" s="14" t="s">
        <v>1990</v>
      </c>
      <c r="C828" s="31" t="s">
        <v>1991</v>
      </c>
      <c r="D828" s="14" t="s">
        <v>33</v>
      </c>
      <c r="E828" s="86">
        <v>2</v>
      </c>
      <c r="F828" s="32"/>
      <c r="G828" s="18">
        <f t="shared" si="23"/>
        <v>0</v>
      </c>
      <c r="H828" s="13"/>
      <c r="I828" s="25"/>
      <c r="J828" s="13"/>
    </row>
    <row r="829" s="1" customFormat="1" spans="1:10">
      <c r="A829" s="93">
        <v>20014</v>
      </c>
      <c r="B829" s="14" t="s">
        <v>1992</v>
      </c>
      <c r="C829" s="31" t="s">
        <v>1993</v>
      </c>
      <c r="D829" s="14" t="s">
        <v>33</v>
      </c>
      <c r="E829" s="86">
        <v>25</v>
      </c>
      <c r="F829" s="32"/>
      <c r="G829" s="18">
        <f t="shared" si="23"/>
        <v>0</v>
      </c>
      <c r="H829" s="13"/>
      <c r="I829" s="25"/>
      <c r="J829" s="13"/>
    </row>
    <row r="830" s="1" customFormat="1" spans="1:10">
      <c r="A830" s="93">
        <v>30001</v>
      </c>
      <c r="B830" s="14" t="s">
        <v>1994</v>
      </c>
      <c r="C830" s="31" t="s">
        <v>1995</v>
      </c>
      <c r="D830" s="14" t="s">
        <v>33</v>
      </c>
      <c r="E830" s="86">
        <v>6</v>
      </c>
      <c r="F830" s="32"/>
      <c r="G830" s="18">
        <f t="shared" si="23"/>
        <v>0</v>
      </c>
      <c r="H830" s="13"/>
      <c r="I830" s="25"/>
      <c r="J830" s="13"/>
    </row>
    <row r="831" s="1" customFormat="1" ht="24" spans="1:10">
      <c r="A831" s="93">
        <v>30002</v>
      </c>
      <c r="B831" s="14" t="s">
        <v>1996</v>
      </c>
      <c r="C831" s="31" t="s">
        <v>1997</v>
      </c>
      <c r="D831" s="14" t="s">
        <v>33</v>
      </c>
      <c r="E831" s="86">
        <v>6</v>
      </c>
      <c r="F831" s="32"/>
      <c r="G831" s="18">
        <f t="shared" si="23"/>
        <v>0</v>
      </c>
      <c r="H831" s="13"/>
      <c r="I831" s="25"/>
      <c r="J831" s="13"/>
    </row>
    <row r="832" s="1" customFormat="1" ht="24" spans="1:10">
      <c r="A832" s="93">
        <v>50302</v>
      </c>
      <c r="B832" s="14" t="s">
        <v>1998</v>
      </c>
      <c r="C832" s="28" t="s">
        <v>1999</v>
      </c>
      <c r="D832" s="14" t="s">
        <v>33</v>
      </c>
      <c r="E832" s="86">
        <v>1</v>
      </c>
      <c r="F832" s="32"/>
      <c r="G832" s="18">
        <f t="shared" si="23"/>
        <v>0</v>
      </c>
      <c r="H832" s="13"/>
      <c r="I832" s="25"/>
      <c r="J832" s="13"/>
    </row>
    <row r="833" s="1" customFormat="1" spans="1:10">
      <c r="A833" s="93">
        <v>81053</v>
      </c>
      <c r="B833" s="14" t="s">
        <v>2000</v>
      </c>
      <c r="C833" s="28" t="s">
        <v>2001</v>
      </c>
      <c r="D833" s="14" t="s">
        <v>69</v>
      </c>
      <c r="E833" s="86">
        <v>1</v>
      </c>
      <c r="F833" s="32"/>
      <c r="G833" s="18">
        <f t="shared" si="23"/>
        <v>0</v>
      </c>
      <c r="H833" s="13"/>
      <c r="I833" s="25"/>
      <c r="J833" s="13"/>
    </row>
    <row r="834" s="1" customFormat="1" spans="1:10">
      <c r="A834" s="93">
        <v>83001</v>
      </c>
      <c r="B834" s="14" t="s">
        <v>2002</v>
      </c>
      <c r="C834" s="28" t="s">
        <v>2003</v>
      </c>
      <c r="D834" s="14" t="s">
        <v>33</v>
      </c>
      <c r="E834" s="86">
        <v>1</v>
      </c>
      <c r="F834" s="32"/>
      <c r="G834" s="18">
        <f t="shared" si="23"/>
        <v>0</v>
      </c>
      <c r="H834" s="13"/>
      <c r="I834" s="25"/>
      <c r="J834" s="13"/>
    </row>
    <row r="835" s="4" customFormat="1" spans="1:10">
      <c r="A835" s="52"/>
      <c r="B835" s="90" t="s">
        <v>213</v>
      </c>
      <c r="C835" s="91"/>
      <c r="D835" s="52"/>
      <c r="E835" s="52"/>
      <c r="F835" s="58"/>
      <c r="G835" s="24">
        <f>SUM(G813:G834)</f>
        <v>0</v>
      </c>
      <c r="H835" s="42"/>
      <c r="I835" s="55"/>
      <c r="J835" s="42"/>
    </row>
    <row r="836" spans="8:10">
      <c r="H836" s="13"/>
      <c r="I836" s="25"/>
      <c r="J836" s="13"/>
    </row>
    <row r="837" spans="8:10">
      <c r="H837" s="13"/>
      <c r="I837" s="25"/>
      <c r="J837" s="13"/>
    </row>
    <row r="838" spans="8:10">
      <c r="H838" s="13"/>
      <c r="I838" s="25"/>
      <c r="J838" s="13"/>
    </row>
    <row r="839" spans="8:10">
      <c r="H839" s="13"/>
      <c r="I839" s="25"/>
      <c r="J839" s="13"/>
    </row>
    <row r="840" spans="8:10">
      <c r="H840" s="13"/>
      <c r="I840" s="25"/>
      <c r="J840" s="13"/>
    </row>
    <row r="841" spans="8:10">
      <c r="H841" s="13"/>
      <c r="I841" s="25"/>
      <c r="J841" s="13"/>
    </row>
    <row r="842" spans="8:10">
      <c r="H842" s="13"/>
      <c r="I842" s="25"/>
      <c r="J842" s="13"/>
    </row>
    <row r="843" spans="8:10">
      <c r="H843" s="13"/>
      <c r="I843" s="25"/>
      <c r="J843" s="13"/>
    </row>
    <row r="844" spans="8:10">
      <c r="H844" s="13"/>
      <c r="I844" s="25"/>
      <c r="J844" s="13"/>
    </row>
    <row r="845" spans="8:10">
      <c r="H845" s="13"/>
      <c r="I845" s="25"/>
      <c r="J845" s="13"/>
    </row>
    <row r="846" spans="8:10">
      <c r="H846" s="13"/>
      <c r="I846" s="25"/>
      <c r="J846" s="13"/>
    </row>
    <row r="847" spans="8:10">
      <c r="H847" s="13"/>
      <c r="I847" s="25"/>
      <c r="J847" s="13"/>
    </row>
    <row r="848" spans="8:10">
      <c r="H848" s="13"/>
      <c r="I848" s="25"/>
      <c r="J848" s="13"/>
    </row>
    <row r="849" spans="8:10">
      <c r="H849" s="13"/>
      <c r="I849" s="25"/>
      <c r="J849" s="13"/>
    </row>
    <row r="850" spans="8:10">
      <c r="H850" s="13"/>
      <c r="I850" s="25"/>
      <c r="J850" s="13"/>
    </row>
    <row r="851" spans="8:10">
      <c r="H851" s="13"/>
      <c r="I851" s="25"/>
      <c r="J851" s="13"/>
    </row>
    <row r="852" spans="8:10">
      <c r="H852" s="13"/>
      <c r="I852" s="25"/>
      <c r="J852" s="13"/>
    </row>
    <row r="853" spans="8:10">
      <c r="H853" s="13"/>
      <c r="I853" s="25"/>
      <c r="J853" s="13"/>
    </row>
    <row r="854" spans="8:10">
      <c r="H854" s="13"/>
      <c r="I854" s="25"/>
      <c r="J854" s="13"/>
    </row>
    <row r="855" spans="8:10">
      <c r="H855" s="13"/>
      <c r="I855" s="25"/>
      <c r="J855" s="13"/>
    </row>
    <row r="856" spans="8:10">
      <c r="H856" s="13"/>
      <c r="I856" s="25"/>
      <c r="J856" s="13"/>
    </row>
    <row r="857" spans="8:10">
      <c r="H857" s="13"/>
      <c r="I857" s="25"/>
      <c r="J857" s="13"/>
    </row>
    <row r="858" spans="8:10">
      <c r="H858" s="13"/>
      <c r="I858" s="25"/>
      <c r="J858" s="13"/>
    </row>
    <row r="859" spans="8:10">
      <c r="H859" s="13"/>
      <c r="I859" s="25"/>
      <c r="J859" s="13"/>
    </row>
    <row r="860" spans="8:10">
      <c r="H860" s="13"/>
      <c r="I860" s="25"/>
      <c r="J860" s="13"/>
    </row>
    <row r="861" spans="8:10">
      <c r="H861" s="13"/>
      <c r="I861" s="25"/>
      <c r="J861" s="13"/>
    </row>
    <row r="862" spans="8:10">
      <c r="H862" s="13"/>
      <c r="I862" s="25"/>
      <c r="J862" s="13"/>
    </row>
    <row r="863" spans="8:10">
      <c r="H863" s="13"/>
      <c r="I863" s="25"/>
      <c r="J863" s="13"/>
    </row>
    <row r="864" spans="8:10">
      <c r="H864" s="13"/>
      <c r="I864" s="25"/>
      <c r="J864" s="13"/>
    </row>
    <row r="865" spans="8:10">
      <c r="H865" s="13"/>
      <c r="I865" s="25"/>
      <c r="J865" s="13"/>
    </row>
    <row r="866" spans="8:10">
      <c r="H866" s="13"/>
      <c r="I866" s="25"/>
      <c r="J866" s="13"/>
    </row>
    <row r="867" spans="8:10">
      <c r="H867" s="13"/>
      <c r="I867" s="13"/>
      <c r="J867" s="13"/>
    </row>
    <row r="868" spans="8:10">
      <c r="H868" s="13"/>
      <c r="I868" s="13"/>
      <c r="J868" s="13"/>
    </row>
  </sheetData>
  <autoFilter xmlns:etc="http://www.wps.cn/officeDocument/2017/etCustomData" ref="A1:J868" etc:filterBottomFollowUsedRange="0">
    <extLst/>
  </autoFilter>
  <mergeCells count="25">
    <mergeCell ref="A1:G1"/>
    <mergeCell ref="A3:G3"/>
    <mergeCell ref="A4:G4"/>
    <mergeCell ref="A44:D44"/>
    <mergeCell ref="A79:D79"/>
    <mergeCell ref="A101:D101"/>
    <mergeCell ref="B119:C119"/>
    <mergeCell ref="A120:G120"/>
    <mergeCell ref="B127:C127"/>
    <mergeCell ref="A128:G128"/>
    <mergeCell ref="B359:C359"/>
    <mergeCell ref="A360:G360"/>
    <mergeCell ref="B555:C555"/>
    <mergeCell ref="A556:G556"/>
    <mergeCell ref="B722:C722"/>
    <mergeCell ref="A723:E723"/>
    <mergeCell ref="B811:C811"/>
    <mergeCell ref="A812:E812"/>
    <mergeCell ref="B835:C835"/>
    <mergeCell ref="A361:A362"/>
    <mergeCell ref="B206:B207"/>
    <mergeCell ref="B361:B362"/>
    <mergeCell ref="C361:C362"/>
    <mergeCell ref="D361:D362"/>
    <mergeCell ref="D599:D600"/>
  </mergeCells>
  <pageMargins left="0.751388888888889" right="0.751388888888889" top="1" bottom="1" header="0.5" footer="0.5"/>
  <pageSetup paperSize="257"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汇总表</vt:lpstr>
      <vt:lpstr>一层</vt:lpstr>
      <vt:lpstr>二层</vt:lpstr>
      <vt:lpstr>三层</vt:lpstr>
      <vt:lpstr>四层</vt:lpstr>
      <vt:lpstr>五层</vt:lpstr>
      <vt:lpstr>教学仪器（修改）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宇宙第一美少女战士</cp:lastModifiedBy>
  <dcterms:created xsi:type="dcterms:W3CDTF">2021-05-13T05:07:00Z</dcterms:created>
  <dcterms:modified xsi:type="dcterms:W3CDTF">2025-08-25T07:54:23Z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50D75BCB5B304CE49D387C51577C1C20_13</vt:lpwstr>
  </property>
  <property fmtid="{D5CDD505-2E9C-101B-9397-08002B2CF9AE}" pid="3" name="KSOProductBuildVer">
    <vt:lpwstr>2052-12.1.0.21915</vt:lpwstr>
  </property>
  <property fmtid="{D5CDD505-2E9C-101B-9397-08002B2CF9AE}" pid="4" name="KSOReadingLayout">
    <vt:bool>true</vt:bool>
  </property>
</Properties>
</file>