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025" yWindow="165" windowWidth="19050" windowHeight="9150" tabRatio="889"/>
  </bookViews>
  <sheets>
    <sheet name=" 表2-1工程项目总价表（二位小数）" sheetId="2" r:id="rId1"/>
    <sheet name="表2-2建筑工程分类分项工程量清单计价表（电子招投标用）" sheetId="3" r:id="rId2"/>
    <sheet name=" 表2-4措施项目清单计价表" sheetId="4" r:id="rId3"/>
    <sheet name="安全文明措施费分解表" sheetId="7" r:id="rId4"/>
  </sheets>
  <definedNames>
    <definedName name="_xlnm.Print_Titles" localSheetId="0">' 表2-1工程项目总价表（二位小数）'!$1:$3</definedName>
    <definedName name="_xlnm.Print_Titles" localSheetId="2">' 表2-4措施项目清单计价表'!$1:$3</definedName>
    <definedName name="_xlnm.Print_Titles" localSheetId="3">安全文明措施费分解表!$1:$3</definedName>
    <definedName name="_xlnm.Print_Titles" localSheetId="1">'表2-2建筑工程分类分项工程量清单计价表（电子招投标用）'!$1:$3</definedName>
  </definedNames>
  <calcPr calcId="124519"/>
</workbook>
</file>

<file path=xl/calcChain.xml><?xml version="1.0" encoding="utf-8"?>
<calcChain xmlns="http://schemas.openxmlformats.org/spreadsheetml/2006/main">
  <c r="C11" i="4"/>
  <c r="D13" i="2" s="1"/>
  <c r="I23" i="3"/>
  <c r="I22"/>
  <c r="I19"/>
  <c r="I20"/>
  <c r="I21"/>
  <c r="I17"/>
  <c r="I18"/>
  <c r="I16"/>
  <c r="I14"/>
  <c r="I13" s="1"/>
  <c r="D10" i="2" s="1"/>
  <c r="I11" i="3"/>
  <c r="I12"/>
  <c r="I10"/>
  <c r="I8"/>
  <c r="I7" s="1"/>
  <c r="D8" i="2" s="1"/>
  <c r="I15" i="3" l="1"/>
  <c r="D11" i="2" s="1"/>
  <c r="I9" i="3"/>
  <c r="D9" i="2" s="1"/>
  <c r="D7" l="1"/>
  <c r="D6" s="1"/>
  <c r="D5" s="1"/>
  <c r="D16" s="1"/>
  <c r="I6" i="3"/>
  <c r="I5" s="1"/>
  <c r="I24" s="1"/>
</calcChain>
</file>

<file path=xl/sharedStrings.xml><?xml version="1.0" encoding="utf-8"?>
<sst xmlns="http://schemas.openxmlformats.org/spreadsheetml/2006/main" count="445" uniqueCount="192">
  <si>
    <t/>
  </si>
  <si>
    <t>1</t>
  </si>
  <si>
    <t>工程项目总价表</t>
  </si>
  <si>
    <t>工程名称：杨湾江堤公路维修工程</t>
  </si>
  <si>
    <t>序号</t>
  </si>
  <si>
    <t>分类工程编码</t>
  </si>
  <si>
    <t>工程项目名称</t>
  </si>
  <si>
    <t>金额（元）</t>
  </si>
  <si>
    <t>一</t>
  </si>
  <si>
    <t>建筑工程分类分项工程量清单项目</t>
  </si>
  <si>
    <t>50</t>
  </si>
  <si>
    <t>水利工程</t>
  </si>
  <si>
    <t>1.1</t>
  </si>
  <si>
    <t>5001</t>
  </si>
  <si>
    <t>水利建筑工程</t>
  </si>
  <si>
    <t>1.1.1</t>
  </si>
  <si>
    <t>500101</t>
  </si>
  <si>
    <t>土方开挖工程</t>
  </si>
  <si>
    <t>1.1.2</t>
  </si>
  <si>
    <t>500109</t>
  </si>
  <si>
    <t>混凝土工程</t>
  </si>
  <si>
    <t>1.1.3</t>
  </si>
  <si>
    <t>500111</t>
  </si>
  <si>
    <t>钢筋加工及安装工程</t>
  </si>
  <si>
    <t>1.1.4</t>
  </si>
  <si>
    <t>500114</t>
  </si>
  <si>
    <t>其他建筑工程</t>
  </si>
  <si>
    <t>二</t>
  </si>
  <si>
    <t>设备采购和安装工程分类分项工程量清单项目</t>
  </si>
  <si>
    <t>三</t>
  </si>
  <si>
    <t>措施项目</t>
  </si>
  <si>
    <t>四</t>
  </si>
  <si>
    <t>其他项目</t>
  </si>
  <si>
    <t>五</t>
  </si>
  <si>
    <t>零星工作项目</t>
  </si>
  <si>
    <t>合计</t>
  </si>
  <si>
    <t>建筑工程分类分项工程量清单计价表</t>
  </si>
  <si>
    <t>项目编码</t>
  </si>
  <si>
    <t>项目名称</t>
  </si>
  <si>
    <t>项目特征描述</t>
  </si>
  <si>
    <t>项目工作内容</t>
  </si>
  <si>
    <t>计量
单位</t>
  </si>
  <si>
    <t>工程
数量</t>
  </si>
  <si>
    <t>单价
（元）</t>
  </si>
  <si>
    <t>合价
（元）</t>
  </si>
  <si>
    <t>主要技术
条款编码</t>
  </si>
  <si>
    <t>1.1.1.1</t>
  </si>
  <si>
    <t>500101002001</t>
  </si>
  <si>
    <t>土方开挖</t>
  </si>
  <si>
    <t>1、部位：泄水槽土方开挖
2、土类级别： Ⅰ、Ⅱ</t>
  </si>
  <si>
    <t>m3</t>
  </si>
  <si>
    <t>15.22</t>
  </si>
  <si>
    <t>1.1.2.1</t>
  </si>
  <si>
    <t>500109001001</t>
  </si>
  <si>
    <t>缘石基础</t>
  </si>
  <si>
    <t>1、部位及类型：现浇细石砼缘石基础
2、强度等级：C25
3、抗冻要求：抗冻等级均为F50</t>
  </si>
  <si>
    <t>30.78</t>
  </si>
  <si>
    <t>1.1.2.2</t>
  </si>
  <si>
    <t>500109001002</t>
  </si>
  <si>
    <t>泄水槽</t>
  </si>
  <si>
    <t>1、部位及类型：泄水槽
2、强度等级：C25
3、抗冻要求：F50</t>
  </si>
  <si>
    <t>7.6</t>
  </si>
  <si>
    <t>1.1.2.3</t>
  </si>
  <si>
    <t>500109001003</t>
  </si>
  <si>
    <t>基础与垫层</t>
  </si>
  <si>
    <t>1、部位及类型：限高架基础与垫层
2、强度等级：C25
3、抗冻要求：F50</t>
  </si>
  <si>
    <t>0.36</t>
  </si>
  <si>
    <t>1.1.3.1</t>
  </si>
  <si>
    <t>500111001001</t>
  </si>
  <si>
    <t>钢筋加工及安装</t>
  </si>
  <si>
    <t>1、型号、规格：钢材采用Q235钢</t>
  </si>
  <si>
    <t>t</t>
  </si>
  <si>
    <t>0.051</t>
  </si>
  <si>
    <t>1.1.4.1</t>
  </si>
  <si>
    <t>500114001001</t>
  </si>
  <si>
    <t>中粒式沥青混凝土路面</t>
  </si>
  <si>
    <t>1、类别：中粒式沥青混凝土
2、规格：（AC-16C） 厚度10cm</t>
  </si>
  <si>
    <t>m2</t>
  </si>
  <si>
    <t>2704</t>
  </si>
  <si>
    <t>1.1.4.2</t>
  </si>
  <si>
    <t>500114001002</t>
  </si>
  <si>
    <t>沥青下封层</t>
  </si>
  <si>
    <t>1、类别：沥青下封层
2、规格：厚度1cm</t>
  </si>
  <si>
    <t>1.1.4.3</t>
  </si>
  <si>
    <t>500114001003</t>
  </si>
  <si>
    <t>水泥稳定碎石</t>
  </si>
  <si>
    <t>1、类别： 6%水稳碎石 
2、其他：水泥稳定碎石基层7d无侧限抗压强度不小于3.0MPa；水泥稳定碎石压实度≥97%
3、规格：厚度15cm</t>
  </si>
  <si>
    <t>1.1.4.4</t>
  </si>
  <si>
    <t>500114001004</t>
  </si>
  <si>
    <t>灰土基层</t>
  </si>
  <si>
    <t>1、类别：6%灰土 
2、其他：灰土压实度≥93%
3、规格：15cm</t>
  </si>
  <si>
    <t>2995.2</t>
  </si>
  <si>
    <t>1.1.4.5</t>
  </si>
  <si>
    <t>500114001005</t>
  </si>
  <si>
    <t>缘石安砌</t>
  </si>
  <si>
    <t>1、类别：预制混凝土缘石
2、强度：C30砼预制缘石
3、其他：单块长50cm，采用紧缝排砌，每6m设一条宽5mm伸缩缝
4、规格：30×15×50</t>
  </si>
  <si>
    <t>m</t>
  </si>
  <si>
    <t>832</t>
  </si>
  <si>
    <t>1.1.4.6</t>
  </si>
  <si>
    <t>500114001006</t>
  </si>
  <si>
    <t>老路拆运（含缘石）</t>
  </si>
  <si>
    <t>1、类别：老路（含缘石）拆除、运输及残值回收</t>
  </si>
  <si>
    <t>367.74</t>
  </si>
  <si>
    <t>1.1.4.7</t>
  </si>
  <si>
    <t>500114001007</t>
  </si>
  <si>
    <t>限高架</t>
  </si>
  <si>
    <t>1、类别：限高架（含配件、安装等所有费用）
2、要求：标志牌采用1.5mm硬铝合金板；立柱及横梁及其他外露钢构件防腐，均采用热浸镀锌处理，锌附着量不低于550g/m2/，螺栓等紧固件表面镀锌350g/m2/；钢构件均去毛刺；钢管之间的焊接为相贯焊，焊前应开相应坡口；底座法兰与地脚螺栓为点焊；肋板处为双面焊，其余为角焊；焊缝宽度为5~7mm；配置太阳能监控摄像头（含立杆等配件）1套
3、其他：参照图纸要求</t>
  </si>
  <si>
    <t>座</t>
  </si>
  <si>
    <t>1.1.4.8</t>
  </si>
  <si>
    <t>500114001008</t>
  </si>
  <si>
    <t>常绿草皮  矮生百慕大追播黑麦草</t>
  </si>
  <si>
    <t>1、类别：常绿草皮  矮生百慕大追播黑麦草</t>
  </si>
  <si>
    <t>998.4</t>
  </si>
  <si>
    <t>措施项目清单计价表</t>
  </si>
  <si>
    <t>环境保护措施</t>
  </si>
  <si>
    <t>2</t>
  </si>
  <si>
    <t>安全文明措施</t>
  </si>
  <si>
    <t>18618.06</t>
  </si>
  <si>
    <t>3</t>
  </si>
  <si>
    <t>临时工程</t>
  </si>
  <si>
    <t>4</t>
  </si>
  <si>
    <t>交通工程</t>
  </si>
  <si>
    <t>5</t>
  </si>
  <si>
    <t>保险费</t>
  </si>
  <si>
    <t>6</t>
  </si>
  <si>
    <t>施工机械进退场费</t>
  </si>
  <si>
    <t>计量单位</t>
  </si>
  <si>
    <t>备注</t>
  </si>
  <si>
    <t>7</t>
  </si>
  <si>
    <t>8</t>
  </si>
  <si>
    <t>9</t>
  </si>
  <si>
    <t>10</t>
  </si>
  <si>
    <t>安全文明措施费分解表</t>
  </si>
  <si>
    <t>数量</t>
  </si>
  <si>
    <t>单价（元）</t>
  </si>
  <si>
    <t>合价（元）</t>
  </si>
  <si>
    <t>完善、改造和维护安全防护设施设备</t>
  </si>
  <si>
    <t>项</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</si>
  <si>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</si>
  <si>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</si>
  <si>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</si>
  <si>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</si>
  <si>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</si>
  <si>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</si>
  <si>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</si>
  <si>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</si>
  <si>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</si>
  <si>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</si>
  <si>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</si>
  <si>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</si>
  <si>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</si>
  <si>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临时安全防护</t>
  </si>
  <si>
    <t>围堰安全监测、防护，高脚手、高立模安全防护</t>
  </si>
  <si>
    <t>安全警示标志</t>
  </si>
  <si>
    <t>警告、提醒、指令、指示等标志、标牌；示警灯、报警闪光灯、夜间警示灯、照明灯</t>
  </si>
  <si>
    <t>配备、维护、保养应急救援器材、设备和应急演练</t>
  </si>
  <si>
    <t>配备、维护、保养应急救援器材、设备</t>
  </si>
  <si>
    <t>应急救援器材、设备的配备、维护、保养和更新</t>
  </si>
  <si>
    <t>应急演练</t>
  </si>
  <si>
    <t>重大危险源和事故隐患评估、监控和整改</t>
  </si>
  <si>
    <t>重大危险源评估、监控与管理</t>
  </si>
  <si>
    <t>事故隐患排查、评估和整改</t>
  </si>
  <si>
    <t>安全文明生产检查、评价、咨询和标准化建设</t>
  </si>
  <si>
    <t>安全文明生产检查、评价、咨询和标准化建设持续改进等。不含企业安全生产标准化等级创建过程中给予咨询评价机构的评价咨询费用</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</si>
  <si>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</si>
  <si>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</si>
  <si>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</si>
  <si>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</si>
  <si>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</si>
  <si>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</si>
  <si>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</si>
  <si>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</si>
  <si>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</si>
  <si>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</si>
  <si>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</si>
  <si>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</si>
  <si>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</si>
  <si>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</si>
  <si>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</si>
  <si>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</si>
  <si>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</si>
  <si>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</si>
  <si>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</si>
  <si>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</si>
  <si>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</si>
  <si>
    <t>合同编号：</t>
    <phoneticPr fontId="6" type="noConversion"/>
  </si>
  <si>
    <t>金额（元）</t>
    <phoneticPr fontId="6" type="noConversion"/>
  </si>
  <si>
    <t>备注</t>
    <phoneticPr fontId="6" type="noConversion"/>
  </si>
  <si>
    <t>总价</t>
    <phoneticPr fontId="6" type="noConversion"/>
  </si>
  <si>
    <t>不可竞争费，按苏水安[2017]3号文填写分解表</t>
    <phoneticPr fontId="6" type="noConversion"/>
  </si>
  <si>
    <t>合同编号：</t>
    <phoneticPr fontId="6" type="noConversion"/>
  </si>
  <si>
    <t>工程名称：杨湾江堤公路维修工程</t>
    <phoneticPr fontId="6" type="noConversion"/>
  </si>
</sst>
</file>

<file path=xl/styles.xml><?xml version="1.0" encoding="utf-8"?>
<styleSheet xmlns="http://schemas.openxmlformats.org/spreadsheetml/2006/main">
  <numFmts count="1">
    <numFmt numFmtId="176" formatCode="0.00_ "/>
  </numFmts>
  <fonts count="11">
    <font>
      <sz val="10"/>
      <name val="Arial"/>
    </font>
    <font>
      <b/>
      <sz val="10"/>
      <name val="Arial"/>
    </font>
    <font>
      <b/>
      <sz val="16"/>
      <color indexed="8"/>
      <name val="宋体"/>
      <charset val="134"/>
    </font>
    <font>
      <sz val="10.5"/>
      <color indexed="8"/>
      <name val="黑体"/>
      <family val="3"/>
      <charset val="134"/>
    </font>
    <font>
      <sz val="10.5"/>
      <color indexed="8"/>
      <name val="宋体"/>
      <charset val="134"/>
    </font>
    <font>
      <b/>
      <sz val="9"/>
      <color indexed="8"/>
      <name val="宋体"/>
      <charset val="134"/>
    </font>
    <font>
      <sz val="9"/>
      <name val="宋体"/>
      <family val="3"/>
      <charset val="134"/>
    </font>
    <font>
      <sz val="10.5"/>
      <color indexed="8"/>
      <name val="宋体"/>
      <family val="3"/>
      <charset val="134"/>
    </font>
    <font>
      <sz val="10"/>
      <name val="Arial"/>
      <family val="2"/>
    </font>
    <font>
      <b/>
      <sz val="16"/>
      <color indexed="8"/>
      <name val="宋体"/>
      <family val="3"/>
      <charset val="134"/>
    </font>
    <font>
      <b/>
      <sz val="9"/>
      <color indexed="8"/>
      <name val="宋体"/>
      <family val="3"/>
      <charset val="134"/>
    </font>
  </fonts>
  <fills count="3">
    <fill>
      <patternFill patternType="none"/>
    </fill>
    <fill>
      <patternFill patternType="gray125"/>
    </fill>
    <fill>
      <patternFill patternType="solid">
        <fgColor indexed="9"/>
        <bgColor indexed="64"/>
      </patternFill>
    </fill>
  </fills>
  <borders count="27">
    <border>
      <left/>
      <right/>
      <top/>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medium">
        <color indexed="8"/>
      </bottom>
      <diagonal/>
    </border>
  </borders>
  <cellStyleXfs count="2">
    <xf numFmtId="0" fontId="0" fillId="0" borderId="0"/>
    <xf numFmtId="0" fontId="8" fillId="0" borderId="0"/>
  </cellStyleXfs>
  <cellXfs count="60">
    <xf numFmtId="0" fontId="0" fillId="0" borderId="0" xfId="0"/>
    <xf numFmtId="0" fontId="1" fillId="0" borderId="1" xfId="0" applyFont="1" applyBorder="1" applyAlignment="1" applyProtection="1">
      <alignment vertical="top"/>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right" vertical="center" wrapText="1"/>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9"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right" vertical="center" wrapText="1"/>
    </xf>
    <xf numFmtId="0" fontId="4" fillId="0" borderId="7" xfId="0" applyFont="1" applyBorder="1" applyAlignment="1" applyProtection="1">
      <alignment horizontal="left" vertical="center"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left" vertical="top" wrapText="1"/>
    </xf>
    <xf numFmtId="0" fontId="3" fillId="0" borderId="0" xfId="0" applyFont="1" applyBorder="1" applyAlignment="1" applyProtection="1">
      <alignment horizontal="right" vertical="center"/>
    </xf>
    <xf numFmtId="0" fontId="0" fillId="0" borderId="0" xfId="0"/>
    <xf numFmtId="0" fontId="3" fillId="0" borderId="0"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1" fillId="0" borderId="0" xfId="0" applyFont="1" applyBorder="1" applyAlignment="1" applyProtection="1">
      <alignment vertical="top"/>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4" fillId="0" borderId="23" xfId="0" applyFont="1" applyBorder="1" applyAlignment="1" applyProtection="1">
      <alignment horizontal="left" vertical="top" wrapText="1"/>
    </xf>
    <xf numFmtId="0" fontId="4" fillId="0" borderId="24" xfId="0" applyFont="1" applyBorder="1" applyAlignment="1" applyProtection="1">
      <alignment horizontal="center" vertical="center" wrapText="1"/>
    </xf>
    <xf numFmtId="0" fontId="4" fillId="0" borderId="25" xfId="0" applyFont="1" applyBorder="1" applyAlignment="1" applyProtection="1">
      <alignment horizontal="right" vertical="center" wrapText="1"/>
    </xf>
    <xf numFmtId="176" fontId="4" fillId="0" borderId="6" xfId="0" applyNumberFormat="1" applyFont="1" applyBorder="1" applyAlignment="1" applyProtection="1">
      <alignment horizontal="right" vertical="center" wrapText="1"/>
    </xf>
    <xf numFmtId="176" fontId="4" fillId="0" borderId="12" xfId="0" applyNumberFormat="1" applyFont="1" applyBorder="1" applyAlignment="1" applyProtection="1">
      <alignment horizontal="right" vertical="center" wrapText="1"/>
    </xf>
    <xf numFmtId="176" fontId="4" fillId="0" borderId="7" xfId="0" applyNumberFormat="1" applyFont="1" applyBorder="1" applyAlignment="1" applyProtection="1">
      <alignment horizontal="right" vertical="center" wrapText="1"/>
    </xf>
    <xf numFmtId="0" fontId="7" fillId="0" borderId="26"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8" fillId="0" borderId="0" xfId="1"/>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6" xfId="1" applyFont="1" applyBorder="1" applyAlignment="1" applyProtection="1">
      <alignment horizontal="left" vertical="center" wrapText="1"/>
    </xf>
    <xf numFmtId="0" fontId="7" fillId="0" borderId="6" xfId="1" applyFont="1" applyBorder="1" applyAlignment="1" applyProtection="1">
      <alignment horizontal="center" vertical="center" wrapText="1"/>
    </xf>
    <xf numFmtId="0" fontId="7" fillId="0" borderId="7" xfId="1" applyFont="1" applyBorder="1" applyAlignment="1" applyProtection="1">
      <alignment horizontal="left" vertical="center" wrapText="1"/>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0" fillId="0" borderId="0" xfId="0"/>
    <xf numFmtId="0" fontId="5" fillId="0" borderId="0" xfId="0" applyFont="1" applyBorder="1" applyAlignment="1" applyProtection="1">
      <alignment horizontal="right" vertical="top" wrapText="1"/>
    </xf>
    <xf numFmtId="0" fontId="9" fillId="0" borderId="0" xfId="1" applyFont="1" applyBorder="1" applyAlignment="1" applyProtection="1">
      <alignment horizontal="center" vertical="center"/>
    </xf>
    <xf numFmtId="0" fontId="3" fillId="0" borderId="0"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8" fillId="0" borderId="0" xfId="1"/>
    <xf numFmtId="0" fontId="10" fillId="0" borderId="0" xfId="1" applyFont="1" applyBorder="1" applyAlignment="1" applyProtection="1">
      <alignment horizontal="right" vertical="top" wrapText="1"/>
    </xf>
    <xf numFmtId="0" fontId="4" fillId="0" borderId="6" xfId="0" applyFont="1" applyBorder="1" applyAlignment="1" applyProtection="1">
      <alignment horizontal="right" vertical="center" wrapText="1"/>
      <protection locked="0"/>
    </xf>
    <xf numFmtId="0" fontId="7" fillId="0" borderId="15" xfId="0" applyFont="1" applyBorder="1" applyAlignment="1" applyProtection="1">
      <alignment horizontal="center" vertical="center" wrapText="1"/>
      <protection locked="0"/>
    </xf>
    <xf numFmtId="176" fontId="4" fillId="0" borderId="10" xfId="0" applyNumberFormat="1" applyFont="1" applyBorder="1" applyAlignment="1" applyProtection="1">
      <alignment horizontal="right" vertical="center" wrapText="1"/>
    </xf>
    <xf numFmtId="0" fontId="7" fillId="0" borderId="6" xfId="1" applyFont="1" applyBorder="1" applyAlignment="1" applyProtection="1">
      <alignment horizontal="right" vertical="center" wrapText="1"/>
      <protection locked="0"/>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enableFormatConditionsCalculation="0">
    <outlinePr summaryBelow="0" summaryRight="0"/>
    <pageSetUpPr fitToPage="1"/>
  </sheetPr>
  <dimension ref="A1:D17"/>
  <sheetViews>
    <sheetView tabSelected="1" workbookViewId="0">
      <selection activeCell="G16" sqref="G16"/>
    </sheetView>
  </sheetViews>
  <sheetFormatPr defaultRowHeight="12.75"/>
  <cols>
    <col min="1" max="1" width="8" customWidth="1"/>
    <col min="2" max="2" width="18.28515625" customWidth="1"/>
    <col min="3" max="3" width="49.7109375" customWidth="1"/>
    <col min="4" max="4" width="17.85546875" customWidth="1"/>
  </cols>
  <sheetData>
    <row r="1" spans="1:4" ht="34.5" customHeight="1">
      <c r="A1" s="46" t="s">
        <v>2</v>
      </c>
      <c r="B1" s="46"/>
      <c r="C1" s="46"/>
      <c r="D1" s="46" t="s">
        <v>0</v>
      </c>
    </row>
    <row r="2" spans="1:4" ht="30" customHeight="1">
      <c r="A2" s="47" t="s">
        <v>185</v>
      </c>
      <c r="B2" s="47"/>
      <c r="C2" s="47"/>
      <c r="D2" s="18" t="s">
        <v>0</v>
      </c>
    </row>
    <row r="3" spans="1:4" ht="30" customHeight="1">
      <c r="A3" s="48" t="s">
        <v>3</v>
      </c>
      <c r="B3" s="48"/>
      <c r="C3" s="48"/>
      <c r="D3" s="1" t="s">
        <v>0</v>
      </c>
    </row>
    <row r="4" spans="1:4" ht="30" customHeight="1">
      <c r="A4" s="2" t="s">
        <v>4</v>
      </c>
      <c r="B4" s="3" t="s">
        <v>5</v>
      </c>
      <c r="C4" s="3" t="s">
        <v>6</v>
      </c>
      <c r="D4" s="4" t="s">
        <v>7</v>
      </c>
    </row>
    <row r="5" spans="1:4" ht="30" customHeight="1">
      <c r="A5" s="5" t="s">
        <v>8</v>
      </c>
      <c r="B5" s="6"/>
      <c r="C5" s="6" t="s">
        <v>9</v>
      </c>
      <c r="D5" s="35">
        <f>D6</f>
        <v>0</v>
      </c>
    </row>
    <row r="6" spans="1:4" ht="30" customHeight="1">
      <c r="A6" s="5" t="s">
        <v>1</v>
      </c>
      <c r="B6" s="6" t="s">
        <v>10</v>
      </c>
      <c r="C6" s="6" t="s">
        <v>11</v>
      </c>
      <c r="D6" s="35">
        <f>D7</f>
        <v>0</v>
      </c>
    </row>
    <row r="7" spans="1:4" ht="30" customHeight="1">
      <c r="A7" s="5" t="s">
        <v>12</v>
      </c>
      <c r="B7" s="6" t="s">
        <v>13</v>
      </c>
      <c r="C7" s="6" t="s">
        <v>14</v>
      </c>
      <c r="D7" s="35">
        <f>D8+D9+D10+D11</f>
        <v>0</v>
      </c>
    </row>
    <row r="8" spans="1:4" ht="30" customHeight="1">
      <c r="A8" s="5" t="s">
        <v>15</v>
      </c>
      <c r="B8" s="6" t="s">
        <v>16</v>
      </c>
      <c r="C8" s="6" t="s">
        <v>17</v>
      </c>
      <c r="D8" s="35">
        <f>'表2-2建筑工程分类分项工程量清单计价表（电子招投标用）'!I7</f>
        <v>0</v>
      </c>
    </row>
    <row r="9" spans="1:4" ht="30" customHeight="1">
      <c r="A9" s="5" t="s">
        <v>18</v>
      </c>
      <c r="B9" s="6" t="s">
        <v>19</v>
      </c>
      <c r="C9" s="6" t="s">
        <v>20</v>
      </c>
      <c r="D9" s="35">
        <f>'表2-2建筑工程分类分项工程量清单计价表（电子招投标用）'!I9</f>
        <v>0</v>
      </c>
    </row>
    <row r="10" spans="1:4" ht="30" customHeight="1">
      <c r="A10" s="5" t="s">
        <v>21</v>
      </c>
      <c r="B10" s="6" t="s">
        <v>22</v>
      </c>
      <c r="C10" s="6" t="s">
        <v>23</v>
      </c>
      <c r="D10" s="35">
        <f>'表2-2建筑工程分类分项工程量清单计价表（电子招投标用）'!I13</f>
        <v>0</v>
      </c>
    </row>
    <row r="11" spans="1:4" ht="30" customHeight="1">
      <c r="A11" s="5" t="s">
        <v>24</v>
      </c>
      <c r="B11" s="6" t="s">
        <v>25</v>
      </c>
      <c r="C11" s="6" t="s">
        <v>26</v>
      </c>
      <c r="D11" s="35">
        <f>'表2-2建筑工程分类分项工程量清单计价表（电子招投标用）'!I15</f>
        <v>0</v>
      </c>
    </row>
    <row r="12" spans="1:4" ht="30" customHeight="1">
      <c r="A12" s="5" t="s">
        <v>27</v>
      </c>
      <c r="B12" s="6"/>
      <c r="C12" s="6" t="s">
        <v>28</v>
      </c>
      <c r="D12" s="7" t="s">
        <v>0</v>
      </c>
    </row>
    <row r="13" spans="1:4" ht="30" customHeight="1">
      <c r="A13" s="5" t="s">
        <v>29</v>
      </c>
      <c r="B13" s="6"/>
      <c r="C13" s="6" t="s">
        <v>30</v>
      </c>
      <c r="D13" s="7">
        <f>' 表2-4措施项目清单计价表'!C11</f>
        <v>18618.060000000001</v>
      </c>
    </row>
    <row r="14" spans="1:4" ht="30" customHeight="1">
      <c r="A14" s="5" t="s">
        <v>31</v>
      </c>
      <c r="B14" s="6"/>
      <c r="C14" s="6" t="s">
        <v>32</v>
      </c>
      <c r="D14" s="7" t="s">
        <v>0</v>
      </c>
    </row>
    <row r="15" spans="1:4" ht="30" customHeight="1">
      <c r="A15" s="5" t="s">
        <v>33</v>
      </c>
      <c r="B15" s="6"/>
      <c r="C15" s="6" t="s">
        <v>34</v>
      </c>
      <c r="D15" s="7" t="s">
        <v>0</v>
      </c>
    </row>
    <row r="16" spans="1:4" ht="30" customHeight="1">
      <c r="A16" s="8"/>
      <c r="B16" s="9"/>
      <c r="C16" s="10" t="s">
        <v>35</v>
      </c>
      <c r="D16" s="58">
        <f>D5+D13</f>
        <v>18618.060000000001</v>
      </c>
    </row>
    <row r="17" spans="3:4">
      <c r="C17" s="49"/>
      <c r="D17" s="50" t="s">
        <v>0</v>
      </c>
    </row>
  </sheetData>
  <sheetProtection password="E7A3" sheet="1" objects="1" scenarios="1" selectLockedCells="1"/>
  <mergeCells count="4">
    <mergeCell ref="A1:D1"/>
    <mergeCell ref="A2:C2"/>
    <mergeCell ref="A3:C3"/>
    <mergeCell ref="C17:D17"/>
  </mergeCells>
  <phoneticPr fontId="6" type="noConversion"/>
  <printOptions horizontalCentered="1"/>
  <pageMargins left="0.59055118110236227" right="0.39370078740157483" top="0.39370078740157483" bottom="0.47244094488188976" header="0" footer="0"/>
  <pageSetup paperSize="9" fitToHeight="0" orientation="portrait" horizontalDpi="300" verticalDpi="300" r:id="rId1"/>
  <headerFooter alignWithMargins="0"/>
  <ignoredErrors>
    <ignoredError sqref="A6:B11" numberStoredAsText="1"/>
    <ignoredError sqref="D5 D6:D8 D9:D11 D13 D16" unlockedFormula="1"/>
  </ignoredErrors>
</worksheet>
</file>

<file path=xl/worksheets/sheet2.xml><?xml version="1.0" encoding="utf-8"?>
<worksheet xmlns="http://schemas.openxmlformats.org/spreadsheetml/2006/main" xmlns:r="http://schemas.openxmlformats.org/officeDocument/2006/relationships">
  <sheetPr enableFormatConditionsCalculation="0">
    <outlinePr summaryBelow="0" summaryRight="0"/>
    <pageSetUpPr fitToPage="1"/>
  </sheetPr>
  <dimension ref="A1:J25"/>
  <sheetViews>
    <sheetView workbookViewId="0">
      <selection activeCell="H23" sqref="H23"/>
    </sheetView>
  </sheetViews>
  <sheetFormatPr defaultRowHeight="12.75"/>
  <cols>
    <col min="1" max="1" width="8.42578125" customWidth="1"/>
    <col min="2" max="2" width="13.140625" customWidth="1"/>
    <col min="3" max="3" width="16.28515625" customWidth="1"/>
    <col min="4" max="4" width="14.28515625" customWidth="1"/>
    <col min="5" max="5" width="13.7109375" customWidth="1"/>
    <col min="6" max="6" width="5.7109375" customWidth="1"/>
    <col min="7" max="7" width="7.42578125" customWidth="1"/>
    <col min="8" max="8" width="8.28515625" customWidth="1"/>
    <col min="9" max="9" width="11" customWidth="1"/>
    <col min="10" max="10" width="8.5703125" customWidth="1"/>
  </cols>
  <sheetData>
    <row r="1" spans="1:10" ht="34.5" customHeight="1">
      <c r="A1" s="46" t="s">
        <v>36</v>
      </c>
      <c r="B1" s="46"/>
      <c r="C1" s="46"/>
      <c r="D1" s="46"/>
      <c r="E1" s="46"/>
      <c r="F1" s="46" t="s">
        <v>0</v>
      </c>
      <c r="G1" s="46" t="s">
        <v>0</v>
      </c>
      <c r="H1" s="46" t="s">
        <v>0</v>
      </c>
      <c r="I1" s="46" t="s">
        <v>0</v>
      </c>
      <c r="J1" s="46" t="s">
        <v>0</v>
      </c>
    </row>
    <row r="2" spans="1:10" ht="24.95" customHeight="1">
      <c r="A2" s="47" t="s">
        <v>185</v>
      </c>
      <c r="B2" s="47"/>
      <c r="C2" s="47"/>
      <c r="D2" s="47"/>
      <c r="E2" s="47"/>
      <c r="F2" s="47" t="s">
        <v>0</v>
      </c>
      <c r="G2" s="47" t="s">
        <v>0</v>
      </c>
      <c r="H2" s="47" t="s">
        <v>0</v>
      </c>
      <c r="I2" s="18" t="s">
        <v>0</v>
      </c>
      <c r="J2" s="18" t="s">
        <v>0</v>
      </c>
    </row>
    <row r="3" spans="1:10" ht="24.95" customHeight="1">
      <c r="A3" s="48" t="s">
        <v>3</v>
      </c>
      <c r="B3" s="48"/>
      <c r="C3" s="48"/>
      <c r="D3" s="48"/>
      <c r="E3" s="48"/>
      <c r="F3" s="48" t="s">
        <v>0</v>
      </c>
      <c r="G3" s="48" t="s">
        <v>0</v>
      </c>
      <c r="H3" s="48" t="s">
        <v>0</v>
      </c>
      <c r="I3" s="1" t="s">
        <v>0</v>
      </c>
      <c r="J3" s="1" t="s">
        <v>0</v>
      </c>
    </row>
    <row r="4" spans="1:10" ht="51">
      <c r="A4" s="2" t="s">
        <v>4</v>
      </c>
      <c r="B4" s="3" t="s">
        <v>37</v>
      </c>
      <c r="C4" s="3" t="s">
        <v>38</v>
      </c>
      <c r="D4" s="3" t="s">
        <v>39</v>
      </c>
      <c r="E4" s="3" t="s">
        <v>40</v>
      </c>
      <c r="F4" s="3" t="s">
        <v>41</v>
      </c>
      <c r="G4" s="3" t="s">
        <v>42</v>
      </c>
      <c r="H4" s="3" t="s">
        <v>43</v>
      </c>
      <c r="I4" s="3" t="s">
        <v>44</v>
      </c>
      <c r="J4" s="4" t="s">
        <v>45</v>
      </c>
    </row>
    <row r="5" spans="1:10" ht="25.5" customHeight="1">
      <c r="A5" s="5" t="s">
        <v>1</v>
      </c>
      <c r="B5" s="6" t="s">
        <v>10</v>
      </c>
      <c r="C5" s="6" t="s">
        <v>11</v>
      </c>
      <c r="D5" s="6"/>
      <c r="E5" s="6"/>
      <c r="F5" s="11" t="s">
        <v>0</v>
      </c>
      <c r="G5" s="12"/>
      <c r="H5" s="12" t="s">
        <v>0</v>
      </c>
      <c r="I5" s="33">
        <f>I6</f>
        <v>0</v>
      </c>
      <c r="J5" s="13" t="s">
        <v>0</v>
      </c>
    </row>
    <row r="6" spans="1:10" ht="25.5" customHeight="1">
      <c r="A6" s="5" t="s">
        <v>12</v>
      </c>
      <c r="B6" s="6" t="s">
        <v>13</v>
      </c>
      <c r="C6" s="6" t="s">
        <v>14</v>
      </c>
      <c r="D6" s="6"/>
      <c r="E6" s="6"/>
      <c r="F6" s="11" t="s">
        <v>0</v>
      </c>
      <c r="G6" s="12"/>
      <c r="H6" s="12" t="s">
        <v>0</v>
      </c>
      <c r="I6" s="33">
        <f>I7+I9+I13+I15</f>
        <v>0</v>
      </c>
      <c r="J6" s="13" t="s">
        <v>0</v>
      </c>
    </row>
    <row r="7" spans="1:10" ht="25.5" customHeight="1">
      <c r="A7" s="5" t="s">
        <v>15</v>
      </c>
      <c r="B7" s="6" t="s">
        <v>16</v>
      </c>
      <c r="C7" s="6" t="s">
        <v>17</v>
      </c>
      <c r="D7" s="6"/>
      <c r="E7" s="6"/>
      <c r="F7" s="11" t="s">
        <v>0</v>
      </c>
      <c r="G7" s="12"/>
      <c r="H7" s="12" t="s">
        <v>0</v>
      </c>
      <c r="I7" s="33">
        <f>I8</f>
        <v>0</v>
      </c>
      <c r="J7" s="13" t="s">
        <v>0</v>
      </c>
    </row>
    <row r="8" spans="1:10" ht="56.25" customHeight="1">
      <c r="A8" s="5" t="s">
        <v>46</v>
      </c>
      <c r="B8" s="6" t="s">
        <v>47</v>
      </c>
      <c r="C8" s="6" t="s">
        <v>48</v>
      </c>
      <c r="D8" s="6" t="s">
        <v>49</v>
      </c>
      <c r="E8" s="6"/>
      <c r="F8" s="11" t="s">
        <v>50</v>
      </c>
      <c r="G8" s="12" t="s">
        <v>51</v>
      </c>
      <c r="H8" s="56"/>
      <c r="I8" s="33">
        <f>G8*H8</f>
        <v>0</v>
      </c>
      <c r="J8" s="13" t="s">
        <v>0</v>
      </c>
    </row>
    <row r="9" spans="1:10" ht="25.5" customHeight="1">
      <c r="A9" s="5" t="s">
        <v>18</v>
      </c>
      <c r="B9" s="6" t="s">
        <v>19</v>
      </c>
      <c r="C9" s="6" t="s">
        <v>20</v>
      </c>
      <c r="D9" s="6"/>
      <c r="E9" s="6"/>
      <c r="F9" s="11" t="s">
        <v>0</v>
      </c>
      <c r="G9" s="12"/>
      <c r="H9" s="12" t="s">
        <v>0</v>
      </c>
      <c r="I9" s="33">
        <f>I10+I11+I12</f>
        <v>0</v>
      </c>
      <c r="J9" s="13" t="s">
        <v>0</v>
      </c>
    </row>
    <row r="10" spans="1:10" ht="106.5" customHeight="1">
      <c r="A10" s="5" t="s">
        <v>52</v>
      </c>
      <c r="B10" s="6" t="s">
        <v>53</v>
      </c>
      <c r="C10" s="6" t="s">
        <v>54</v>
      </c>
      <c r="D10" s="6" t="s">
        <v>55</v>
      </c>
      <c r="E10" s="6"/>
      <c r="F10" s="11" t="s">
        <v>50</v>
      </c>
      <c r="G10" s="12" t="s">
        <v>56</v>
      </c>
      <c r="H10" s="56"/>
      <c r="I10" s="33">
        <f>G10*H10</f>
        <v>0</v>
      </c>
      <c r="J10" s="13" t="s">
        <v>0</v>
      </c>
    </row>
    <row r="11" spans="1:10" ht="80.25" customHeight="1">
      <c r="A11" s="5" t="s">
        <v>57</v>
      </c>
      <c r="B11" s="6" t="s">
        <v>58</v>
      </c>
      <c r="C11" s="6" t="s">
        <v>59</v>
      </c>
      <c r="D11" s="6" t="s">
        <v>60</v>
      </c>
      <c r="E11" s="6"/>
      <c r="F11" s="11" t="s">
        <v>50</v>
      </c>
      <c r="G11" s="12" t="s">
        <v>61</v>
      </c>
      <c r="H11" s="56"/>
      <c r="I11" s="33">
        <f t="shared" ref="I11:I12" si="0">G11*H11</f>
        <v>0</v>
      </c>
      <c r="J11" s="13" t="s">
        <v>0</v>
      </c>
    </row>
    <row r="12" spans="1:10" ht="96" customHeight="1">
      <c r="A12" s="5" t="s">
        <v>62</v>
      </c>
      <c r="B12" s="6" t="s">
        <v>63</v>
      </c>
      <c r="C12" s="6" t="s">
        <v>64</v>
      </c>
      <c r="D12" s="6" t="s">
        <v>65</v>
      </c>
      <c r="E12" s="6"/>
      <c r="F12" s="11" t="s">
        <v>50</v>
      </c>
      <c r="G12" s="12" t="s">
        <v>66</v>
      </c>
      <c r="H12" s="56"/>
      <c r="I12" s="33">
        <f t="shared" si="0"/>
        <v>0</v>
      </c>
      <c r="J12" s="13" t="s">
        <v>0</v>
      </c>
    </row>
    <row r="13" spans="1:10" ht="25.5">
      <c r="A13" s="5" t="s">
        <v>21</v>
      </c>
      <c r="B13" s="6" t="s">
        <v>22</v>
      </c>
      <c r="C13" s="6" t="s">
        <v>23</v>
      </c>
      <c r="D13" s="6"/>
      <c r="E13" s="6"/>
      <c r="F13" s="11" t="s">
        <v>0</v>
      </c>
      <c r="G13" s="12"/>
      <c r="H13" s="12" t="s">
        <v>0</v>
      </c>
      <c r="I13" s="33">
        <f>I14</f>
        <v>0</v>
      </c>
      <c r="J13" s="13" t="s">
        <v>0</v>
      </c>
    </row>
    <row r="14" spans="1:10" ht="42.75" customHeight="1">
      <c r="A14" s="5" t="s">
        <v>67</v>
      </c>
      <c r="B14" s="6" t="s">
        <v>68</v>
      </c>
      <c r="C14" s="6" t="s">
        <v>69</v>
      </c>
      <c r="D14" s="6" t="s">
        <v>70</v>
      </c>
      <c r="E14" s="6"/>
      <c r="F14" s="11" t="s">
        <v>71</v>
      </c>
      <c r="G14" s="12" t="s">
        <v>72</v>
      </c>
      <c r="H14" s="56"/>
      <c r="I14" s="33">
        <f>G14*H14</f>
        <v>0</v>
      </c>
      <c r="J14" s="13" t="s">
        <v>0</v>
      </c>
    </row>
    <row r="15" spans="1:10" ht="25.5" customHeight="1">
      <c r="A15" s="5" t="s">
        <v>24</v>
      </c>
      <c r="B15" s="6" t="s">
        <v>25</v>
      </c>
      <c r="C15" s="6" t="s">
        <v>26</v>
      </c>
      <c r="D15" s="6"/>
      <c r="E15" s="6"/>
      <c r="F15" s="11" t="s">
        <v>0</v>
      </c>
      <c r="G15" s="12"/>
      <c r="H15" s="12" t="s">
        <v>0</v>
      </c>
      <c r="I15" s="33">
        <f>SUM(I16:I23)</f>
        <v>0</v>
      </c>
      <c r="J15" s="13" t="s">
        <v>0</v>
      </c>
    </row>
    <row r="16" spans="1:10" ht="63.75">
      <c r="A16" s="5" t="s">
        <v>73</v>
      </c>
      <c r="B16" s="6" t="s">
        <v>74</v>
      </c>
      <c r="C16" s="6" t="s">
        <v>75</v>
      </c>
      <c r="D16" s="6" t="s">
        <v>76</v>
      </c>
      <c r="E16" s="6"/>
      <c r="F16" s="11" t="s">
        <v>77</v>
      </c>
      <c r="G16" s="12" t="s">
        <v>78</v>
      </c>
      <c r="H16" s="56"/>
      <c r="I16" s="12">
        <f>G16*H16</f>
        <v>0</v>
      </c>
      <c r="J16" s="13" t="s">
        <v>0</v>
      </c>
    </row>
    <row r="17" spans="1:10" ht="55.5" customHeight="1">
      <c r="A17" s="5" t="s">
        <v>79</v>
      </c>
      <c r="B17" s="6" t="s">
        <v>80</v>
      </c>
      <c r="C17" s="6" t="s">
        <v>81</v>
      </c>
      <c r="D17" s="6" t="s">
        <v>82</v>
      </c>
      <c r="E17" s="6"/>
      <c r="F17" s="11" t="s">
        <v>77</v>
      </c>
      <c r="G17" s="12" t="s">
        <v>78</v>
      </c>
      <c r="H17" s="56"/>
      <c r="I17" s="12">
        <f t="shared" ref="I17:I23" si="1">G17*H17</f>
        <v>0</v>
      </c>
      <c r="J17" s="13" t="s">
        <v>0</v>
      </c>
    </row>
    <row r="18" spans="1:10" ht="140.25">
      <c r="A18" s="5" t="s">
        <v>83</v>
      </c>
      <c r="B18" s="6" t="s">
        <v>84</v>
      </c>
      <c r="C18" s="6" t="s">
        <v>85</v>
      </c>
      <c r="D18" s="6" t="s">
        <v>86</v>
      </c>
      <c r="E18" s="6"/>
      <c r="F18" s="11" t="s">
        <v>77</v>
      </c>
      <c r="G18" s="12" t="s">
        <v>78</v>
      </c>
      <c r="H18" s="56"/>
      <c r="I18" s="12">
        <f t="shared" si="1"/>
        <v>0</v>
      </c>
      <c r="J18" s="13" t="s">
        <v>0</v>
      </c>
    </row>
    <row r="19" spans="1:10" ht="67.5" customHeight="1">
      <c r="A19" s="5" t="s">
        <v>87</v>
      </c>
      <c r="B19" s="6" t="s">
        <v>88</v>
      </c>
      <c r="C19" s="6" t="s">
        <v>89</v>
      </c>
      <c r="D19" s="6" t="s">
        <v>90</v>
      </c>
      <c r="E19" s="6"/>
      <c r="F19" s="11" t="s">
        <v>77</v>
      </c>
      <c r="G19" s="12" t="s">
        <v>91</v>
      </c>
      <c r="H19" s="56"/>
      <c r="I19" s="33">
        <f t="shared" si="1"/>
        <v>0</v>
      </c>
      <c r="J19" s="13" t="s">
        <v>0</v>
      </c>
    </row>
    <row r="20" spans="1:10" ht="147" customHeight="1">
      <c r="A20" s="5" t="s">
        <v>92</v>
      </c>
      <c r="B20" s="6" t="s">
        <v>93</v>
      </c>
      <c r="C20" s="6" t="s">
        <v>94</v>
      </c>
      <c r="D20" s="6" t="s">
        <v>95</v>
      </c>
      <c r="E20" s="6"/>
      <c r="F20" s="11" t="s">
        <v>96</v>
      </c>
      <c r="G20" s="12" t="s">
        <v>97</v>
      </c>
      <c r="H20" s="56"/>
      <c r="I20" s="33">
        <f t="shared" si="1"/>
        <v>0</v>
      </c>
      <c r="J20" s="13" t="s">
        <v>0</v>
      </c>
    </row>
    <row r="21" spans="1:10" ht="57.75" customHeight="1">
      <c r="A21" s="5" t="s">
        <v>98</v>
      </c>
      <c r="B21" s="6" t="s">
        <v>99</v>
      </c>
      <c r="C21" s="6" t="s">
        <v>100</v>
      </c>
      <c r="D21" s="6" t="s">
        <v>101</v>
      </c>
      <c r="E21" s="6"/>
      <c r="F21" s="11" t="s">
        <v>50</v>
      </c>
      <c r="G21" s="12" t="s">
        <v>102</v>
      </c>
      <c r="H21" s="56"/>
      <c r="I21" s="33">
        <f t="shared" si="1"/>
        <v>0</v>
      </c>
      <c r="J21" s="13" t="s">
        <v>0</v>
      </c>
    </row>
    <row r="22" spans="1:10" ht="409.5">
      <c r="A22" s="5" t="s">
        <v>103</v>
      </c>
      <c r="B22" s="6" t="s">
        <v>104</v>
      </c>
      <c r="C22" s="6" t="s">
        <v>105</v>
      </c>
      <c r="D22" s="6" t="s">
        <v>106</v>
      </c>
      <c r="E22" s="6"/>
      <c r="F22" s="11" t="s">
        <v>107</v>
      </c>
      <c r="G22" s="12" t="s">
        <v>1</v>
      </c>
      <c r="H22" s="56"/>
      <c r="I22" s="33">
        <f t="shared" si="1"/>
        <v>0</v>
      </c>
      <c r="J22" s="13" t="s">
        <v>0</v>
      </c>
    </row>
    <row r="23" spans="1:10" ht="51">
      <c r="A23" s="5" t="s">
        <v>108</v>
      </c>
      <c r="B23" s="6" t="s">
        <v>109</v>
      </c>
      <c r="C23" s="6" t="s">
        <v>110</v>
      </c>
      <c r="D23" s="6" t="s">
        <v>111</v>
      </c>
      <c r="E23" s="6"/>
      <c r="F23" s="11" t="s">
        <v>77</v>
      </c>
      <c r="G23" s="12" t="s">
        <v>112</v>
      </c>
      <c r="H23" s="56"/>
      <c r="I23" s="33">
        <f t="shared" si="1"/>
        <v>0</v>
      </c>
      <c r="J23" s="13" t="s">
        <v>0</v>
      </c>
    </row>
    <row r="24" spans="1:10" ht="25.5" customHeight="1">
      <c r="A24" s="14"/>
      <c r="B24" s="15"/>
      <c r="C24" s="16" t="s">
        <v>35</v>
      </c>
      <c r="D24" s="15"/>
      <c r="E24" s="15"/>
      <c r="F24" s="15" t="s">
        <v>0</v>
      </c>
      <c r="G24" s="15" t="s">
        <v>0</v>
      </c>
      <c r="H24" s="15" t="s">
        <v>0</v>
      </c>
      <c r="I24" s="34">
        <f>I5</f>
        <v>0</v>
      </c>
      <c r="J24" s="17" t="s">
        <v>0</v>
      </c>
    </row>
    <row r="25" spans="1:10">
      <c r="E25" s="49"/>
      <c r="F25" s="50" t="s">
        <v>0</v>
      </c>
      <c r="G25" s="50" t="s">
        <v>0</v>
      </c>
      <c r="H25" s="50" t="s">
        <v>0</v>
      </c>
      <c r="I25" s="50" t="s">
        <v>0</v>
      </c>
      <c r="J25" s="50" t="s">
        <v>0</v>
      </c>
    </row>
  </sheetData>
  <sheetProtection password="E7A3" sheet="1" objects="1" scenarios="1" selectLockedCells="1"/>
  <mergeCells count="4">
    <mergeCell ref="A1:J1"/>
    <mergeCell ref="A2:H2"/>
    <mergeCell ref="A3:H3"/>
    <mergeCell ref="E25:J25"/>
  </mergeCells>
  <phoneticPr fontId="6" type="noConversion"/>
  <printOptions horizontalCentered="1"/>
  <pageMargins left="0.59055118110236227" right="0.39370078740157483" top="0.39370078740157483" bottom="0.47244094488188976" header="0" footer="0"/>
  <pageSetup paperSize="9" scale="88" fitToHeight="0" orientation="portrait" horizontalDpi="300" verticalDpi="300" r:id="rId1"/>
  <headerFooter alignWithMargins="0"/>
  <ignoredErrors>
    <ignoredError sqref="H5 H13 G23 A5:B23 H9 G8 G11 G10 G12 H15 G14 G19 G16 G17:G18 G20:G21 G22 H7 H6" numberStoredAsText="1"/>
    <ignoredError sqref="I6 I9 I13 I15" formula="1" unlockedFormula="1"/>
    <ignoredError sqref="I5 I7:I8 I10:I12 I14 I16:I19 I20:I22 I23:I24" unlockedFormula="1"/>
  </ignoredErrors>
</worksheet>
</file>

<file path=xl/worksheets/sheet3.xml><?xml version="1.0" encoding="utf-8"?>
<worksheet xmlns="http://schemas.openxmlformats.org/spreadsheetml/2006/main" xmlns:r="http://schemas.openxmlformats.org/officeDocument/2006/relationships">
  <sheetPr enableFormatConditionsCalculation="0">
    <outlinePr summaryBelow="0" summaryRight="0"/>
    <pageSetUpPr fitToPage="1"/>
  </sheetPr>
  <dimension ref="A1:D12"/>
  <sheetViews>
    <sheetView workbookViewId="0">
      <selection activeCell="C10" sqref="C10"/>
    </sheetView>
  </sheetViews>
  <sheetFormatPr defaultRowHeight="12.75"/>
  <cols>
    <col min="1" max="1" width="11.7109375" customWidth="1"/>
    <col min="2" max="2" width="63.28515625" customWidth="1"/>
    <col min="3" max="3" width="18.7109375" style="19" customWidth="1"/>
    <col min="4" max="4" width="18.7109375" customWidth="1"/>
  </cols>
  <sheetData>
    <row r="1" spans="1:4" ht="34.5" customHeight="1">
      <c r="A1" s="46" t="s">
        <v>113</v>
      </c>
      <c r="B1" s="46"/>
      <c r="C1" s="46"/>
      <c r="D1" s="46" t="s">
        <v>0</v>
      </c>
    </row>
    <row r="2" spans="1:4" ht="30" customHeight="1">
      <c r="A2" s="47" t="s">
        <v>185</v>
      </c>
      <c r="B2" s="47"/>
      <c r="C2" s="20"/>
      <c r="D2" s="18" t="s">
        <v>0</v>
      </c>
    </row>
    <row r="3" spans="1:4" ht="30" customHeight="1" thickBot="1">
      <c r="A3" s="47" t="s">
        <v>3</v>
      </c>
      <c r="B3" s="47"/>
      <c r="C3" s="20"/>
      <c r="D3" s="22" t="s">
        <v>0</v>
      </c>
    </row>
    <row r="4" spans="1:4" ht="30" customHeight="1">
      <c r="A4" s="23" t="s">
        <v>4</v>
      </c>
      <c r="B4" s="24" t="s">
        <v>38</v>
      </c>
      <c r="C4" s="25" t="s">
        <v>186</v>
      </c>
      <c r="D4" s="26" t="s">
        <v>187</v>
      </c>
    </row>
    <row r="5" spans="1:4" ht="30" customHeight="1">
      <c r="A5" s="27" t="s">
        <v>1</v>
      </c>
      <c r="B5" s="21" t="s">
        <v>114</v>
      </c>
      <c r="C5" s="57"/>
      <c r="D5" s="28" t="s">
        <v>188</v>
      </c>
    </row>
    <row r="6" spans="1:4" ht="50.1" customHeight="1">
      <c r="A6" s="27" t="s">
        <v>115</v>
      </c>
      <c r="B6" s="21" t="s">
        <v>116</v>
      </c>
      <c r="C6" s="37" t="s">
        <v>117</v>
      </c>
      <c r="D6" s="28" t="s">
        <v>189</v>
      </c>
    </row>
    <row r="7" spans="1:4" ht="30" customHeight="1">
      <c r="A7" s="27" t="s">
        <v>118</v>
      </c>
      <c r="B7" s="21" t="s">
        <v>119</v>
      </c>
      <c r="C7" s="57"/>
      <c r="D7" s="28" t="s">
        <v>188</v>
      </c>
    </row>
    <row r="8" spans="1:4" ht="30" customHeight="1">
      <c r="A8" s="27" t="s">
        <v>120</v>
      </c>
      <c r="B8" s="21" t="s">
        <v>121</v>
      </c>
      <c r="C8" s="57"/>
      <c r="D8" s="28" t="s">
        <v>188</v>
      </c>
    </row>
    <row r="9" spans="1:4" ht="30" customHeight="1">
      <c r="A9" s="27" t="s">
        <v>122</v>
      </c>
      <c r="B9" s="21" t="s">
        <v>123</v>
      </c>
      <c r="C9" s="57"/>
      <c r="D9" s="28" t="s">
        <v>188</v>
      </c>
    </row>
    <row r="10" spans="1:4" ht="30" customHeight="1">
      <c r="A10" s="27" t="s">
        <v>124</v>
      </c>
      <c r="B10" s="21" t="s">
        <v>125</v>
      </c>
      <c r="C10" s="57"/>
      <c r="D10" s="29" t="s">
        <v>188</v>
      </c>
    </row>
    <row r="11" spans="1:4" ht="30" customHeight="1" thickBot="1">
      <c r="A11" s="30"/>
      <c r="B11" s="31" t="s">
        <v>35</v>
      </c>
      <c r="C11" s="36">
        <f>C5+C6+C7+C8+C9+C10</f>
        <v>18618.060000000001</v>
      </c>
      <c r="D11" s="32"/>
    </row>
    <row r="12" spans="1:4">
      <c r="B12" s="49"/>
      <c r="C12" s="49"/>
      <c r="D12" s="50" t="s">
        <v>0</v>
      </c>
    </row>
  </sheetData>
  <sheetProtection password="E7A3" sheet="1" objects="1" scenarios="1" selectLockedCells="1"/>
  <mergeCells count="4">
    <mergeCell ref="A1:D1"/>
    <mergeCell ref="A2:B2"/>
    <mergeCell ref="A3:B3"/>
    <mergeCell ref="B12:D12"/>
  </mergeCells>
  <phoneticPr fontId="6" type="noConversion"/>
  <printOptions horizontalCentered="1"/>
  <pageMargins left="0.59055118110236227" right="0.39370078740157483" top="0.39370078740157483" bottom="0.47244094488188976" header="0" footer="0"/>
  <pageSetup paperSize="9" scale="84" fitToHeight="0" orientation="portrait" horizontalDpi="300" verticalDpi="300" r:id="rId1"/>
  <headerFooter alignWithMargins="0"/>
  <ignoredErrors>
    <ignoredError sqref="C6 A5:A10" numberStoredAsText="1"/>
    <ignoredError sqref="C11" unlockedFormula="1"/>
  </ignoredErrors>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G33"/>
  <sheetViews>
    <sheetView topLeftCell="A22" workbookViewId="0">
      <selection activeCell="F27" sqref="F27"/>
    </sheetView>
  </sheetViews>
  <sheetFormatPr defaultRowHeight="12.75"/>
  <cols>
    <col min="1" max="1" width="7.85546875" style="38" customWidth="1"/>
    <col min="2" max="2" width="23.7109375" style="38" customWidth="1"/>
    <col min="3" max="4" width="7.85546875" style="38" customWidth="1"/>
    <col min="5" max="6" width="9.85546875" style="38" customWidth="1"/>
    <col min="7" max="7" width="26.42578125" style="38" customWidth="1"/>
    <col min="8" max="16384" width="9.140625" style="38"/>
  </cols>
  <sheetData>
    <row r="1" spans="1:7" ht="34.5" customHeight="1">
      <c r="A1" s="51" t="s">
        <v>132</v>
      </c>
      <c r="B1" s="51"/>
      <c r="C1" s="51"/>
      <c r="D1" s="51"/>
      <c r="E1" s="51"/>
      <c r="F1" s="51"/>
      <c r="G1" s="51" t="s">
        <v>0</v>
      </c>
    </row>
    <row r="2" spans="1:7" ht="24.95" customHeight="1">
      <c r="A2" s="52" t="s">
        <v>190</v>
      </c>
      <c r="B2" s="52"/>
      <c r="C2" s="52"/>
      <c r="D2" s="52"/>
      <c r="E2" s="52"/>
      <c r="F2" s="52"/>
      <c r="G2" s="52" t="s">
        <v>0</v>
      </c>
    </row>
    <row r="3" spans="1:7" ht="24.95" customHeight="1" thickBot="1">
      <c r="A3" s="53" t="s">
        <v>191</v>
      </c>
      <c r="B3" s="53"/>
      <c r="C3" s="53"/>
      <c r="D3" s="53"/>
      <c r="E3" s="53"/>
      <c r="F3" s="53"/>
      <c r="G3" s="53" t="s">
        <v>0</v>
      </c>
    </row>
    <row r="4" spans="1:7" ht="25.5">
      <c r="A4" s="39" t="s">
        <v>4</v>
      </c>
      <c r="B4" s="40" t="s">
        <v>38</v>
      </c>
      <c r="C4" s="40" t="s">
        <v>126</v>
      </c>
      <c r="D4" s="40" t="s">
        <v>133</v>
      </c>
      <c r="E4" s="40" t="s">
        <v>134</v>
      </c>
      <c r="F4" s="40" t="s">
        <v>135</v>
      </c>
      <c r="G4" s="41" t="s">
        <v>127</v>
      </c>
    </row>
    <row r="5" spans="1:7" ht="29.25" customHeight="1">
      <c r="A5" s="42" t="s">
        <v>8</v>
      </c>
      <c r="B5" s="43" t="s">
        <v>136</v>
      </c>
      <c r="C5" s="44" t="s">
        <v>137</v>
      </c>
      <c r="D5" s="59" t="s">
        <v>0</v>
      </c>
      <c r="E5" s="59" t="s">
        <v>0</v>
      </c>
      <c r="F5" s="59" t="s">
        <v>0</v>
      </c>
      <c r="G5" s="45" t="s">
        <v>0</v>
      </c>
    </row>
    <row r="6" spans="1:7" ht="25.5">
      <c r="A6" s="42" t="s">
        <v>1</v>
      </c>
      <c r="B6" s="43" t="s">
        <v>138</v>
      </c>
      <c r="C6" s="44" t="s">
        <v>137</v>
      </c>
      <c r="D6" s="59" t="s">
        <v>0</v>
      </c>
      <c r="E6" s="59" t="s">
        <v>0</v>
      </c>
      <c r="F6" s="59" t="s">
        <v>0</v>
      </c>
      <c r="G6" s="45" t="s">
        <v>139</v>
      </c>
    </row>
    <row r="7" spans="1:7" ht="38.25">
      <c r="A7" s="42" t="s">
        <v>115</v>
      </c>
      <c r="B7" s="43" t="s">
        <v>140</v>
      </c>
      <c r="C7" s="44" t="s">
        <v>137</v>
      </c>
      <c r="D7" s="59" t="s">
        <v>0</v>
      </c>
      <c r="E7" s="59" t="s">
        <v>0</v>
      </c>
      <c r="F7" s="59" t="s">
        <v>0</v>
      </c>
      <c r="G7" s="45" t="s">
        <v>141</v>
      </c>
    </row>
    <row r="8" spans="1:7" ht="25.5">
      <c r="A8" s="42" t="s">
        <v>118</v>
      </c>
      <c r="B8" s="43" t="s">
        <v>142</v>
      </c>
      <c r="C8" s="44" t="s">
        <v>137</v>
      </c>
      <c r="D8" s="59" t="s">
        <v>0</v>
      </c>
      <c r="E8" s="59" t="s">
        <v>0</v>
      </c>
      <c r="F8" s="59" t="s">
        <v>0</v>
      </c>
      <c r="G8" s="45" t="s">
        <v>143</v>
      </c>
    </row>
    <row r="9" spans="1:7" ht="38.25">
      <c r="A9" s="42" t="s">
        <v>120</v>
      </c>
      <c r="B9" s="43" t="s">
        <v>144</v>
      </c>
      <c r="C9" s="44" t="s">
        <v>137</v>
      </c>
      <c r="D9" s="59" t="s">
        <v>0</v>
      </c>
      <c r="E9" s="59" t="s">
        <v>0</v>
      </c>
      <c r="F9" s="59" t="s">
        <v>0</v>
      </c>
      <c r="G9" s="45" t="s">
        <v>145</v>
      </c>
    </row>
    <row r="10" spans="1:7" ht="25.5">
      <c r="A10" s="42" t="s">
        <v>122</v>
      </c>
      <c r="B10" s="43" t="s">
        <v>146</v>
      </c>
      <c r="C10" s="44" t="s">
        <v>137</v>
      </c>
      <c r="D10" s="59" t="s">
        <v>0</v>
      </c>
      <c r="E10" s="59" t="s">
        <v>0</v>
      </c>
      <c r="F10" s="59" t="s">
        <v>0</v>
      </c>
      <c r="G10" s="45" t="s">
        <v>147</v>
      </c>
    </row>
    <row r="11" spans="1:7" ht="25.5" customHeight="1">
      <c r="A11" s="42" t="s">
        <v>124</v>
      </c>
      <c r="B11" s="43" t="s">
        <v>148</v>
      </c>
      <c r="C11" s="44" t="s">
        <v>137</v>
      </c>
      <c r="D11" s="59" t="s">
        <v>0</v>
      </c>
      <c r="E11" s="59" t="s">
        <v>0</v>
      </c>
      <c r="F11" s="59" t="s">
        <v>0</v>
      </c>
      <c r="G11" s="45" t="s">
        <v>0</v>
      </c>
    </row>
    <row r="12" spans="1:7" ht="25.5">
      <c r="A12" s="42" t="s">
        <v>128</v>
      </c>
      <c r="B12" s="43" t="s">
        <v>149</v>
      </c>
      <c r="C12" s="44" t="s">
        <v>137</v>
      </c>
      <c r="D12" s="59" t="s">
        <v>0</v>
      </c>
      <c r="E12" s="59" t="s">
        <v>0</v>
      </c>
      <c r="F12" s="59" t="s">
        <v>0</v>
      </c>
      <c r="G12" s="45" t="s">
        <v>0</v>
      </c>
    </row>
    <row r="13" spans="1:7" ht="25.5">
      <c r="A13" s="42" t="s">
        <v>129</v>
      </c>
      <c r="B13" s="43" t="s">
        <v>150</v>
      </c>
      <c r="C13" s="44" t="s">
        <v>137</v>
      </c>
      <c r="D13" s="59" t="s">
        <v>0</v>
      </c>
      <c r="E13" s="59" t="s">
        <v>0</v>
      </c>
      <c r="F13" s="59" t="s">
        <v>0</v>
      </c>
      <c r="G13" s="45" t="s">
        <v>0</v>
      </c>
    </row>
    <row r="14" spans="1:7" ht="25.5">
      <c r="A14" s="42" t="s">
        <v>130</v>
      </c>
      <c r="B14" s="43" t="s">
        <v>151</v>
      </c>
      <c r="C14" s="44" t="s">
        <v>137</v>
      </c>
      <c r="D14" s="59" t="s">
        <v>0</v>
      </c>
      <c r="E14" s="59" t="s">
        <v>0</v>
      </c>
      <c r="F14" s="59" t="s">
        <v>0</v>
      </c>
      <c r="G14" s="45" t="s">
        <v>152</v>
      </c>
    </row>
    <row r="15" spans="1:7" ht="51">
      <c r="A15" s="42" t="s">
        <v>131</v>
      </c>
      <c r="B15" s="43" t="s">
        <v>153</v>
      </c>
      <c r="C15" s="44" t="s">
        <v>137</v>
      </c>
      <c r="D15" s="59" t="s">
        <v>0</v>
      </c>
      <c r="E15" s="59" t="s">
        <v>0</v>
      </c>
      <c r="F15" s="59" t="s">
        <v>0</v>
      </c>
      <c r="G15" s="45" t="s">
        <v>154</v>
      </c>
    </row>
    <row r="16" spans="1:7" ht="30" customHeight="1">
      <c r="A16" s="42" t="s">
        <v>27</v>
      </c>
      <c r="B16" s="43" t="s">
        <v>155</v>
      </c>
      <c r="C16" s="44" t="s">
        <v>137</v>
      </c>
      <c r="D16" s="59" t="s">
        <v>0</v>
      </c>
      <c r="E16" s="59" t="s">
        <v>0</v>
      </c>
      <c r="F16" s="59" t="s">
        <v>0</v>
      </c>
      <c r="G16" s="45" t="s">
        <v>0</v>
      </c>
    </row>
    <row r="17" spans="1:7" ht="29.25" customHeight="1">
      <c r="A17" s="42" t="s">
        <v>1</v>
      </c>
      <c r="B17" s="43" t="s">
        <v>156</v>
      </c>
      <c r="C17" s="44" t="s">
        <v>137</v>
      </c>
      <c r="D17" s="59" t="s">
        <v>0</v>
      </c>
      <c r="E17" s="59" t="s">
        <v>0</v>
      </c>
      <c r="F17" s="59" t="s">
        <v>0</v>
      </c>
      <c r="G17" s="45" t="s">
        <v>157</v>
      </c>
    </row>
    <row r="18" spans="1:7" ht="25.5" customHeight="1">
      <c r="A18" s="42" t="s">
        <v>115</v>
      </c>
      <c r="B18" s="43" t="s">
        <v>158</v>
      </c>
      <c r="C18" s="44" t="s">
        <v>137</v>
      </c>
      <c r="D18" s="59" t="s">
        <v>0</v>
      </c>
      <c r="E18" s="59" t="s">
        <v>0</v>
      </c>
      <c r="F18" s="59" t="s">
        <v>0</v>
      </c>
      <c r="G18" s="45" t="s">
        <v>0</v>
      </c>
    </row>
    <row r="19" spans="1:7" ht="30" customHeight="1">
      <c r="A19" s="42" t="s">
        <v>29</v>
      </c>
      <c r="B19" s="43" t="s">
        <v>159</v>
      </c>
      <c r="C19" s="44" t="s">
        <v>137</v>
      </c>
      <c r="D19" s="59" t="s">
        <v>0</v>
      </c>
      <c r="E19" s="59" t="s">
        <v>0</v>
      </c>
      <c r="F19" s="59" t="s">
        <v>0</v>
      </c>
      <c r="G19" s="45" t="s">
        <v>0</v>
      </c>
    </row>
    <row r="20" spans="1:7" ht="30" customHeight="1">
      <c r="A20" s="42" t="s">
        <v>1</v>
      </c>
      <c r="B20" s="43" t="s">
        <v>160</v>
      </c>
      <c r="C20" s="44" t="s">
        <v>137</v>
      </c>
      <c r="D20" s="59" t="s">
        <v>0</v>
      </c>
      <c r="E20" s="59" t="s">
        <v>0</v>
      </c>
      <c r="F20" s="59" t="s">
        <v>0</v>
      </c>
      <c r="G20" s="45" t="s">
        <v>0</v>
      </c>
    </row>
    <row r="21" spans="1:7" ht="25.5">
      <c r="A21" s="42" t="s">
        <v>115</v>
      </c>
      <c r="B21" s="43" t="s">
        <v>161</v>
      </c>
      <c r="C21" s="44" t="s">
        <v>137</v>
      </c>
      <c r="D21" s="59" t="s">
        <v>0</v>
      </c>
      <c r="E21" s="59" t="s">
        <v>0</v>
      </c>
      <c r="F21" s="59" t="s">
        <v>0</v>
      </c>
      <c r="G21" s="45" t="s">
        <v>0</v>
      </c>
    </row>
    <row r="22" spans="1:7" ht="66.75" customHeight="1">
      <c r="A22" s="42" t="s">
        <v>31</v>
      </c>
      <c r="B22" s="43" t="s">
        <v>162</v>
      </c>
      <c r="C22" s="44" t="s">
        <v>137</v>
      </c>
      <c r="D22" s="59" t="s">
        <v>0</v>
      </c>
      <c r="E22" s="59" t="s">
        <v>0</v>
      </c>
      <c r="F22" s="59" t="s">
        <v>0</v>
      </c>
      <c r="G22" s="45" t="s">
        <v>163</v>
      </c>
    </row>
    <row r="23" spans="1:7" ht="42" customHeight="1">
      <c r="A23" s="42" t="s">
        <v>33</v>
      </c>
      <c r="B23" s="43" t="s">
        <v>164</v>
      </c>
      <c r="C23" s="44" t="s">
        <v>137</v>
      </c>
      <c r="D23" s="59" t="s">
        <v>0</v>
      </c>
      <c r="E23" s="59" t="s">
        <v>0</v>
      </c>
      <c r="F23" s="59" t="s">
        <v>0</v>
      </c>
      <c r="G23" s="45" t="s">
        <v>165</v>
      </c>
    </row>
    <row r="24" spans="1:7" ht="81.75" customHeight="1">
      <c r="A24" s="42" t="s">
        <v>166</v>
      </c>
      <c r="B24" s="43" t="s">
        <v>167</v>
      </c>
      <c r="C24" s="44" t="s">
        <v>137</v>
      </c>
      <c r="D24" s="59" t="s">
        <v>0</v>
      </c>
      <c r="E24" s="59" t="s">
        <v>0</v>
      </c>
      <c r="F24" s="59" t="s">
        <v>0</v>
      </c>
      <c r="G24" s="45" t="s">
        <v>168</v>
      </c>
    </row>
    <row r="25" spans="1:7" ht="42.75" customHeight="1">
      <c r="A25" s="42" t="s">
        <v>169</v>
      </c>
      <c r="B25" s="43" t="s">
        <v>170</v>
      </c>
      <c r="C25" s="44" t="s">
        <v>137</v>
      </c>
      <c r="D25" s="59" t="s">
        <v>0</v>
      </c>
      <c r="E25" s="59" t="s">
        <v>0</v>
      </c>
      <c r="F25" s="59" t="s">
        <v>0</v>
      </c>
      <c r="G25" s="45" t="s">
        <v>0</v>
      </c>
    </row>
    <row r="26" spans="1:7" ht="30" customHeight="1">
      <c r="A26" s="42" t="s">
        <v>171</v>
      </c>
      <c r="B26" s="43" t="s">
        <v>172</v>
      </c>
      <c r="C26" s="44" t="s">
        <v>137</v>
      </c>
      <c r="D26" s="59" t="s">
        <v>0</v>
      </c>
      <c r="E26" s="59" t="s">
        <v>0</v>
      </c>
      <c r="F26" s="59" t="s">
        <v>0</v>
      </c>
      <c r="G26" s="45" t="s">
        <v>0</v>
      </c>
    </row>
    <row r="27" spans="1:7" ht="29.25" customHeight="1">
      <c r="A27" s="42" t="s">
        <v>173</v>
      </c>
      <c r="B27" s="43" t="s">
        <v>174</v>
      </c>
      <c r="C27" s="44" t="s">
        <v>137</v>
      </c>
      <c r="D27" s="59" t="s">
        <v>0</v>
      </c>
      <c r="E27" s="59" t="s">
        <v>0</v>
      </c>
      <c r="F27" s="59" t="s">
        <v>0</v>
      </c>
      <c r="G27" s="45" t="s">
        <v>0</v>
      </c>
    </row>
    <row r="28" spans="1:7" ht="25.5">
      <c r="A28" s="42" t="s">
        <v>1</v>
      </c>
      <c r="B28" s="43" t="s">
        <v>175</v>
      </c>
      <c r="C28" s="44" t="s">
        <v>137</v>
      </c>
      <c r="D28" s="59" t="s">
        <v>0</v>
      </c>
      <c r="E28" s="59" t="s">
        <v>0</v>
      </c>
      <c r="F28" s="59" t="s">
        <v>0</v>
      </c>
      <c r="G28" s="45" t="s">
        <v>176</v>
      </c>
    </row>
    <row r="29" spans="1:7" ht="56.25" customHeight="1">
      <c r="A29" s="42" t="s">
        <v>115</v>
      </c>
      <c r="B29" s="43" t="s">
        <v>177</v>
      </c>
      <c r="C29" s="44" t="s">
        <v>137</v>
      </c>
      <c r="D29" s="59" t="s">
        <v>0</v>
      </c>
      <c r="E29" s="59"/>
      <c r="F29" s="59"/>
      <c r="G29" s="45" t="s">
        <v>178</v>
      </c>
    </row>
    <row r="30" spans="1:7" ht="54.75" customHeight="1">
      <c r="A30" s="42" t="s">
        <v>118</v>
      </c>
      <c r="B30" s="43" t="s">
        <v>179</v>
      </c>
      <c r="C30" s="44" t="s">
        <v>137</v>
      </c>
      <c r="D30" s="59" t="s">
        <v>0</v>
      </c>
      <c r="E30" s="59" t="s">
        <v>0</v>
      </c>
      <c r="F30" s="59" t="s">
        <v>0</v>
      </c>
      <c r="G30" s="45" t="s">
        <v>180</v>
      </c>
    </row>
    <row r="31" spans="1:7" ht="32.25" customHeight="1">
      <c r="A31" s="42" t="s">
        <v>181</v>
      </c>
      <c r="B31" s="43" t="s">
        <v>182</v>
      </c>
      <c r="C31" s="44" t="s">
        <v>137</v>
      </c>
      <c r="D31" s="59" t="s">
        <v>0</v>
      </c>
      <c r="E31" s="59" t="s">
        <v>0</v>
      </c>
      <c r="F31" s="59" t="s">
        <v>0</v>
      </c>
      <c r="G31" s="45" t="s">
        <v>183</v>
      </c>
    </row>
    <row r="32" spans="1:7" ht="25.5" customHeight="1">
      <c r="A32" s="42"/>
      <c r="B32" s="43" t="s">
        <v>184</v>
      </c>
      <c r="C32" s="44"/>
      <c r="D32" s="59" t="s">
        <v>0</v>
      </c>
      <c r="E32" s="59" t="s">
        <v>0</v>
      </c>
      <c r="F32" s="59" t="s">
        <v>0</v>
      </c>
      <c r="G32" s="45" t="s">
        <v>0</v>
      </c>
    </row>
    <row r="33" spans="6:7">
      <c r="F33" s="54"/>
      <c r="G33" s="55" t="s">
        <v>0</v>
      </c>
    </row>
  </sheetData>
  <sheetProtection password="E7A3" sheet="1" objects="1" scenarios="1" selectLockedCells="1"/>
  <mergeCells count="4">
    <mergeCell ref="A1:G1"/>
    <mergeCell ref="A2:G2"/>
    <mergeCell ref="A3:G3"/>
    <mergeCell ref="F33:G33"/>
  </mergeCells>
  <phoneticPr fontId="6" type="noConversion"/>
  <printOptions horizontalCentered="1"/>
  <pageMargins left="0.59055118110236227" right="0.39370078740157483" top="0.39370078740157483" bottom="0.47244094488188976" header="0" footer="0"/>
  <pageSetup paperSize="9" fitToHeight="0" orientation="portrait" horizontalDpi="300" verticalDpi="300" r:id="rId1"/>
  <headerFooter alignWithMargins="0"/>
  <ignoredErrors>
    <ignoredError sqref="A28:A30 A17:A18 A20:A21 A6:A15" numberStoredAsText="1"/>
  </ignoredErrors>
</worksheet>
</file>

<file path=docProps/app.xml><?xml version="1.0" encoding="utf-8"?>
<Properties xmlns="http://schemas.openxmlformats.org/officeDocument/2006/extended-properties" xmlns:vt="http://schemas.openxmlformats.org/officeDocument/2006/docPropsVTypes">
  <Application>NPOI</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 表2-1工程项目总价表（二位小数）</vt:lpstr>
      <vt:lpstr>表2-2建筑工程分类分项工程量清单计价表（电子招投标用）</vt:lpstr>
      <vt:lpstr> 表2-4措施项目清单计价表</vt:lpstr>
      <vt:lpstr>安全文明措施费分解表</vt:lpstr>
      <vt:lpstr>' 表2-1工程项目总价表（二位小数）'!Print_Titles</vt:lpstr>
      <vt:lpstr>' 表2-4措施项目清单计价表'!Print_Titles</vt:lpstr>
      <vt:lpstr>安全文明措施费分解表!Print_Titles</vt:lpstr>
      <vt:lpstr>'表2-2建筑工程分类分项工程量清单计价表（电子招投标用）'!Print_Titles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2025-07-25T07:09:34Z</cp:lastPrinted>
  <dcterms:created xsi:type="dcterms:W3CDTF">2025-07-25T03:21:04Z</dcterms:created>
  <dcterms:modified xsi:type="dcterms:W3CDTF">2025-07-25T07:17:01Z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ies>
</file>