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8985" windowHeight="9945"/>
  </bookViews>
  <sheets>
    <sheet name="招标控制价标" sheetId="8" r:id="rId1"/>
    <sheet name="清单" sheetId="11" r:id="rId2"/>
  </sheets>
  <definedNames>
    <definedName name="_xlnm.Print_Titles" localSheetId="0">招标控制价标!$1:$4</definedName>
    <definedName name="_xlnm.Print_Area" localSheetId="0">招标控制价标!$A$1:$H$42</definedName>
    <definedName name="_xlnm.Print_Titles" localSheetId="1">清单!$1:$4</definedName>
    <definedName name="_xlnm.Print_Area" localSheetId="1">清单!$A$1:$H$42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<sst xmlns="http://schemas.openxmlformats.org/spreadsheetml/2006/main" count="238" uniqueCount="95">
  <si>
    <t>招标控制价</t>
  </si>
  <si>
    <t>工程名称：仲雍墓修缮工程</t>
  </si>
  <si>
    <t>序号</t>
  </si>
  <si>
    <t>项目名称</t>
  </si>
  <si>
    <t>项目特征</t>
  </si>
  <si>
    <t>单位</t>
  </si>
  <si>
    <t>数量</t>
  </si>
  <si>
    <t>全费用价格（元）</t>
  </si>
  <si>
    <t>备注</t>
  </si>
  <si>
    <t>单价</t>
  </si>
  <si>
    <t>总价</t>
  </si>
  <si>
    <t>第一部分</t>
  </si>
  <si>
    <t>清除混凝土并恢复</t>
  </si>
  <si>
    <t>清除主墓道周围残余的照明时所用的混凝土</t>
  </si>
  <si>
    <t>m3</t>
  </si>
  <si>
    <t>清除树木</t>
  </si>
  <si>
    <t>清理原有石楠，蓬径200cm，土地及地被恢复</t>
  </si>
  <si>
    <t>株</t>
  </si>
  <si>
    <t>清理构树、松树，胸径8-25cm，含树根一起清理，土地及地被恢复</t>
  </si>
  <si>
    <t>增加路牙</t>
  </si>
  <si>
    <t>青砖作边开裂,水泥外露,影响传统风貌，增设路牙使其恢复原貌</t>
  </si>
  <si>
    <t>m</t>
  </si>
  <si>
    <t>墓碑围护墙</t>
  </si>
  <si>
    <t>新增设墓碑围护墙毛石砌体，阻根膜铺设</t>
  </si>
  <si>
    <t>新做弹石路面</t>
  </si>
  <si>
    <t>1、新做50厚C20砼垫层
2、原弹石片面层恢复（主材利用），干硬性水泥砂浆结合层</t>
  </si>
  <si>
    <t>m2</t>
  </si>
  <si>
    <t>裂缝修补</t>
  </si>
  <si>
    <t>罗城侧墙裂缝处采用传统工艺的石灰、明矾、糯米浆按配比进行密实勾缝</t>
  </si>
  <si>
    <t>垃圾外运</t>
  </si>
  <si>
    <t>垃圾及树木等搬运、外运并处理</t>
  </si>
  <si>
    <t>项</t>
  </si>
  <si>
    <t>项目前期勘察评估</t>
  </si>
  <si>
    <t>1、查阅文物相关资料，包括地形地貌、水文地质等信息。
2、野外调查文物 ，查明文物现存情况，主要病害类型及原因。</t>
  </si>
  <si>
    <t>加固与封护材料工艺实验与效果评价</t>
  </si>
  <si>
    <t>根据石刻文物的材质、保存状况和保存环境，根据前期的勘察 ，针对文物的石材和保存环境，设计实验，选择出最适合的加护和封护材料以及施工工艺。</t>
  </si>
  <si>
    <t>份</t>
  </si>
  <si>
    <t>灌浆材料配比实验与效果评价</t>
  </si>
  <si>
    <t>根据石刻文物的材质和保存状况，通过对不同水灰比条件下的天然水硬性石灰的工作性能进行测试，选择出能够满足石刻文物灌浆加固的要求的配比。</t>
  </si>
  <si>
    <t>补色材料工艺实验与效果评价</t>
  </si>
  <si>
    <t>根据石刻文物的材质、保存状况和保存环境，用过对比研究不同改性漆膜的各项性能，筛选更适用于室外摩崖石刻文物补色层的补色材料和施工工艺。</t>
  </si>
  <si>
    <t>空鼓灌浆加固工艺实验与效果评价</t>
  </si>
  <si>
    <t>根据石刻文物的材质、保存状况，通过对空鼓灌浆加固工艺的实际效果进行测试，确定出能够满足石刻文物裂隙灌浆加固要求的工艺。</t>
  </si>
  <si>
    <t>清洗材料工艺实验与效果评价</t>
  </si>
  <si>
    <t>根据石刻文物的材质和保存状况，通过对不同清洗材料和工具的工作性能进行测试，确定能够满足石刻文物清洗要求的清洗材料工具、清洗次数。</t>
  </si>
  <si>
    <t>脱盐材料工艺实验与效果评价</t>
  </si>
  <si>
    <t>根据石刻文物的材质和保存状况，通过对不同脱盐材料的工作性能进行测试，确定能够满足石刻文物脱盐要求的脱盐材料种类、用量和脱盐次数。</t>
  </si>
  <si>
    <t>修补材料工艺实验与效果评价</t>
  </si>
  <si>
    <t>根据石刻文物的材质和保存状况，通过对不同配比下的修补材料的工作性能进行测试，选择出能够满足石刻文物修补要求的配比。</t>
  </si>
  <si>
    <t>样品分析1</t>
  </si>
  <si>
    <t>超景深显微观察，观察样品表面形貌状态</t>
  </si>
  <si>
    <t>组</t>
  </si>
  <si>
    <t>样品分析2</t>
  </si>
  <si>
    <t>扫描电镜能谱，分析样品微观形貌和元素构成</t>
  </si>
  <si>
    <t>样品分析3</t>
  </si>
  <si>
    <t>X射线衍射分析，分析样品的物相和风化程度</t>
  </si>
  <si>
    <t>样品分析4</t>
  </si>
  <si>
    <t>红外光谱分析，分析样品的物质组成</t>
  </si>
  <si>
    <t>样品分析5</t>
  </si>
  <si>
    <t>离子色谱分析，分析石刻文物可溶盐的含量和成分（包括5种阳离子和5种阴离子）</t>
  </si>
  <si>
    <t>样品分析6</t>
  </si>
  <si>
    <t>热重-红外连用分析，分析样品的物质组成</t>
  </si>
  <si>
    <t>样品分析7</t>
  </si>
  <si>
    <t>光学岩相显微观察，分析样品的岩石种类和风化程度</t>
  </si>
  <si>
    <t>样品分析8</t>
  </si>
  <si>
    <t>X射线荧光光谱分析，分析样品的元素组成</t>
  </si>
  <si>
    <t>样品分析9</t>
  </si>
  <si>
    <t>拉曼光谱分析，分析样品的物相组成</t>
  </si>
  <si>
    <t>石刻文物表面清洗</t>
  </si>
  <si>
    <t>1）首先使用软质鬃毛刷、竹/木刮刀、牛角刀等非金属工具，小心剔除附着文物表面的低等植物，避免使用金属工具以免划伤石刻表面； 
2）对文物本体表面附着性较差的粉尘、风化产物及富集的可溶盐等污染物，使用软质毛刷配合低缔合度活性水进行清洗；
3）使用可控温、控压的饱和蒸汽清洗机，冲洗和软化石刻文物表面积尘和低等植物痕迹；
4）使用软毛刷清理石刻表面残留污染物，之后再使用蒸汽清洗，重复操作，直至石刻表面清洗干净，注意清理过程要适度，避免对文物的过度干预。</t>
  </si>
  <si>
    <t>㎡</t>
  </si>
  <si>
    <t>石刻文物脱盐</t>
  </si>
  <si>
    <t>1）使用蒸馏水多次浸泡排盐纸浆，进一步降低纸浆内的微量离子，提高脱盐效率；
2）将浸泡过的纸浆贴敷于石刻表面，完全干燥后取下纸浆；
3）将取下的干燥纸浆用蒸馏水浸泡，震荡和离心后，取上清液测量电导率；
4）反复多次贴敷纸浆并测量浸出液电导率，直至电导率降至最低值，视为脱盐完成。</t>
  </si>
  <si>
    <t>石刻文物加固</t>
  </si>
  <si>
    <t>由于石刻文物的石材风化较严重，拟采用渗透性优异的Remmers300作为加固剂对文物进行加固，减缓文物的风化。本次加固工作的程序，具体如下：
1）使用乙醇丙酮溶液对文物本体进行预处理；
2）使用毛刷蘸取加固剂涂刷在文物表面，涂装区域内要求不停断补涂，使文物材质充分吸收
材料。当表层加固液达到饱和后，整个加固过程即为结束，表面未渗透的液体要用吸水纸或脱脂棉吸走，表面不能存有积液。
3）加固后使用防雨布遮盖文物，减缓溶剂挥发，并防止雨水接触。</t>
  </si>
  <si>
    <t>石刻文物封护</t>
  </si>
  <si>
    <t>本次修复工作拟使用纳米二氧化硅复合氟碳乳液对石刻文物进行封护，具体如下：
1）在使用前充分搅拌乳液，确保所有成分均匀混合。
2）在不显眼的区域先做小范围的测试，确保乳液与石材相容，并达到预期的效果。
3）使用软刷或喷雾器均匀涂抹乳液。确保覆盖所有表面，避免漏涂。
4）使乳液在石材表面自然干燥，施工后覆盖遮雨布，防止雨水接触影响。</t>
  </si>
  <si>
    <t>石刻文物补色</t>
  </si>
  <si>
    <t>本次修复工作的补色工作，具体如下：
1）首先对石刻文物表面字迹受损部分详细考证，制定具体补色区域和方案。
2）对石刻上原有即将脱落的油漆填色材料进行清理，之后对石刻进行表层加固处理，提高石刻基层强度与稳定性。
3）对文物原有的颜色进行分析，选取与之相匹配的颜料，采取天然矿物颜料+纳米Al2O3制作补色材料。
4）在进行着色处理前，先在同质石材试块上进行试验，以确保颜色能与原石材适配。
5）使用双勾补色的方法，先沿字槽边勾勒出字体轮廓，再对字槽内进行均匀补色。
6）石刻补色完成后，待材料完全固化后，采用纳米级二氧化硅复合氟碳乳液对补色层进行固色处理，以提高补色层强度和耐老化能力。</t>
  </si>
  <si>
    <t>cm2</t>
  </si>
  <si>
    <t>石刻文物灌浆</t>
  </si>
  <si>
    <t>对于空鼓区域的灌浆，具体操作如下：
1）使用6mm的钻头在空鼓区域表面进行钻孔：
2）使用细铁丝伸入钻孔，清理内部风化残渣；使用气筒向空鼓区域通入气流，使风化残渣被气流从钻孔中带出：清理过程中，使用内窥镜辅助判断清理效果。
3）在灌浆孔周围贴上纸胶带，防止灌浆料污染石刻表面。
4）以蒸馏水和天然水硬性石灰调配制作灌浆材料，使用注射器进行灌浆。注意控制注射器推进速度，使灌浆材料缓慢充分填满灌浆孔以下的区域。使用以天然水硬性石灰加原石粉制作的修补材料对灌浆孔进行充填修补，阻止灌浆材料溢出。
5）同一区域灌入较多材料后，应先等候灌浆材料初步固化后再进行后续灌浆，防止灌浆材料的自重引起表层空鼓石壳脱落。</t>
  </si>
  <si>
    <t>石刻文物修补</t>
  </si>
  <si>
    <t>本次修复工作拟对文物的小范围缺失区域和之前的不当修补区域进行修补。具体如下：
1）使用电动打磨工具清除变色的不当修复区域。
2）使用乙醇丙酮溶液对拟修补区域进行清理。
2）将天然水硬性石灰与文物同材质的石粉混合均匀，加适量蒸馏水搅拌至合适的稠度。
3）使用小抹刀、铲子等工具，将制备的修复砂浆涂抹至拟修复区域，根据缺失区域的原状，对修复区域涂抹的砂浆进行造型修正，使修复区域符合文物原状。
4）修补后使用防雨布遮盖文物，等待修复砂浆固化，期间防止雨水接触修复区域。</t>
  </si>
  <si>
    <t>石刻文物字迹或纹饰刻凿</t>
  </si>
  <si>
    <t>1）查阅该文物的老照片、拓片、历史档案、文献记录等，尽可能准确地还原缺失部分的文字内容或纹饰图案。
2）在硫酸纸或电脑上1:1绘制出需要刻凿的精确线稿，将最终确定的线稿复制到一张韧性好、半透明的材料上。
3）将这张模板准确地覆盖在待修复区域，通过尚存的相邻笔画或纹样进行微调，确保位置准确。
5）用尖细的硬笔（如已钝的圆珠笔）沿着线条轻轻压划，将图案痕迹转移到修补材料的表面。
6）根据原石刻的风格和修补材料的硬度，选择合适的工具，沿轮廓线刻凿。
7）对刻凿区域的边缘和底部进行修整，使其呈现出与文物年代相符的、自然的磨损感。</t>
  </si>
  <si>
    <t>处</t>
  </si>
  <si>
    <t>第二部分</t>
  </si>
  <si>
    <t>其他费用</t>
  </si>
  <si>
    <t>暂列金额</t>
  </si>
  <si>
    <t>不可竞争费用</t>
  </si>
  <si>
    <t>合计</t>
  </si>
  <si>
    <t>第一部分+第二部分</t>
  </si>
  <si>
    <t>备注：
1、本结算单价为实物量综合单价，即：单价包括完成该项目所需的人工费、机械费、材料费、单价和总价措施费用、规费、利润、税金等一切费用。</t>
  </si>
  <si>
    <t>工程量清单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</si>
</sst>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宋体"/>
      <charset val="134"/>
      <scheme val="minor"/>
    </font>
    <font>
      <sz val="10"/>
      <color theme="1"/>
      <name val="宋体"/>
      <charset val="134"/>
    </font>
    <font>
      <b/>
      <sz val="10"/>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2" fontId="1" fillId="0" borderId="0" xfId="0" applyNumberFormat="1"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justify" vertical="center" wrapText="1"/>
    </xf>
    <xf numFmtId="177"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zoomScale="115" zoomScaleNormal="115" workbookViewId="0">
      <selection activeCell="C7" sqref="C7"/>
    </sheetView>
  </sheetViews>
  <sheetFormatPr defaultColWidth="8" defaultRowHeight="12" outlineLevelCol="7"/>
  <cols>
    <col min="1" max="1" width="11.125" style="1" customWidth="1"/>
    <col min="2" max="2" width="33.15" style="1" customWidth="1"/>
    <col min="3" max="3" width="125.858333333333" style="1" customWidth="1"/>
    <col min="4" max="4" width="7.625" style="1" customWidth="1"/>
    <col min="5" max="5" width="8.625" style="1" customWidth="1"/>
    <col min="6" max="6" width="13.5083333333333" style="1" customWidth="1"/>
    <col min="7" max="7" width="13.25" style="2" customWidth="1"/>
    <col min="8" max="8" width="16.75" style="1" customWidth="1"/>
    <col min="9" max="9" width="8" style="1"/>
    <col min="10" max="10" width="9.375" style="1" customWidth="1"/>
    <col min="11" max="16384" width="8" style="1"/>
  </cols>
  <sheetData>
    <row r="1" ht="41.45" customHeight="1" spans="1:8">
      <c r="A1" s="3" t="s">
        <v>0</v>
      </c>
      <c r="B1" s="3"/>
      <c r="C1" s="3"/>
      <c r="D1" s="3"/>
      <c r="E1" s="3"/>
      <c r="F1" s="3"/>
      <c r="G1" s="3"/>
      <c r="H1" s="3"/>
    </row>
    <row r="2" ht="33.75" customHeight="1" spans="1:8">
      <c r="A2" s="4" t="s">
        <v>1</v>
      </c>
      <c r="B2" s="4"/>
      <c r="C2" s="4"/>
      <c r="D2" s="4"/>
      <c r="E2" s="4"/>
      <c r="F2" s="4"/>
      <c r="G2" s="4"/>
      <c r="H2" s="4"/>
    </row>
    <row r="3" ht="30" customHeight="1" spans="1:8">
      <c r="A3" s="5" t="s">
        <v>2</v>
      </c>
      <c r="B3" s="6" t="s">
        <v>3</v>
      </c>
      <c r="C3" s="5" t="s">
        <v>4</v>
      </c>
      <c r="D3" s="5" t="s">
        <v>5</v>
      </c>
      <c r="E3" s="5" t="s">
        <v>6</v>
      </c>
      <c r="F3" s="5" t="s">
        <v>7</v>
      </c>
      <c r="G3" s="5"/>
      <c r="H3" s="5" t="s">
        <v>8</v>
      </c>
    </row>
    <row r="4" ht="30" customHeight="1" spans="1:8">
      <c r="A4" s="5"/>
      <c r="B4" s="7"/>
      <c r="C4" s="5"/>
      <c r="D4" s="5"/>
      <c r="E4" s="5"/>
      <c r="F4" s="5" t="s">
        <v>9</v>
      </c>
      <c r="G4" s="8" t="s">
        <v>10</v>
      </c>
      <c r="H4" s="5"/>
    </row>
    <row r="5" ht="30" customHeight="1" spans="1:8">
      <c r="A5" s="5" t="s">
        <v>11</v>
      </c>
      <c r="B5" s="5"/>
      <c r="C5" s="5"/>
      <c r="D5" s="5"/>
      <c r="E5" s="5"/>
      <c r="F5" s="5"/>
      <c r="G5" s="8">
        <f>SUM(G6:G38)</f>
        <v>714886.1374</v>
      </c>
      <c r="H5" s="5"/>
    </row>
    <row r="6" ht="30" customHeight="1" spans="1:8">
      <c r="A6" s="6">
        <v>1</v>
      </c>
      <c r="B6" s="6" t="s">
        <v>12</v>
      </c>
      <c r="C6" s="9" t="s">
        <v>13</v>
      </c>
      <c r="D6" s="5" t="s">
        <v>14</v>
      </c>
      <c r="E6" s="8">
        <v>2</v>
      </c>
      <c r="F6" s="8">
        <v>512.59</v>
      </c>
      <c r="G6" s="8">
        <f t="shared" ref="G6:G17" si="0">E6*F6</f>
        <v>1025.18</v>
      </c>
      <c r="H6" s="5"/>
    </row>
    <row r="7" ht="30" customHeight="1" spans="1:8">
      <c r="A7" s="6">
        <v>2</v>
      </c>
      <c r="B7" s="6" t="s">
        <v>15</v>
      </c>
      <c r="C7" s="9" t="s">
        <v>16</v>
      </c>
      <c r="D7" s="5" t="s">
        <v>17</v>
      </c>
      <c r="E7" s="8">
        <v>2</v>
      </c>
      <c r="F7" s="8">
        <v>85.41</v>
      </c>
      <c r="G7" s="8">
        <f t="shared" si="0"/>
        <v>170.82</v>
      </c>
      <c r="H7" s="5"/>
    </row>
    <row r="8" ht="30" customHeight="1" spans="1:8">
      <c r="A8" s="6">
        <v>3</v>
      </c>
      <c r="B8" s="6" t="s">
        <v>15</v>
      </c>
      <c r="C8" s="9" t="s">
        <v>18</v>
      </c>
      <c r="D8" s="5" t="s">
        <v>17</v>
      </c>
      <c r="E8" s="8">
        <v>6</v>
      </c>
      <c r="F8" s="8">
        <v>444.01</v>
      </c>
      <c r="G8" s="8">
        <f t="shared" si="0"/>
        <v>2664.06</v>
      </c>
      <c r="H8" s="5"/>
    </row>
    <row r="9" ht="30" customHeight="1" spans="1:8">
      <c r="A9" s="6">
        <v>4</v>
      </c>
      <c r="B9" s="6" t="s">
        <v>19</v>
      </c>
      <c r="C9" s="9" t="s">
        <v>20</v>
      </c>
      <c r="D9" s="5" t="s">
        <v>21</v>
      </c>
      <c r="E9" s="8">
        <v>45.6</v>
      </c>
      <c r="F9" s="8">
        <v>49.94</v>
      </c>
      <c r="G9" s="8">
        <f t="shared" si="0"/>
        <v>2277.264</v>
      </c>
      <c r="H9" s="5"/>
    </row>
    <row r="10" ht="30" customHeight="1" spans="1:8">
      <c r="A10" s="6">
        <v>5</v>
      </c>
      <c r="B10" s="6" t="s">
        <v>22</v>
      </c>
      <c r="C10" s="9" t="s">
        <v>23</v>
      </c>
      <c r="D10" s="5" t="s">
        <v>14</v>
      </c>
      <c r="E10" s="8">
        <v>1.86</v>
      </c>
      <c r="F10" s="8">
        <v>459.79</v>
      </c>
      <c r="G10" s="8">
        <f t="shared" si="0"/>
        <v>855.2094</v>
      </c>
      <c r="H10" s="5"/>
    </row>
    <row r="11" ht="30" customHeight="1" spans="1:8">
      <c r="A11" s="6">
        <v>6</v>
      </c>
      <c r="B11" s="6" t="s">
        <v>24</v>
      </c>
      <c r="C11" s="9" t="s">
        <v>25</v>
      </c>
      <c r="D11" s="5" t="s">
        <v>26</v>
      </c>
      <c r="E11" s="8">
        <v>4.2</v>
      </c>
      <c r="F11" s="8">
        <v>223.62</v>
      </c>
      <c r="G11" s="8">
        <f t="shared" si="0"/>
        <v>939.204</v>
      </c>
      <c r="H11" s="5"/>
    </row>
    <row r="12" ht="30" customHeight="1" spans="1:8">
      <c r="A12" s="6">
        <v>7</v>
      </c>
      <c r="B12" s="5" t="s">
        <v>27</v>
      </c>
      <c r="C12" s="9" t="s">
        <v>28</v>
      </c>
      <c r="D12" s="5" t="s">
        <v>21</v>
      </c>
      <c r="E12" s="8">
        <v>40</v>
      </c>
      <c r="F12" s="8">
        <v>244.16</v>
      </c>
      <c r="G12" s="8">
        <f t="shared" si="0"/>
        <v>9766.4</v>
      </c>
      <c r="H12" s="5"/>
    </row>
    <row r="13" ht="30" customHeight="1" spans="1:8">
      <c r="A13" s="6">
        <v>8</v>
      </c>
      <c r="B13" s="10" t="s">
        <v>29</v>
      </c>
      <c r="C13" s="9" t="s">
        <v>30</v>
      </c>
      <c r="D13" s="5" t="s">
        <v>31</v>
      </c>
      <c r="E13" s="8">
        <v>1</v>
      </c>
      <c r="F13" s="8">
        <v>8000</v>
      </c>
      <c r="G13" s="8">
        <f t="shared" si="0"/>
        <v>8000</v>
      </c>
      <c r="H13" s="5"/>
    </row>
    <row r="14" ht="47" customHeight="1" spans="1:8">
      <c r="A14" s="6">
        <v>9</v>
      </c>
      <c r="B14" s="6" t="s">
        <v>32</v>
      </c>
      <c r="C14" s="9" t="s">
        <v>33</v>
      </c>
      <c r="D14" s="5" t="s">
        <v>31</v>
      </c>
      <c r="E14" s="8">
        <v>1</v>
      </c>
      <c r="F14" s="8">
        <v>5000</v>
      </c>
      <c r="G14" s="8">
        <f t="shared" si="0"/>
        <v>5000</v>
      </c>
      <c r="H14" s="11"/>
    </row>
    <row r="15" s="1" customFormat="1" ht="46" customHeight="1" spans="1:8">
      <c r="A15" s="6">
        <v>10</v>
      </c>
      <c r="B15" s="6" t="s">
        <v>34</v>
      </c>
      <c r="C15" s="9" t="s">
        <v>35</v>
      </c>
      <c r="D15" s="5" t="s">
        <v>36</v>
      </c>
      <c r="E15" s="12">
        <v>3</v>
      </c>
      <c r="F15" s="12">
        <v>7500</v>
      </c>
      <c r="G15" s="8">
        <f t="shared" si="0"/>
        <v>22500</v>
      </c>
      <c r="H15" s="11"/>
    </row>
    <row r="16" s="1" customFormat="1" ht="49" customHeight="1" spans="1:8">
      <c r="A16" s="6">
        <v>11</v>
      </c>
      <c r="B16" s="6" t="s">
        <v>37</v>
      </c>
      <c r="C16" s="9" t="s">
        <v>38</v>
      </c>
      <c r="D16" s="5" t="s">
        <v>36</v>
      </c>
      <c r="E16" s="12">
        <v>3</v>
      </c>
      <c r="F16" s="12">
        <v>7500</v>
      </c>
      <c r="G16" s="8">
        <f t="shared" si="0"/>
        <v>22500</v>
      </c>
      <c r="H16" s="11"/>
    </row>
    <row r="17" ht="51" customHeight="1" spans="1:8">
      <c r="A17" s="6">
        <v>12</v>
      </c>
      <c r="B17" s="6" t="s">
        <v>39</v>
      </c>
      <c r="C17" s="9" t="s">
        <v>40</v>
      </c>
      <c r="D17" s="5" t="s">
        <v>36</v>
      </c>
      <c r="E17" s="8">
        <v>3</v>
      </c>
      <c r="F17" s="8">
        <v>7500</v>
      </c>
      <c r="G17" s="8">
        <f t="shared" si="0"/>
        <v>22500</v>
      </c>
      <c r="H17" s="11"/>
    </row>
    <row r="18" s="1" customFormat="1" ht="48" customHeight="1" spans="1:8">
      <c r="A18" s="6">
        <v>13</v>
      </c>
      <c r="B18" s="6" t="s">
        <v>41</v>
      </c>
      <c r="C18" s="9" t="s">
        <v>42</v>
      </c>
      <c r="D18" s="5" t="s">
        <v>36</v>
      </c>
      <c r="E18" s="12">
        <v>3</v>
      </c>
      <c r="F18" s="12">
        <v>7500</v>
      </c>
      <c r="G18" s="8">
        <f t="shared" ref="G18:G39" si="1">E18*F18</f>
        <v>22500</v>
      </c>
      <c r="H18" s="11"/>
    </row>
    <row r="19" ht="54" customHeight="1" spans="1:8">
      <c r="A19" s="6">
        <v>14</v>
      </c>
      <c r="B19" s="6" t="s">
        <v>43</v>
      </c>
      <c r="C19" s="9" t="s">
        <v>44</v>
      </c>
      <c r="D19" s="5" t="s">
        <v>36</v>
      </c>
      <c r="E19" s="8">
        <v>3</v>
      </c>
      <c r="F19" s="8">
        <v>5000</v>
      </c>
      <c r="G19" s="8">
        <f t="shared" si="1"/>
        <v>15000</v>
      </c>
      <c r="H19" s="11"/>
    </row>
    <row r="20" ht="48" customHeight="1" spans="1:8">
      <c r="A20" s="6">
        <v>15</v>
      </c>
      <c r="B20" s="6" t="s">
        <v>45</v>
      </c>
      <c r="C20" s="9" t="s">
        <v>46</v>
      </c>
      <c r="D20" s="5" t="s">
        <v>36</v>
      </c>
      <c r="E20" s="8">
        <v>3</v>
      </c>
      <c r="F20" s="12">
        <v>7500</v>
      </c>
      <c r="G20" s="8">
        <f t="shared" si="1"/>
        <v>22500</v>
      </c>
      <c r="H20" s="11"/>
    </row>
    <row r="21" ht="60" customHeight="1" spans="1:8">
      <c r="A21" s="6">
        <v>16</v>
      </c>
      <c r="B21" s="6" t="s">
        <v>47</v>
      </c>
      <c r="C21" s="9" t="s">
        <v>48</v>
      </c>
      <c r="D21" s="5" t="s">
        <v>36</v>
      </c>
      <c r="E21" s="8">
        <v>3</v>
      </c>
      <c r="F21" s="12">
        <v>7500</v>
      </c>
      <c r="G21" s="8">
        <f t="shared" si="1"/>
        <v>22500</v>
      </c>
      <c r="H21" s="11"/>
    </row>
    <row r="22" ht="44" customHeight="1" spans="1:8">
      <c r="A22" s="6">
        <v>17</v>
      </c>
      <c r="B22" s="6" t="s">
        <v>49</v>
      </c>
      <c r="C22" s="9" t="s">
        <v>50</v>
      </c>
      <c r="D22" s="5" t="s">
        <v>51</v>
      </c>
      <c r="E22" s="12">
        <v>24</v>
      </c>
      <c r="F22" s="8">
        <v>500</v>
      </c>
      <c r="G22" s="8">
        <f t="shared" si="1"/>
        <v>12000</v>
      </c>
      <c r="H22" s="11"/>
    </row>
    <row r="23" ht="33" customHeight="1" spans="1:8">
      <c r="A23" s="6">
        <v>18</v>
      </c>
      <c r="B23" s="6" t="s">
        <v>52</v>
      </c>
      <c r="C23" s="13" t="s">
        <v>53</v>
      </c>
      <c r="D23" s="5" t="s">
        <v>51</v>
      </c>
      <c r="E23" s="12">
        <v>12</v>
      </c>
      <c r="F23" s="8">
        <v>800</v>
      </c>
      <c r="G23" s="8">
        <f t="shared" si="1"/>
        <v>9600</v>
      </c>
      <c r="H23" s="11"/>
    </row>
    <row r="24" ht="32" customHeight="1" spans="1:8">
      <c r="A24" s="6">
        <v>19</v>
      </c>
      <c r="B24" s="6" t="s">
        <v>54</v>
      </c>
      <c r="C24" s="13" t="s">
        <v>55</v>
      </c>
      <c r="D24" s="5" t="s">
        <v>51</v>
      </c>
      <c r="E24" s="12">
        <v>12</v>
      </c>
      <c r="F24" s="8">
        <v>800</v>
      </c>
      <c r="G24" s="8">
        <f t="shared" si="1"/>
        <v>9600</v>
      </c>
      <c r="H24" s="11"/>
    </row>
    <row r="25" ht="31" customHeight="1" spans="1:8">
      <c r="A25" s="6">
        <v>20</v>
      </c>
      <c r="B25" s="6" t="s">
        <v>56</v>
      </c>
      <c r="C25" s="13" t="s">
        <v>57</v>
      </c>
      <c r="D25" s="5" t="s">
        <v>51</v>
      </c>
      <c r="E25" s="12">
        <v>12</v>
      </c>
      <c r="F25" s="8">
        <v>800</v>
      </c>
      <c r="G25" s="8">
        <f t="shared" si="1"/>
        <v>9600</v>
      </c>
      <c r="H25" s="11"/>
    </row>
    <row r="26" ht="33" customHeight="1" spans="1:8">
      <c r="A26" s="6">
        <v>21</v>
      </c>
      <c r="B26" s="6" t="s">
        <v>58</v>
      </c>
      <c r="C26" s="13" t="s">
        <v>59</v>
      </c>
      <c r="D26" s="5" t="s">
        <v>51</v>
      </c>
      <c r="E26" s="12">
        <v>12</v>
      </c>
      <c r="F26" s="8">
        <v>6000</v>
      </c>
      <c r="G26" s="8">
        <f t="shared" si="1"/>
        <v>72000</v>
      </c>
      <c r="H26" s="11"/>
    </row>
    <row r="27" ht="33" customHeight="1" spans="1:8">
      <c r="A27" s="6">
        <v>22</v>
      </c>
      <c r="B27" s="6" t="s">
        <v>60</v>
      </c>
      <c r="C27" s="13" t="s">
        <v>61</v>
      </c>
      <c r="D27" s="5" t="s">
        <v>51</v>
      </c>
      <c r="E27" s="12">
        <v>12</v>
      </c>
      <c r="F27" s="8">
        <v>2500</v>
      </c>
      <c r="G27" s="8">
        <f t="shared" si="1"/>
        <v>30000</v>
      </c>
      <c r="H27" s="11"/>
    </row>
    <row r="28" ht="26" customHeight="1" spans="1:8">
      <c r="A28" s="6">
        <v>23</v>
      </c>
      <c r="B28" s="6" t="s">
        <v>62</v>
      </c>
      <c r="C28" s="13" t="s">
        <v>63</v>
      </c>
      <c r="D28" s="5" t="s">
        <v>51</v>
      </c>
      <c r="E28" s="12">
        <v>12</v>
      </c>
      <c r="F28" s="8">
        <v>800</v>
      </c>
      <c r="G28" s="8">
        <f t="shared" si="1"/>
        <v>9600</v>
      </c>
      <c r="H28" s="11"/>
    </row>
    <row r="29" ht="31" customHeight="1" spans="1:8">
      <c r="A29" s="6">
        <v>24</v>
      </c>
      <c r="B29" s="6" t="s">
        <v>64</v>
      </c>
      <c r="C29" s="13" t="s">
        <v>65</v>
      </c>
      <c r="D29" s="5" t="s">
        <v>51</v>
      </c>
      <c r="E29" s="12">
        <v>36</v>
      </c>
      <c r="F29" s="8">
        <v>800</v>
      </c>
      <c r="G29" s="8">
        <f t="shared" si="1"/>
        <v>28800</v>
      </c>
      <c r="H29" s="11"/>
    </row>
    <row r="30" ht="33" customHeight="1" spans="1:8">
      <c r="A30" s="6">
        <v>25</v>
      </c>
      <c r="B30" s="6" t="s">
        <v>66</v>
      </c>
      <c r="C30" s="13" t="s">
        <v>67</v>
      </c>
      <c r="D30" s="5" t="s">
        <v>51</v>
      </c>
      <c r="E30" s="12">
        <v>12</v>
      </c>
      <c r="F30" s="8">
        <v>800</v>
      </c>
      <c r="G30" s="8">
        <f t="shared" si="1"/>
        <v>9600</v>
      </c>
      <c r="H30" s="11"/>
    </row>
    <row r="31" ht="48" spans="1:8">
      <c r="A31" s="6">
        <v>26</v>
      </c>
      <c r="B31" s="6" t="s">
        <v>68</v>
      </c>
      <c r="C31" s="13" t="s">
        <v>69</v>
      </c>
      <c r="D31" s="5" t="s">
        <v>70</v>
      </c>
      <c r="E31" s="8">
        <v>143.11</v>
      </c>
      <c r="F31" s="8">
        <v>100</v>
      </c>
      <c r="G31" s="8">
        <f t="shared" si="1"/>
        <v>14311</v>
      </c>
      <c r="H31" s="11"/>
    </row>
    <row r="32" ht="48" spans="1:8">
      <c r="A32" s="6">
        <v>27</v>
      </c>
      <c r="B32" s="6" t="s">
        <v>71</v>
      </c>
      <c r="C32" s="13" t="s">
        <v>72</v>
      </c>
      <c r="D32" s="5" t="s">
        <v>70</v>
      </c>
      <c r="E32" s="8">
        <v>112.07</v>
      </c>
      <c r="F32" s="8">
        <v>200</v>
      </c>
      <c r="G32" s="8">
        <f t="shared" si="1"/>
        <v>22414</v>
      </c>
      <c r="H32" s="11"/>
    </row>
    <row r="33" ht="60" spans="1:8">
      <c r="A33" s="6">
        <v>28</v>
      </c>
      <c r="B33" s="6" t="s">
        <v>73</v>
      </c>
      <c r="C33" s="13" t="s">
        <v>74</v>
      </c>
      <c r="D33" s="5" t="s">
        <v>70</v>
      </c>
      <c r="E33" s="8">
        <v>112.07</v>
      </c>
      <c r="F33" s="8">
        <v>500</v>
      </c>
      <c r="G33" s="8">
        <f t="shared" si="1"/>
        <v>56035</v>
      </c>
      <c r="H33" s="11"/>
    </row>
    <row r="34" ht="60" spans="1:8">
      <c r="A34" s="6">
        <v>29</v>
      </c>
      <c r="B34" s="6" t="s">
        <v>75</v>
      </c>
      <c r="C34" s="13" t="s">
        <v>76</v>
      </c>
      <c r="D34" s="5" t="s">
        <v>70</v>
      </c>
      <c r="E34" s="8">
        <v>112.07</v>
      </c>
      <c r="F34" s="8">
        <v>400</v>
      </c>
      <c r="G34" s="8">
        <f t="shared" si="1"/>
        <v>44828</v>
      </c>
      <c r="H34" s="11"/>
    </row>
    <row r="35" ht="91" customHeight="1" spans="1:8">
      <c r="A35" s="6">
        <v>30</v>
      </c>
      <c r="B35" s="6" t="s">
        <v>77</v>
      </c>
      <c r="C35" s="14" t="s">
        <v>78</v>
      </c>
      <c r="D35" s="5" t="s">
        <v>79</v>
      </c>
      <c r="E35" s="12">
        <v>46600</v>
      </c>
      <c r="F35" s="8">
        <v>1</v>
      </c>
      <c r="G35" s="8">
        <f t="shared" si="1"/>
        <v>46600</v>
      </c>
      <c r="H35" s="11"/>
    </row>
    <row r="36" ht="84" spans="1:8">
      <c r="A36" s="6">
        <v>31</v>
      </c>
      <c r="B36" s="6" t="s">
        <v>80</v>
      </c>
      <c r="C36" s="14" t="s">
        <v>81</v>
      </c>
      <c r="D36" s="5" t="s">
        <v>79</v>
      </c>
      <c r="E36" s="8">
        <v>65600</v>
      </c>
      <c r="F36" s="8">
        <v>2</v>
      </c>
      <c r="G36" s="8">
        <f t="shared" si="1"/>
        <v>131200</v>
      </c>
      <c r="H36" s="11"/>
    </row>
    <row r="37" ht="72" spans="1:8">
      <c r="A37" s="6">
        <v>32</v>
      </c>
      <c r="B37" s="6" t="s">
        <v>82</v>
      </c>
      <c r="C37" s="13" t="s">
        <v>83</v>
      </c>
      <c r="D37" s="5" t="s">
        <v>79</v>
      </c>
      <c r="E37" s="8">
        <v>11000</v>
      </c>
      <c r="F37" s="8">
        <v>2</v>
      </c>
      <c r="G37" s="8">
        <f t="shared" si="1"/>
        <v>22000</v>
      </c>
      <c r="H37" s="11"/>
    </row>
    <row r="38" customFormat="1" ht="82" customHeight="1" spans="1:8">
      <c r="A38" s="6">
        <v>33</v>
      </c>
      <c r="B38" s="6" t="s">
        <v>84</v>
      </c>
      <c r="C38" s="13" t="s">
        <v>85</v>
      </c>
      <c r="D38" s="5" t="s">
        <v>86</v>
      </c>
      <c r="E38" s="15">
        <v>20</v>
      </c>
      <c r="F38" s="8">
        <v>300</v>
      </c>
      <c r="G38" s="8">
        <f t="shared" si="1"/>
        <v>6000</v>
      </c>
      <c r="H38" s="11"/>
    </row>
    <row r="39" ht="47" customHeight="1" spans="1:8">
      <c r="A39" s="5" t="s">
        <v>87</v>
      </c>
      <c r="B39" s="5"/>
      <c r="C39" s="5"/>
      <c r="D39" s="5"/>
      <c r="E39" s="5"/>
      <c r="F39" s="5"/>
      <c r="G39" s="8">
        <f>G40</f>
        <v>70000</v>
      </c>
      <c r="H39" s="11"/>
    </row>
    <row r="40" ht="47" customHeight="1" spans="1:8">
      <c r="A40" s="10">
        <v>1</v>
      </c>
      <c r="B40" s="10" t="s">
        <v>88</v>
      </c>
      <c r="C40" s="10" t="s">
        <v>89</v>
      </c>
      <c r="D40" s="10" t="s">
        <v>31</v>
      </c>
      <c r="E40" s="10">
        <v>1</v>
      </c>
      <c r="F40" s="16">
        <v>70000</v>
      </c>
      <c r="G40" s="8">
        <f>F40*E40</f>
        <v>70000</v>
      </c>
      <c r="H40" s="5" t="s">
        <v>90</v>
      </c>
    </row>
    <row r="41" ht="60" customHeight="1" spans="1:8">
      <c r="A41" s="5" t="s">
        <v>91</v>
      </c>
      <c r="B41" s="5"/>
      <c r="C41" s="5"/>
      <c r="D41" s="5"/>
      <c r="E41" s="5"/>
      <c r="F41" s="5"/>
      <c r="G41" s="8">
        <f>G39+G5</f>
        <v>784886.1374</v>
      </c>
      <c r="H41" s="11" t="s">
        <v>92</v>
      </c>
    </row>
    <row r="42" ht="60" customHeight="1" spans="1:8">
      <c r="A42" s="17" t="s">
        <v>93</v>
      </c>
      <c r="B42" s="17"/>
      <c r="C42" s="17"/>
      <c r="D42" s="17"/>
      <c r="E42" s="17"/>
      <c r="F42" s="17"/>
      <c r="G42" s="17"/>
      <c r="H42" s="17"/>
    </row>
  </sheetData>
  <mergeCells count="13">
    <mergeCell ref="A1:H1"/>
    <mergeCell ref="A2:H2"/>
    <mergeCell ref="F3:G3"/>
    <mergeCell ref="A5:F5"/>
    <mergeCell ref="A39:F39"/>
    <mergeCell ref="A41:F41"/>
    <mergeCell ref="A42:H42"/>
    <mergeCell ref="A3:A4"/>
    <mergeCell ref="B3:B4"/>
    <mergeCell ref="C3:C4"/>
    <mergeCell ref="D3:D4"/>
    <mergeCell ref="E3:E4"/>
    <mergeCell ref="H3:H4"/>
  </mergeCells>
  <pageMargins left="1.25972222222222" right="0.511805555555556" top="1.73194444444444" bottom="0.354166666666667" header="0.196527777777778" footer="0.15625"/>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zoomScale="115" zoomScaleNormal="115" topLeftCell="A36" workbookViewId="0">
      <selection activeCell="A2" sqref="A2:H2"/>
    </sheetView>
  </sheetViews>
  <sheetFormatPr defaultColWidth="8" defaultRowHeight="12" outlineLevelCol="7"/>
  <cols>
    <col min="1" max="1" width="11.125" style="1" customWidth="1"/>
    <col min="2" max="2" width="33.15" style="1" customWidth="1"/>
    <col min="3" max="3" width="125.858333333333" style="1" customWidth="1"/>
    <col min="4" max="4" width="7.625" style="1" customWidth="1"/>
    <col min="5" max="5" width="8.625" style="1" customWidth="1"/>
    <col min="6" max="6" width="13.5083333333333" style="1" customWidth="1"/>
    <col min="7" max="7" width="13.25" style="2" customWidth="1"/>
    <col min="8" max="8" width="16.75" style="1" customWidth="1"/>
    <col min="9" max="9" width="8" style="1"/>
    <col min="10" max="10" width="9.375" style="1" customWidth="1"/>
    <col min="11" max="16384" width="8" style="1"/>
  </cols>
  <sheetData>
    <row r="1" ht="41.45" customHeight="1" spans="1:8">
      <c r="A1" s="3" t="s">
        <v>94</v>
      </c>
      <c r="B1" s="3"/>
      <c r="C1" s="3"/>
      <c r="D1" s="3"/>
      <c r="E1" s="3"/>
      <c r="F1" s="3"/>
      <c r="G1" s="3"/>
      <c r="H1" s="3"/>
    </row>
    <row r="2" ht="33.75" customHeight="1" spans="1:8">
      <c r="A2" s="4" t="s">
        <v>1</v>
      </c>
      <c r="B2" s="4"/>
      <c r="C2" s="4"/>
      <c r="D2" s="4"/>
      <c r="E2" s="4"/>
      <c r="F2" s="4"/>
      <c r="G2" s="4"/>
      <c r="H2" s="4"/>
    </row>
    <row r="3" ht="30" customHeight="1" spans="1:8">
      <c r="A3" s="5" t="s">
        <v>2</v>
      </c>
      <c r="B3" s="6" t="s">
        <v>3</v>
      </c>
      <c r="C3" s="5" t="s">
        <v>4</v>
      </c>
      <c r="D3" s="5" t="s">
        <v>5</v>
      </c>
      <c r="E3" s="5" t="s">
        <v>6</v>
      </c>
      <c r="F3" s="5" t="s">
        <v>7</v>
      </c>
      <c r="G3" s="5"/>
      <c r="H3" s="5" t="s">
        <v>8</v>
      </c>
    </row>
    <row r="4" ht="30" customHeight="1" spans="1:8">
      <c r="A4" s="5"/>
      <c r="B4" s="7"/>
      <c r="C4" s="5"/>
      <c r="D4" s="5"/>
      <c r="E4" s="5"/>
      <c r="F4" s="5" t="s">
        <v>9</v>
      </c>
      <c r="G4" s="8" t="s">
        <v>10</v>
      </c>
      <c r="H4" s="5"/>
    </row>
    <row r="5" ht="30" customHeight="1" spans="1:8">
      <c r="A5" s="5" t="s">
        <v>11</v>
      </c>
      <c r="B5" s="5"/>
      <c r="C5" s="5"/>
      <c r="D5" s="5"/>
      <c r="E5" s="5"/>
      <c r="F5" s="5"/>
      <c r="G5" s="8"/>
      <c r="H5" s="5"/>
    </row>
    <row r="6" ht="30" customHeight="1" spans="1:8">
      <c r="A6" s="6">
        <v>1</v>
      </c>
      <c r="B6" s="6" t="s">
        <v>12</v>
      </c>
      <c r="C6" s="9" t="s">
        <v>13</v>
      </c>
      <c r="D6" s="5" t="s">
        <v>14</v>
      </c>
      <c r="E6" s="8">
        <v>2</v>
      </c>
      <c r="F6" s="8"/>
      <c r="G6" s="8"/>
      <c r="H6" s="5"/>
    </row>
    <row r="7" ht="30" customHeight="1" spans="1:8">
      <c r="A7" s="6">
        <v>2</v>
      </c>
      <c r="B7" s="6" t="s">
        <v>15</v>
      </c>
      <c r="C7" s="9" t="s">
        <v>16</v>
      </c>
      <c r="D7" s="5" t="s">
        <v>17</v>
      </c>
      <c r="E7" s="8">
        <v>2</v>
      </c>
      <c r="F7" s="8"/>
      <c r="G7" s="8"/>
      <c r="H7" s="5"/>
    </row>
    <row r="8" ht="30" customHeight="1" spans="1:8">
      <c r="A8" s="6">
        <v>3</v>
      </c>
      <c r="B8" s="6" t="s">
        <v>15</v>
      </c>
      <c r="C8" s="9" t="s">
        <v>18</v>
      </c>
      <c r="D8" s="5" t="s">
        <v>17</v>
      </c>
      <c r="E8" s="8">
        <v>6</v>
      </c>
      <c r="F8" s="8"/>
      <c r="G8" s="8"/>
      <c r="H8" s="5"/>
    </row>
    <row r="9" ht="30" customHeight="1" spans="1:8">
      <c r="A9" s="6">
        <v>4</v>
      </c>
      <c r="B9" s="6" t="s">
        <v>19</v>
      </c>
      <c r="C9" s="9" t="s">
        <v>20</v>
      </c>
      <c r="D9" s="5" t="s">
        <v>21</v>
      </c>
      <c r="E9" s="8">
        <v>45.6</v>
      </c>
      <c r="F9" s="8"/>
      <c r="G9" s="8"/>
      <c r="H9" s="5"/>
    </row>
    <row r="10" ht="30" customHeight="1" spans="1:8">
      <c r="A10" s="6">
        <v>5</v>
      </c>
      <c r="B10" s="6" t="s">
        <v>22</v>
      </c>
      <c r="C10" s="9" t="s">
        <v>23</v>
      </c>
      <c r="D10" s="5" t="s">
        <v>14</v>
      </c>
      <c r="E10" s="8">
        <v>1.86</v>
      </c>
      <c r="F10" s="8"/>
      <c r="G10" s="8"/>
      <c r="H10" s="5"/>
    </row>
    <row r="11" ht="30" customHeight="1" spans="1:8">
      <c r="A11" s="6">
        <v>6</v>
      </c>
      <c r="B11" s="6" t="s">
        <v>24</v>
      </c>
      <c r="C11" s="9" t="s">
        <v>25</v>
      </c>
      <c r="D11" s="5" t="s">
        <v>26</v>
      </c>
      <c r="E11" s="8">
        <v>4.2</v>
      </c>
      <c r="F11" s="8"/>
      <c r="G11" s="8"/>
      <c r="H11" s="5"/>
    </row>
    <row r="12" ht="30" customHeight="1" spans="1:8">
      <c r="A12" s="6">
        <v>7</v>
      </c>
      <c r="B12" s="5" t="s">
        <v>27</v>
      </c>
      <c r="C12" s="9" t="s">
        <v>28</v>
      </c>
      <c r="D12" s="5" t="s">
        <v>21</v>
      </c>
      <c r="E12" s="8">
        <v>40</v>
      </c>
      <c r="F12" s="8"/>
      <c r="G12" s="8"/>
      <c r="H12" s="5"/>
    </row>
    <row r="13" ht="30" customHeight="1" spans="1:8">
      <c r="A13" s="6">
        <v>8</v>
      </c>
      <c r="B13" s="10" t="s">
        <v>29</v>
      </c>
      <c r="C13" s="9" t="s">
        <v>30</v>
      </c>
      <c r="D13" s="5" t="s">
        <v>31</v>
      </c>
      <c r="E13" s="8">
        <v>1</v>
      </c>
      <c r="F13" s="8"/>
      <c r="G13" s="8"/>
      <c r="H13" s="5"/>
    </row>
    <row r="14" ht="47" customHeight="1" spans="1:8">
      <c r="A14" s="6">
        <v>9</v>
      </c>
      <c r="B14" s="6" t="s">
        <v>32</v>
      </c>
      <c r="C14" s="9" t="s">
        <v>33</v>
      </c>
      <c r="D14" s="5" t="s">
        <v>31</v>
      </c>
      <c r="E14" s="8">
        <v>1</v>
      </c>
      <c r="F14" s="8"/>
      <c r="G14" s="8"/>
      <c r="H14" s="11"/>
    </row>
    <row r="15" s="1" customFormat="1" ht="46" customHeight="1" spans="1:8">
      <c r="A15" s="6">
        <v>10</v>
      </c>
      <c r="B15" s="6" t="s">
        <v>34</v>
      </c>
      <c r="C15" s="9" t="s">
        <v>35</v>
      </c>
      <c r="D15" s="5" t="s">
        <v>36</v>
      </c>
      <c r="E15" s="12">
        <v>3</v>
      </c>
      <c r="F15" s="12"/>
      <c r="G15" s="8"/>
      <c r="H15" s="11"/>
    </row>
    <row r="16" s="1" customFormat="1" ht="49" customHeight="1" spans="1:8">
      <c r="A16" s="6">
        <v>11</v>
      </c>
      <c r="B16" s="6" t="s">
        <v>37</v>
      </c>
      <c r="C16" s="9" t="s">
        <v>38</v>
      </c>
      <c r="D16" s="5" t="s">
        <v>36</v>
      </c>
      <c r="E16" s="12">
        <v>3</v>
      </c>
      <c r="F16" s="12"/>
      <c r="G16" s="8"/>
      <c r="H16" s="11"/>
    </row>
    <row r="17" ht="51" customHeight="1" spans="1:8">
      <c r="A17" s="6">
        <v>12</v>
      </c>
      <c r="B17" s="6" t="s">
        <v>39</v>
      </c>
      <c r="C17" s="9" t="s">
        <v>40</v>
      </c>
      <c r="D17" s="5" t="s">
        <v>36</v>
      </c>
      <c r="E17" s="8">
        <v>3</v>
      </c>
      <c r="F17" s="8"/>
      <c r="G17" s="8"/>
      <c r="H17" s="11"/>
    </row>
    <row r="18" s="1" customFormat="1" ht="48" customHeight="1" spans="1:8">
      <c r="A18" s="6">
        <v>13</v>
      </c>
      <c r="B18" s="6" t="s">
        <v>41</v>
      </c>
      <c r="C18" s="9" t="s">
        <v>42</v>
      </c>
      <c r="D18" s="5" t="s">
        <v>36</v>
      </c>
      <c r="E18" s="12">
        <v>3</v>
      </c>
      <c r="F18" s="12"/>
      <c r="G18" s="8"/>
      <c r="H18" s="11"/>
    </row>
    <row r="19" ht="54" customHeight="1" spans="1:8">
      <c r="A19" s="6">
        <v>14</v>
      </c>
      <c r="B19" s="6" t="s">
        <v>43</v>
      </c>
      <c r="C19" s="9" t="s">
        <v>44</v>
      </c>
      <c r="D19" s="5" t="s">
        <v>36</v>
      </c>
      <c r="E19" s="8">
        <v>3</v>
      </c>
      <c r="F19" s="8"/>
      <c r="G19" s="8"/>
      <c r="H19" s="11"/>
    </row>
    <row r="20" ht="48" customHeight="1" spans="1:8">
      <c r="A20" s="6">
        <v>15</v>
      </c>
      <c r="B20" s="6" t="s">
        <v>45</v>
      </c>
      <c r="C20" s="9" t="s">
        <v>46</v>
      </c>
      <c r="D20" s="5" t="s">
        <v>36</v>
      </c>
      <c r="E20" s="8">
        <v>3</v>
      </c>
      <c r="F20" s="12"/>
      <c r="G20" s="8"/>
      <c r="H20" s="11"/>
    </row>
    <row r="21" ht="60" customHeight="1" spans="1:8">
      <c r="A21" s="6">
        <v>16</v>
      </c>
      <c r="B21" s="6" t="s">
        <v>47</v>
      </c>
      <c r="C21" s="9" t="s">
        <v>48</v>
      </c>
      <c r="D21" s="5" t="s">
        <v>36</v>
      </c>
      <c r="E21" s="8">
        <v>3</v>
      </c>
      <c r="F21" s="12"/>
      <c r="G21" s="8"/>
      <c r="H21" s="11"/>
    </row>
    <row r="22" ht="44" customHeight="1" spans="1:8">
      <c r="A22" s="6">
        <v>17</v>
      </c>
      <c r="B22" s="6" t="s">
        <v>49</v>
      </c>
      <c r="C22" s="9" t="s">
        <v>50</v>
      </c>
      <c r="D22" s="5" t="s">
        <v>51</v>
      </c>
      <c r="E22" s="12">
        <v>24</v>
      </c>
      <c r="F22" s="8"/>
      <c r="G22" s="8"/>
      <c r="H22" s="11"/>
    </row>
    <row r="23" ht="33" customHeight="1" spans="1:8">
      <c r="A23" s="6">
        <v>18</v>
      </c>
      <c r="B23" s="6" t="s">
        <v>52</v>
      </c>
      <c r="C23" s="13" t="s">
        <v>53</v>
      </c>
      <c r="D23" s="5" t="s">
        <v>51</v>
      </c>
      <c r="E23" s="12">
        <v>12</v>
      </c>
      <c r="F23" s="8"/>
      <c r="G23" s="8"/>
      <c r="H23" s="11"/>
    </row>
    <row r="24" ht="32" customHeight="1" spans="1:8">
      <c r="A24" s="6">
        <v>19</v>
      </c>
      <c r="B24" s="6" t="s">
        <v>54</v>
      </c>
      <c r="C24" s="13" t="s">
        <v>55</v>
      </c>
      <c r="D24" s="5" t="s">
        <v>51</v>
      </c>
      <c r="E24" s="12">
        <v>12</v>
      </c>
      <c r="F24" s="8"/>
      <c r="G24" s="8"/>
      <c r="H24" s="11"/>
    </row>
    <row r="25" ht="31" customHeight="1" spans="1:8">
      <c r="A25" s="6">
        <v>20</v>
      </c>
      <c r="B25" s="6" t="s">
        <v>56</v>
      </c>
      <c r="C25" s="13" t="s">
        <v>57</v>
      </c>
      <c r="D25" s="5" t="s">
        <v>51</v>
      </c>
      <c r="E25" s="12">
        <v>12</v>
      </c>
      <c r="F25" s="8"/>
      <c r="G25" s="8"/>
      <c r="H25" s="11"/>
    </row>
    <row r="26" ht="33" customHeight="1" spans="1:8">
      <c r="A26" s="6">
        <v>21</v>
      </c>
      <c r="B26" s="6" t="s">
        <v>58</v>
      </c>
      <c r="C26" s="13" t="s">
        <v>59</v>
      </c>
      <c r="D26" s="5" t="s">
        <v>51</v>
      </c>
      <c r="E26" s="12">
        <v>12</v>
      </c>
      <c r="F26" s="8"/>
      <c r="G26" s="8"/>
      <c r="H26" s="11"/>
    </row>
    <row r="27" ht="33" customHeight="1" spans="1:8">
      <c r="A27" s="6">
        <v>22</v>
      </c>
      <c r="B27" s="6" t="s">
        <v>60</v>
      </c>
      <c r="C27" s="13" t="s">
        <v>61</v>
      </c>
      <c r="D27" s="5" t="s">
        <v>51</v>
      </c>
      <c r="E27" s="12">
        <v>12</v>
      </c>
      <c r="F27" s="8"/>
      <c r="G27" s="8"/>
      <c r="H27" s="11"/>
    </row>
    <row r="28" ht="26" customHeight="1" spans="1:8">
      <c r="A28" s="6">
        <v>23</v>
      </c>
      <c r="B28" s="6" t="s">
        <v>62</v>
      </c>
      <c r="C28" s="13" t="s">
        <v>63</v>
      </c>
      <c r="D28" s="5" t="s">
        <v>51</v>
      </c>
      <c r="E28" s="12">
        <v>12</v>
      </c>
      <c r="F28" s="8"/>
      <c r="G28" s="8"/>
      <c r="H28" s="11"/>
    </row>
    <row r="29" ht="31" customHeight="1" spans="1:8">
      <c r="A29" s="6">
        <v>24</v>
      </c>
      <c r="B29" s="6" t="s">
        <v>64</v>
      </c>
      <c r="C29" s="13" t="s">
        <v>65</v>
      </c>
      <c r="D29" s="5" t="s">
        <v>51</v>
      </c>
      <c r="E29" s="12">
        <v>36</v>
      </c>
      <c r="F29" s="8"/>
      <c r="G29" s="8"/>
      <c r="H29" s="11"/>
    </row>
    <row r="30" ht="33" customHeight="1" spans="1:8">
      <c r="A30" s="6">
        <v>25</v>
      </c>
      <c r="B30" s="6" t="s">
        <v>66</v>
      </c>
      <c r="C30" s="13" t="s">
        <v>67</v>
      </c>
      <c r="D30" s="5" t="s">
        <v>51</v>
      </c>
      <c r="E30" s="12">
        <v>12</v>
      </c>
      <c r="F30" s="8"/>
      <c r="G30" s="8"/>
      <c r="H30" s="11"/>
    </row>
    <row r="31" ht="48" spans="1:8">
      <c r="A31" s="6">
        <v>26</v>
      </c>
      <c r="B31" s="6" t="s">
        <v>68</v>
      </c>
      <c r="C31" s="13" t="s">
        <v>69</v>
      </c>
      <c r="D31" s="5" t="s">
        <v>70</v>
      </c>
      <c r="E31" s="8">
        <v>143.11</v>
      </c>
      <c r="F31" s="8"/>
      <c r="G31" s="8"/>
      <c r="H31" s="11"/>
    </row>
    <row r="32" ht="48" spans="1:8">
      <c r="A32" s="6">
        <v>27</v>
      </c>
      <c r="B32" s="6" t="s">
        <v>71</v>
      </c>
      <c r="C32" s="13" t="s">
        <v>72</v>
      </c>
      <c r="D32" s="5" t="s">
        <v>70</v>
      </c>
      <c r="E32" s="8">
        <v>112.07</v>
      </c>
      <c r="F32" s="8"/>
      <c r="G32" s="8"/>
      <c r="H32" s="11"/>
    </row>
    <row r="33" ht="60" spans="1:8">
      <c r="A33" s="6">
        <v>28</v>
      </c>
      <c r="B33" s="6" t="s">
        <v>73</v>
      </c>
      <c r="C33" s="13" t="s">
        <v>74</v>
      </c>
      <c r="D33" s="5" t="s">
        <v>70</v>
      </c>
      <c r="E33" s="8">
        <v>112.07</v>
      </c>
      <c r="F33" s="8"/>
      <c r="G33" s="8"/>
      <c r="H33" s="11"/>
    </row>
    <row r="34" ht="60" spans="1:8">
      <c r="A34" s="6">
        <v>29</v>
      </c>
      <c r="B34" s="6" t="s">
        <v>75</v>
      </c>
      <c r="C34" s="13" t="s">
        <v>76</v>
      </c>
      <c r="D34" s="5" t="s">
        <v>70</v>
      </c>
      <c r="E34" s="8">
        <v>112.07</v>
      </c>
      <c r="F34" s="8"/>
      <c r="G34" s="8"/>
      <c r="H34" s="11"/>
    </row>
    <row r="35" ht="91" customHeight="1" spans="1:8">
      <c r="A35" s="6">
        <v>30</v>
      </c>
      <c r="B35" s="6" t="s">
        <v>77</v>
      </c>
      <c r="C35" s="14" t="s">
        <v>78</v>
      </c>
      <c r="D35" s="5" t="s">
        <v>79</v>
      </c>
      <c r="E35" s="12">
        <v>46600</v>
      </c>
      <c r="F35" s="8"/>
      <c r="G35" s="8"/>
      <c r="H35" s="11"/>
    </row>
    <row r="36" ht="84" spans="1:8">
      <c r="A36" s="6">
        <v>31</v>
      </c>
      <c r="B36" s="6" t="s">
        <v>80</v>
      </c>
      <c r="C36" s="14" t="s">
        <v>81</v>
      </c>
      <c r="D36" s="5" t="s">
        <v>79</v>
      </c>
      <c r="E36" s="8">
        <v>65600</v>
      </c>
      <c r="F36" s="8"/>
      <c r="G36" s="8"/>
      <c r="H36" s="11"/>
    </row>
    <row r="37" ht="72" spans="1:8">
      <c r="A37" s="6">
        <v>32</v>
      </c>
      <c r="B37" s="6" t="s">
        <v>82</v>
      </c>
      <c r="C37" s="13" t="s">
        <v>83</v>
      </c>
      <c r="D37" s="5" t="s">
        <v>79</v>
      </c>
      <c r="E37" s="8">
        <v>11000</v>
      </c>
      <c r="F37" s="8"/>
      <c r="G37" s="8"/>
      <c r="H37" s="11"/>
    </row>
    <row r="38" customFormat="1" ht="82" customHeight="1" spans="1:8">
      <c r="A38" s="6">
        <v>33</v>
      </c>
      <c r="B38" s="6" t="s">
        <v>84</v>
      </c>
      <c r="C38" s="13" t="s">
        <v>85</v>
      </c>
      <c r="D38" s="5" t="s">
        <v>86</v>
      </c>
      <c r="E38" s="15">
        <v>20</v>
      </c>
      <c r="F38" s="8"/>
      <c r="G38" s="8"/>
      <c r="H38" s="11"/>
    </row>
    <row r="39" ht="47" customHeight="1" spans="1:8">
      <c r="A39" s="5" t="s">
        <v>87</v>
      </c>
      <c r="B39" s="5"/>
      <c r="C39" s="5"/>
      <c r="D39" s="5"/>
      <c r="E39" s="5"/>
      <c r="F39" s="5"/>
      <c r="G39" s="8">
        <f>G40</f>
        <v>70000</v>
      </c>
      <c r="H39" s="11"/>
    </row>
    <row r="40" ht="47" customHeight="1" spans="1:8">
      <c r="A40" s="10">
        <v>1</v>
      </c>
      <c r="B40" s="10" t="s">
        <v>88</v>
      </c>
      <c r="C40" s="10" t="s">
        <v>89</v>
      </c>
      <c r="D40" s="10" t="s">
        <v>31</v>
      </c>
      <c r="E40" s="10">
        <v>1</v>
      </c>
      <c r="F40" s="16">
        <v>70000</v>
      </c>
      <c r="G40" s="8">
        <f>F40*E40</f>
        <v>70000</v>
      </c>
      <c r="H40" s="5" t="s">
        <v>90</v>
      </c>
    </row>
    <row r="41" ht="60" customHeight="1" spans="1:8">
      <c r="A41" s="5" t="s">
        <v>91</v>
      </c>
      <c r="B41" s="5"/>
      <c r="C41" s="5"/>
      <c r="D41" s="5"/>
      <c r="E41" s="5"/>
      <c r="F41" s="5"/>
      <c r="G41" s="8"/>
      <c r="H41" s="11" t="s">
        <v>92</v>
      </c>
    </row>
    <row r="42" ht="60" customHeight="1" spans="1:8">
      <c r="A42" s="17" t="s">
        <v>93</v>
      </c>
      <c r="B42" s="17"/>
      <c r="C42" s="17"/>
      <c r="D42" s="17"/>
      <c r="E42" s="17"/>
      <c r="F42" s="17"/>
      <c r="G42" s="17"/>
      <c r="H42" s="17"/>
    </row>
  </sheetData>
  <mergeCells count="13">
    <mergeCell ref="A1:H1"/>
    <mergeCell ref="A2:H2"/>
    <mergeCell ref="F3:G3"/>
    <mergeCell ref="A5:F5"/>
    <mergeCell ref="A39:F39"/>
    <mergeCell ref="A41:F41"/>
    <mergeCell ref="A42:H42"/>
    <mergeCell ref="A3:A4"/>
    <mergeCell ref="B3:B4"/>
    <mergeCell ref="C3:C4"/>
    <mergeCell ref="D3:D4"/>
    <mergeCell ref="E3:E4"/>
    <mergeCell ref="H3:H4"/>
  </mergeCells>
  <pageMargins left="1.25972222222222" right="0.511805555555556" top="1.73194444444444" bottom="0.354166666666667" header="0.196527777777778" footer="0.1562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招标控制价标</vt: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cp:lastModifiedBy>
  <dcterms:created xsi:type="dcterms:W3CDTF">2023-05-12T11:15:00Z</dcterms:created>
  <dcterms:modified xsi:type="dcterms:W3CDTF">2025-10-16T09:10:44Z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F362899468234E5F9936AC48593A61D5_13</vt:lpwstr>
  </property>
</Properties>
</file>