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6" activeTab="9"/>
  </bookViews>
  <sheets>
    <sheet name="一标段投标报价明细表" sheetId="8" r:id="rId1"/>
    <sheet name="二标段投标报价明细表" sheetId="9" r:id="rId2"/>
    <sheet name="三标段投标报价明细表" sheetId="10" r:id="rId3"/>
    <sheet name="四标段投标报价明细表" sheetId="11" r:id="rId4"/>
    <sheet name="五标段投标报价明细表" sheetId="12" r:id="rId5"/>
    <sheet name="六标段投标报价明细表" sheetId="13" r:id="rId6"/>
    <sheet name="七标段投标报价明细表" sheetId="14" r:id="rId7"/>
    <sheet name="八标段投标报价明细表" sheetId="15" r:id="rId8"/>
    <sheet name="九标段投标报价明细表" sheetId="16" r:id="rId9"/>
    <sheet name="十标段投标报价明细表" sheetId="17" r:id="rId10"/>
  </sheets>
  <definedNames>
    <definedName name="_xlnm.Print_Area" localSheetId="0">一标段投标报价明细表!#REF!</definedName>
    <definedName name="_xlnm.Print_Area" localSheetId="1">二标段投标报价明细表!$A$3:$J$32</definedName>
    <definedName name="_xlnm.Print_Area" localSheetId="2">三标段投标报价明细表!$A$1:$J$50</definedName>
    <definedName name="_xlnm.Print_Area" localSheetId="3">四标段投标报价明细表!$A$1:$J$34</definedName>
    <definedName name="_xlnm.Print_Area" localSheetId="4">五标段投标报价明细表!$A$1:$J$27</definedName>
    <definedName name="_xlnm.Print_Area" localSheetId="5">六标段投标报价明细表!$A$1:$J$12</definedName>
    <definedName name="_xlnm.Print_Area" localSheetId="6">七标段投标报价明细表!$A$1:$J$19</definedName>
    <definedName name="_xlnm.Print_Area" localSheetId="7">八标段投标报价明细表!$A$1:$J$20</definedName>
    <definedName name="_xlnm.Print_Area" localSheetId="8">九标段投标报价明细表!$A$1:$J$11</definedName>
    <definedName name="_xlnm.Print_Area" localSheetId="9">十标段投标报价明细表!$A$1:$J$12</definedName>
  </definedNames>
  <calcPr calcId="144525"/>
</workbook>
</file>

<file path=xl/sharedStrings.xml><?xml version="1.0" encoding="utf-8"?>
<sst xmlns="http://schemas.openxmlformats.org/spreadsheetml/2006/main" count="749" uniqueCount="306">
  <si>
    <t>2025-2027年度泰州市市政园林事业中心道路、游园绿化养护一标段：火车站区域投标报价明细表</t>
  </si>
  <si>
    <t>序号</t>
  </si>
  <si>
    <t>地块名称</t>
  </si>
  <si>
    <t>地块类型</t>
  </si>
  <si>
    <t>起止路段</t>
  </si>
  <si>
    <t>养护等级</t>
  </si>
  <si>
    <t>绿地</t>
  </si>
  <si>
    <t>三年养护经费
投标报价合计（元）</t>
  </si>
  <si>
    <t>备注</t>
  </si>
  <si>
    <t>面积
（m²）</t>
  </si>
  <si>
    <t>投标报价单价
（元/m²）</t>
  </si>
  <si>
    <t>费用
（元）</t>
  </si>
  <si>
    <t>站前路</t>
  </si>
  <si>
    <t>道路</t>
  </si>
  <si>
    <t>秋雪湖大道-长江大道</t>
  </si>
  <si>
    <t>三级</t>
  </si>
  <si>
    <t>东环快速路北延段（高架下）</t>
  </si>
  <si>
    <t>海姜大道-启扬高速</t>
  </si>
  <si>
    <t>金东路（五叉港河）</t>
  </si>
  <si>
    <t>海姜大道至龙栖路</t>
  </si>
  <si>
    <r>
      <rPr>
        <sz val="9"/>
        <color theme="1"/>
        <rFont val="方正仿宋_GBK"/>
        <charset val="134"/>
      </rPr>
      <t>三级</t>
    </r>
  </si>
  <si>
    <t>森园路</t>
  </si>
  <si>
    <t>S231至京泰路</t>
  </si>
  <si>
    <t>龙栖路（龙栖河）</t>
  </si>
  <si>
    <t>S231至金东路</t>
  </si>
  <si>
    <t>王墩河路（王墩河）</t>
  </si>
  <si>
    <t>双墩路至海姜大道、龙扬路至运河路</t>
  </si>
  <si>
    <t>九里桥路</t>
  </si>
  <si>
    <t>龙扬路至凤凰佳园南</t>
  </si>
  <si>
    <t>龙扬路</t>
  </si>
  <si>
    <t>九里桥路至京泰路</t>
  </si>
  <si>
    <t>泰州北高速出入口</t>
  </si>
  <si>
    <t>泰和游园</t>
  </si>
  <si>
    <t>游园绿地</t>
  </si>
  <si>
    <t>泰和园南、新通扬运河北、兴泰路东</t>
  </si>
  <si>
    <t>新通扬运河两侧</t>
  </si>
  <si>
    <t>北至龙汇路，南至龙扬路，西至九里桥路，东至京东路</t>
  </si>
  <si>
    <t>小计</t>
  </si>
  <si>
    <t>应急措施费用</t>
  </si>
  <si>
    <t>——</t>
  </si>
  <si>
    <t>投标报价总价</t>
  </si>
  <si>
    <r>
      <rPr>
        <sz val="10"/>
        <rFont val="宋体"/>
        <charset val="0"/>
      </rPr>
      <t>投标人：（盖单位章）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年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月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日</t>
    </r>
  </si>
  <si>
    <t>2025-2027年度泰州市市政园林事业中心道路、游园绿化养护二标段：东进路以北及相关区域投标报价明细表</t>
  </si>
  <si>
    <t>青年路</t>
  </si>
  <si>
    <t>站前路-凤凰路</t>
  </si>
  <si>
    <t>二级</t>
  </si>
  <si>
    <t>泰州大道</t>
  </si>
  <si>
    <t>凤凰路-环港大道（红星美凯龙向南，含西湖翠苑东门及南站出入口）</t>
  </si>
  <si>
    <t>运河路</t>
  </si>
  <si>
    <t>长江大道-吴州路，原火车站街区范围内</t>
  </si>
  <si>
    <t>龙腾路</t>
  </si>
  <si>
    <t>兴泰路-秋雪湖大道</t>
  </si>
  <si>
    <t>工人路</t>
  </si>
  <si>
    <t>青年路-稻河路</t>
  </si>
  <si>
    <t>吴州北路</t>
  </si>
  <si>
    <t>迎春路-运河路北侧</t>
  </si>
  <si>
    <t>海阳路</t>
  </si>
  <si>
    <t>江州路-东风路</t>
  </si>
  <si>
    <r>
      <rPr>
        <sz val="9"/>
        <color theme="1"/>
        <rFont val="方正仿宋_GBK"/>
        <charset val="134"/>
      </rPr>
      <t>西站北侧支路</t>
    </r>
  </si>
  <si>
    <r>
      <rPr>
        <sz val="9"/>
        <color theme="1"/>
        <rFont val="方正仿宋_GBK"/>
        <charset val="134"/>
      </rPr>
      <t>江州北路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海润路</t>
    </r>
  </si>
  <si>
    <t>稻河路</t>
  </si>
  <si>
    <t>工人路-海阳路</t>
  </si>
  <si>
    <t>江州路</t>
  </si>
  <si>
    <t>兴丰路-江州桥</t>
  </si>
  <si>
    <r>
      <rPr>
        <sz val="9"/>
        <color theme="1"/>
        <rFont val="方正仿宋_GBK"/>
        <charset val="134"/>
      </rPr>
      <t>春明路</t>
    </r>
  </si>
  <si>
    <r>
      <rPr>
        <sz val="9"/>
        <color theme="1"/>
        <rFont val="方正仿宋_GBK"/>
        <charset val="134"/>
      </rPr>
      <t>运河路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任庄路</t>
    </r>
  </si>
  <si>
    <r>
      <rPr>
        <sz val="9"/>
        <color theme="1"/>
        <rFont val="方正仿宋_GBK"/>
        <charset val="134"/>
      </rPr>
      <t>春华路</t>
    </r>
  </si>
  <si>
    <t>稻河、草河沿岸绿化</t>
  </si>
  <si>
    <t>稻河（森园路- 通仓桥）、草河（晨光路-海阳路）</t>
  </si>
  <si>
    <t>朝晖游园</t>
  </si>
  <si>
    <t>春兰路东、森园路南，朝晖锦苑小区西、北侧</t>
  </si>
  <si>
    <t>百孝园</t>
  </si>
  <si>
    <t>春云路与森园路交叉口东南侧</t>
  </si>
  <si>
    <t>老东河游园（书香游园）</t>
  </si>
  <si>
    <t>智堡实验学校东侧至老东河河边</t>
  </si>
  <si>
    <t>泰州西客站广场绿地</t>
  </si>
  <si>
    <t>泰州西客站南侧广场</t>
  </si>
  <si>
    <t>元河游园</t>
  </si>
  <si>
    <t>吴洲北路及海阳西路交叉口东北侧</t>
  </si>
  <si>
    <t>迎春绿地</t>
  </si>
  <si>
    <t>迎春西路路灯处新楼东</t>
  </si>
  <si>
    <t>祥泰游园</t>
  </si>
  <si>
    <t>扬州路与祥泰路交叉口东南侧</t>
  </si>
  <si>
    <t>沈家河游园</t>
  </si>
  <si>
    <t>北仓路北、森泽园南</t>
  </si>
  <si>
    <t>森南游园</t>
  </si>
  <si>
    <t>江洲北路与森南河交叉口东北侧</t>
  </si>
  <si>
    <t>2025-2027年度泰州市市政园林事业中心道路、游园绿化养护三标段：东进路-济川路区域投标报价明细表</t>
  </si>
  <si>
    <t>海姜大道</t>
  </si>
  <si>
    <t>兴泰北路-姜堰西郊加油站</t>
  </si>
  <si>
    <t>南通路</t>
  </si>
  <si>
    <t>东风路-兴泰路</t>
  </si>
  <si>
    <t>东进路</t>
  </si>
  <si>
    <t>海润路（不含西仓桥桥面）-华泰路</t>
  </si>
  <si>
    <t>扬州路</t>
  </si>
  <si>
    <t>海阳路-海润路</t>
  </si>
  <si>
    <t>迎春路</t>
  </si>
  <si>
    <t>江州北路-春兰路</t>
  </si>
  <si>
    <t>迎宾路</t>
  </si>
  <si>
    <t>东风路-金马路</t>
  </si>
  <si>
    <t>育才路</t>
  </si>
  <si>
    <t>东风路-春兰路</t>
  </si>
  <si>
    <t>春景路</t>
  </si>
  <si>
    <t>兴泰路-海曙路</t>
  </si>
  <si>
    <t>工农路</t>
  </si>
  <si>
    <t>园艺场东门-迎春路</t>
  </si>
  <si>
    <t>蒲田路</t>
  </si>
  <si>
    <t>迎春路-丰裕路</t>
  </si>
  <si>
    <t>新民街</t>
  </si>
  <si>
    <t>人民路-东进路</t>
  </si>
  <si>
    <t>东河路</t>
  </si>
  <si>
    <t>宝带小区北支路</t>
  </si>
  <si>
    <t>青年路-南官河</t>
  </si>
  <si>
    <t>老海陵南路</t>
  </si>
  <si>
    <t>铁塔路-静安路</t>
  </si>
  <si>
    <t>府前路（五一路）</t>
  </si>
  <si>
    <t>青年路-鼓楼路</t>
  </si>
  <si>
    <t>人民路</t>
  </si>
  <si>
    <t>迎春东路-迎春西路</t>
  </si>
  <si>
    <t>公园路</t>
  </si>
  <si>
    <t>青年路-泰山公园东门（含西玉带河花池）</t>
  </si>
  <si>
    <t>西仓路</t>
  </si>
  <si>
    <t>东进路-新民街</t>
  </si>
  <si>
    <t>税务街</t>
  </si>
  <si>
    <t>青年路-人民路</t>
  </si>
  <si>
    <t>暮春街</t>
  </si>
  <si>
    <t>青年路-海陵路（含文峰停车场法桐下绿篱、文峰千家惠北支路）</t>
  </si>
  <si>
    <t>南山寺路</t>
  </si>
  <si>
    <t>鼓楼路-天主教堂</t>
  </si>
  <si>
    <t>邑庙街</t>
  </si>
  <si>
    <t>鼓楼路-人民路</t>
  </si>
  <si>
    <t>春晖路</t>
  </si>
  <si>
    <t>南通路-凤凰路</t>
  </si>
  <si>
    <t>口泰路</t>
  </si>
  <si>
    <t>东风路-迎宾路</t>
  </si>
  <si>
    <t>经东三路（金马路）</t>
  </si>
  <si>
    <t>迎宾路-南通路</t>
  </si>
  <si>
    <t>浙江路</t>
  </si>
  <si>
    <t>金马路-兴泰路</t>
  </si>
  <si>
    <t>兴业路</t>
  </si>
  <si>
    <t>春兰路-春晖路</t>
  </si>
  <si>
    <t>纪庙路</t>
  </si>
  <si>
    <t>红庙路-兴业路</t>
  </si>
  <si>
    <t>海陵高速出入口</t>
  </si>
  <si>
    <t>泰州东高速出入口</t>
  </si>
  <si>
    <t>康桥园</t>
  </si>
  <si>
    <t>春晖路西、济川路北</t>
  </si>
  <si>
    <t>五岔口游园</t>
  </si>
  <si>
    <t>兴泰路、济川路交叉口东北</t>
  </si>
  <si>
    <t>泰顺园</t>
  </si>
  <si>
    <t>兴业路北，兴泰路南，泰顺路两侧</t>
  </si>
  <si>
    <t>海曙园</t>
  </si>
  <si>
    <t>城东小学东校区东侧</t>
  </si>
  <si>
    <t>迎春游园</t>
  </si>
  <si>
    <t>迎春路北，兴泰北路东，东环高架西侧</t>
  </si>
  <si>
    <t>兴泰游园(迎春园)</t>
  </si>
  <si>
    <t>迎春路与兴泰路交叉口西北侧</t>
  </si>
  <si>
    <t>迎宾游园</t>
  </si>
  <si>
    <t>响林卫生站东，迎宾路与七里河交叉口西南侧</t>
  </si>
  <si>
    <t>宝带小区周边绿地</t>
  </si>
  <si>
    <t>新民街西游园</t>
  </si>
  <si>
    <t>大浦小学南、凤城河北、新民街西</t>
  </si>
  <si>
    <t>坡子街绿地</t>
  </si>
  <si>
    <t>凤城河（东河路-新民街）两侧及坡子街广场绿化</t>
  </si>
  <si>
    <t>泰来游园</t>
  </si>
  <si>
    <t>吴陵桥与老通扬运河交叉口西北侧，韵梅苑二期南</t>
  </si>
  <si>
    <t>2025-2027年度泰州市市政园林事业中心道路、游园绿化养护四标段：济川路-永定路区域投标报价明细表</t>
  </si>
  <si>
    <t>S231东环快速路</t>
  </si>
  <si>
    <t>迎春路-永定路（不含桥下空间，含码也绿地）</t>
  </si>
  <si>
    <t>盛唐路</t>
  </si>
  <si>
    <t>凤凰路-永定路、太湖路-周山河路，含盛唐河沿线</t>
  </si>
  <si>
    <t>御园路</t>
  </si>
  <si>
    <t>永定路-永兴路，含御园路停车场</t>
  </si>
  <si>
    <t>永定路</t>
  </si>
  <si>
    <t>泰州大道-泰州东入口</t>
  </si>
  <si>
    <t>欣园路（凤凰小学东支路）</t>
  </si>
  <si>
    <t>永兴路-梧桐路，含凤凰小学周边</t>
  </si>
  <si>
    <t>世纪路（金玉路）</t>
  </si>
  <si>
    <r>
      <rPr>
        <sz val="9"/>
        <color theme="1"/>
        <rFont val="方正仿宋_GBK"/>
        <charset val="134"/>
      </rPr>
      <t>海陵南路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鼓楼南路</t>
    </r>
  </si>
  <si>
    <t>三忠游园（凤凰路游园）</t>
  </si>
  <si>
    <t>东风路与凤凰路交叉口西北角</t>
  </si>
  <si>
    <t>泰州体育馆周边绿地</t>
  </si>
  <si>
    <t>济川路泰州体育馆周边</t>
  </si>
  <si>
    <t>通江花园周边绿地</t>
  </si>
  <si>
    <t>通江花园周边外绿地</t>
  </si>
  <si>
    <t>中山文化园</t>
  </si>
  <si>
    <t>文渊老年体育公园内</t>
  </si>
  <si>
    <t>永定游园</t>
  </si>
  <si>
    <t>东风路与永定路西北角</t>
  </si>
  <si>
    <t>瑞泰游园</t>
  </si>
  <si>
    <t>东风路路东（永兴路-永定路）</t>
  </si>
  <si>
    <t>刘西河绿地</t>
  </si>
  <si>
    <t>水利局-永定路</t>
  </si>
  <si>
    <t>盛唐游园</t>
  </si>
  <si>
    <t>盛唐路东、翻身河南侧</t>
  </si>
  <si>
    <t>海棠园</t>
  </si>
  <si>
    <t>凤凰路与S231交叉口东北角</t>
  </si>
  <si>
    <t>文创园</t>
  </si>
  <si>
    <t>海棠园南侧</t>
  </si>
  <si>
    <t>凤凰绿带</t>
  </si>
  <si>
    <t>含凤凰路路南(东风路-兴泰路)绿化</t>
  </si>
  <si>
    <t>凤凰街道游园</t>
  </si>
  <si>
    <t>盛唐路、永兴路交叉口东北侧</t>
  </si>
  <si>
    <t>中子河游园</t>
  </si>
  <si>
    <t>永泰路北侧（卫健委河两侧）</t>
  </si>
  <si>
    <t>友谊游园</t>
  </si>
  <si>
    <t>青年路与永泰路交叉口西北角</t>
  </si>
  <si>
    <t>城南河游园</t>
  </si>
  <si>
    <t>税务局南门对面</t>
  </si>
  <si>
    <t>兴泰路游园</t>
  </si>
  <si>
    <t>梅兰路与兴泰路西南角</t>
  </si>
  <si>
    <t>林南游园</t>
  </si>
  <si>
    <t>兴陵路南侧，泰顺路（纵二路）西侧</t>
  </si>
  <si>
    <t>2025-2027年度泰州市市政园林事业中心道路、游园绿化养护五标段：永定路以南及相关区域投标报价</t>
  </si>
  <si>
    <t>西谢路</t>
  </si>
  <si>
    <t>太湖路-周山河路</t>
  </si>
  <si>
    <t>洪泽湖路</t>
  </si>
  <si>
    <t>青年路-东风路（含凤凰河洪泽湖路范围）</t>
  </si>
  <si>
    <t>太湖路</t>
  </si>
  <si>
    <t>泰州大道-春兰路</t>
  </si>
  <si>
    <t>东谢路</t>
  </si>
  <si>
    <t>凤凰初级中学北侧-周山河路</t>
  </si>
  <si>
    <t>惠山路</t>
  </si>
  <si>
    <t>周山河景区南侧-淮河东路</t>
  </si>
  <si>
    <t>人民路（长泰路）</t>
  </si>
  <si>
    <t>泰州大道-钟山路</t>
  </si>
  <si>
    <t>钟山路</t>
  </si>
  <si>
    <t>云龙湖路-凤凰三居苑南门</t>
  </si>
  <si>
    <t>玄武湖路</t>
  </si>
  <si>
    <t>西周港支路-海陵南路</t>
  </si>
  <si>
    <t>灵山路</t>
  </si>
  <si>
    <t>海军大道-淮河路</t>
  </si>
  <si>
    <t>云龙湖路</t>
  </si>
  <si>
    <t>海陵路-钟山路</t>
  </si>
  <si>
    <t>黄河路</t>
  </si>
  <si>
    <t>泰州大道-海陵路</t>
  </si>
  <si>
    <t>海河路</t>
  </si>
  <si>
    <t>鼓楼路-东风路</t>
  </si>
  <si>
    <t>串塘河路</t>
  </si>
  <si>
    <t>栖霞山路</t>
  </si>
  <si>
    <t>海军大道—云龙湖路</t>
  </si>
  <si>
    <t>春兰路</t>
  </si>
  <si>
    <t>东泰花园-济川路，凤凰路-海军大道</t>
  </si>
  <si>
    <t>大泗高速出入口</t>
  </si>
  <si>
    <t>华泽游园</t>
  </si>
  <si>
    <t>华泽小区一期与二期之间</t>
  </si>
  <si>
    <t>2025-2027年度泰州市市政园林事业中心道路、游园绿化养护六标段：纵向主干道投标报价明细表</t>
  </si>
  <si>
    <t>海陵路</t>
  </si>
  <si>
    <t>海阳路-姜高路</t>
  </si>
  <si>
    <t>一级</t>
  </si>
  <si>
    <t>含1、每年1000平方米草花更换三次。主要海陵路、鼓楼路；2、每年6000平方米的百日菊播种。主要是鼓楼路和京泰路；3、每年8000平方米常绿草坪复播,主要是鼓楼路绿岛（永定路-海军大道）。</t>
  </si>
  <si>
    <t>鼓楼路</t>
  </si>
  <si>
    <t>海阳路-淮河路</t>
  </si>
  <si>
    <t>引凤路</t>
  </si>
  <si>
    <t>静安路-周山河路</t>
  </si>
  <si>
    <t>京泰路</t>
  </si>
  <si>
    <t>龙腾路-凤凰路</t>
  </si>
  <si>
    <t>2025-2027年度泰州市市政园林事业中心道路、游园绿化养护七标段：凤凰路及拆墙透绿庭院投标报价明细表</t>
  </si>
  <si>
    <t>凤凰路</t>
  </si>
  <si>
    <t>凤凰大桥（含桥面）-S231</t>
  </si>
  <si>
    <t>含1、每年760平方米草花更换三次。主要凤凰路与青年路交叉口；2、每年25000平方米常绿草坪复播,主要是拆墙透绿。</t>
  </si>
  <si>
    <t>拆墙透绿工程</t>
  </si>
  <si>
    <t>凤凰路周边（公积金中心,人防办,市法院,市信访局,质监站,自规局）</t>
  </si>
  <si>
    <t>鼓楼路周边（海事局,报业传媒集团,海澜宾馆,航道处和交通局,市公安局,市检察院,市生态环境局,水文局）</t>
  </si>
  <si>
    <t>海陵路周边（档案馆,气象局,水利局,市行政审批中心和锦泰宾馆,住建局，财政局）</t>
  </si>
  <si>
    <t>梅兰路周边（残联、市城管局、市司法局、应急局）</t>
  </si>
  <si>
    <t>民政局</t>
  </si>
  <si>
    <t>税务局</t>
  </si>
  <si>
    <t>市教育局,市卫健委</t>
  </si>
  <si>
    <t>市国安局</t>
  </si>
  <si>
    <t>2025-2027年度泰州市市政园林事业中心道路、游园绿化养护八标段：横向主干道及绿地投标报价明细表</t>
  </si>
  <si>
    <t>济川路</t>
  </si>
  <si>
    <t>济川大桥桥西（含桥面）-五岔口及万达天桥绿化，含明珠小区及凤凰21门前绿化</t>
  </si>
  <si>
    <t>含1、每年850平方米草花更换三次。主要济川路、梅兰路岛头和花箱；
2、每年15000平方米常绿草坪复播,主要是文化中心广场。</t>
  </si>
  <si>
    <t>永泰路</t>
  </si>
  <si>
    <t>青年南路-东风路</t>
  </si>
  <si>
    <t>梅兰路</t>
  </si>
  <si>
    <t>梅兰大桥（含桥面）-兴泰公路</t>
  </si>
  <si>
    <t>永晖路</t>
  </si>
  <si>
    <t>青年路-东风路</t>
  </si>
  <si>
    <t>永兴路</t>
  </si>
  <si>
    <t>青年路-春兰路</t>
  </si>
  <si>
    <t>周山河路</t>
  </si>
  <si>
    <t>海军东路</t>
  </si>
  <si>
    <t>泰州大道-海军纪念馆</t>
  </si>
  <si>
    <t>淮河路</t>
  </si>
  <si>
    <t>泰州大道-东风路</t>
  </si>
  <si>
    <t>文化中心广场绿地</t>
  </si>
  <si>
    <t>文昌游园</t>
  </si>
  <si>
    <t>鼓楼路东侧、南山寺路南侧、凤城河北侧</t>
  </si>
  <si>
    <t>2025-2027年度泰州市市政园林事业中心道路、游园绿化养护九标段：东风路投标报价明细表</t>
  </si>
  <si>
    <t>东风路</t>
  </si>
  <si>
    <t>凤凰路-新港大道（桥下空间至永宁路）</t>
  </si>
  <si>
    <t>含每年5000平方米原状地被缺损补植。</t>
  </si>
  <si>
    <t>应急措施费用（含地被缺损补植）</t>
  </si>
  <si>
    <t>2025-2027年度泰州市市政园林事业中心道路、游园绿化养护十标段：长江大道及附近区域投标报价明细表</t>
  </si>
  <si>
    <t>长江大道</t>
  </si>
  <si>
    <t>周山河大桥-泰州西收费站</t>
  </si>
  <si>
    <t>九龙物流园附属绿地</t>
  </si>
  <si>
    <t>九龙物流园</t>
  </si>
  <si>
    <t>长江大道与长泰路西北角绿地</t>
  </si>
  <si>
    <t>引江河西，长江大道与长泰路西北角</t>
  </si>
  <si>
    <t>长江大道与梅兰路西南角绿地</t>
  </si>
  <si>
    <t>引江河西，长江大道与梅兰路西南角</t>
  </si>
  <si>
    <t>长江大道与站前路互通</t>
  </si>
  <si>
    <t>互通家插口高架下匝道区域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</si>
</sst>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sz val="9"/>
      <color theme="1"/>
      <name val="黑体"/>
      <charset val="134"/>
    </font>
    <font>
      <sz val="9"/>
      <color theme="1"/>
      <name val="方正仿宋_GBK"/>
      <charset val="134"/>
    </font>
    <font>
      <sz val="10"/>
      <name val="宋体"/>
      <charset val="0"/>
    </font>
    <font>
      <sz val="9"/>
      <name val="方正仿宋_GBK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colors>
    <mruColors>
      <color rgb="00660033"/>
      <color rgb="00FF3399"/>
      <color rgb="00CB0597"/>
      <color rgb="0000CC99"/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6" workbookViewId="0">
      <selection activeCell="G13" sqref="G13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2" customFormat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5"/>
      <c r="H2" s="26"/>
      <c r="I2" s="23" t="s">
        <v>7</v>
      </c>
      <c r="J2" s="28" t="s">
        <v>8</v>
      </c>
    </row>
    <row r="3" s="2" customFormat="1" ht="22.5" spans="1:10">
      <c r="A3" s="23"/>
      <c r="B3" s="23"/>
      <c r="C3" s="23"/>
      <c r="D3" s="23"/>
      <c r="E3" s="23"/>
      <c r="F3" s="27" t="s">
        <v>9</v>
      </c>
      <c r="G3" s="6" t="s">
        <v>10</v>
      </c>
      <c r="H3" s="5" t="s">
        <v>11</v>
      </c>
      <c r="I3" s="23"/>
      <c r="J3" s="21"/>
    </row>
    <row r="4" s="2" customFormat="1" ht="24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263088.7</v>
      </c>
      <c r="G4" s="10"/>
      <c r="H4" s="9">
        <f t="shared" ref="H4:H14" si="0">F4*G4</f>
        <v>0</v>
      </c>
      <c r="I4" s="9">
        <f t="shared" ref="I4:I16" si="1">H4*3</f>
        <v>0</v>
      </c>
      <c r="J4" s="21"/>
    </row>
    <row r="5" s="2" customFormat="1" ht="24" customHeight="1" spans="1:10">
      <c r="A5" s="7">
        <v>2</v>
      </c>
      <c r="B5" s="7" t="s">
        <v>16</v>
      </c>
      <c r="C5" s="7" t="s">
        <v>13</v>
      </c>
      <c r="D5" s="7" t="s">
        <v>17</v>
      </c>
      <c r="E5" s="7" t="s">
        <v>15</v>
      </c>
      <c r="F5" s="7">
        <v>159591.54</v>
      </c>
      <c r="G5" s="10"/>
      <c r="H5" s="9">
        <f t="shared" si="0"/>
        <v>0</v>
      </c>
      <c r="I5" s="9">
        <f t="shared" si="1"/>
        <v>0</v>
      </c>
      <c r="J5" s="21"/>
    </row>
    <row r="6" s="2" customFormat="1" ht="24" customHeight="1" spans="1:10">
      <c r="A6" s="7">
        <v>3</v>
      </c>
      <c r="B6" s="7" t="s">
        <v>18</v>
      </c>
      <c r="C6" s="7" t="s">
        <v>13</v>
      </c>
      <c r="D6" s="7" t="s">
        <v>19</v>
      </c>
      <c r="E6" s="38" t="s">
        <v>20</v>
      </c>
      <c r="F6" s="7">
        <v>107821</v>
      </c>
      <c r="G6" s="10"/>
      <c r="H6" s="9">
        <f t="shared" si="0"/>
        <v>0</v>
      </c>
      <c r="I6" s="9">
        <f t="shared" si="1"/>
        <v>0</v>
      </c>
      <c r="J6" s="21"/>
    </row>
    <row r="7" s="2" customFormat="1" ht="24" customHeight="1" spans="1:10">
      <c r="A7" s="7">
        <v>4</v>
      </c>
      <c r="B7" s="7" t="s">
        <v>21</v>
      </c>
      <c r="C7" s="7" t="s">
        <v>13</v>
      </c>
      <c r="D7" s="7" t="s">
        <v>22</v>
      </c>
      <c r="E7" s="38" t="s">
        <v>20</v>
      </c>
      <c r="F7" s="7">
        <v>43900</v>
      </c>
      <c r="G7" s="10"/>
      <c r="H7" s="9">
        <f t="shared" si="0"/>
        <v>0</v>
      </c>
      <c r="I7" s="9">
        <f t="shared" si="1"/>
        <v>0</v>
      </c>
      <c r="J7" s="21"/>
    </row>
    <row r="8" s="2" customFormat="1" ht="24" customHeight="1" spans="1:10">
      <c r="A8" s="7">
        <v>5</v>
      </c>
      <c r="B8" s="7" t="s">
        <v>23</v>
      </c>
      <c r="C8" s="7" t="s">
        <v>13</v>
      </c>
      <c r="D8" s="7" t="s">
        <v>24</v>
      </c>
      <c r="E8" s="38" t="s">
        <v>20</v>
      </c>
      <c r="F8" s="7">
        <v>32400</v>
      </c>
      <c r="G8" s="10"/>
      <c r="H8" s="9">
        <f t="shared" si="0"/>
        <v>0</v>
      </c>
      <c r="I8" s="9">
        <f t="shared" si="1"/>
        <v>0</v>
      </c>
      <c r="J8" s="21"/>
    </row>
    <row r="9" s="2" customFormat="1" ht="24" customHeight="1" spans="1:10">
      <c r="A9" s="7">
        <v>6</v>
      </c>
      <c r="B9" s="7" t="s">
        <v>25</v>
      </c>
      <c r="C9" s="7" t="s">
        <v>13</v>
      </c>
      <c r="D9" s="7" t="s">
        <v>26</v>
      </c>
      <c r="E9" s="38" t="s">
        <v>20</v>
      </c>
      <c r="F9" s="7">
        <v>12000</v>
      </c>
      <c r="G9" s="10"/>
      <c r="H9" s="9">
        <f t="shared" si="0"/>
        <v>0</v>
      </c>
      <c r="I9" s="9">
        <f t="shared" si="1"/>
        <v>0</v>
      </c>
      <c r="J9" s="21"/>
    </row>
    <row r="10" s="2" customFormat="1" ht="24" customHeight="1" spans="1:10">
      <c r="A10" s="7">
        <v>7</v>
      </c>
      <c r="B10" s="7" t="s">
        <v>27</v>
      </c>
      <c r="C10" s="7" t="s">
        <v>13</v>
      </c>
      <c r="D10" s="7" t="s">
        <v>28</v>
      </c>
      <c r="E10" s="38" t="s">
        <v>20</v>
      </c>
      <c r="F10" s="7">
        <v>47356</v>
      </c>
      <c r="G10" s="10"/>
      <c r="H10" s="9">
        <f t="shared" si="0"/>
        <v>0</v>
      </c>
      <c r="I10" s="9">
        <f t="shared" si="1"/>
        <v>0</v>
      </c>
      <c r="J10" s="21"/>
    </row>
    <row r="11" s="2" customFormat="1" ht="24" customHeight="1" spans="1:10">
      <c r="A11" s="7">
        <v>8</v>
      </c>
      <c r="B11" s="7" t="s">
        <v>29</v>
      </c>
      <c r="C11" s="7" t="s">
        <v>13</v>
      </c>
      <c r="D11" s="7" t="s">
        <v>30</v>
      </c>
      <c r="E11" s="38" t="s">
        <v>20</v>
      </c>
      <c r="F11" s="7">
        <v>10597</v>
      </c>
      <c r="G11" s="10"/>
      <c r="H11" s="9">
        <f t="shared" si="0"/>
        <v>0</v>
      </c>
      <c r="I11" s="9">
        <f t="shared" si="1"/>
        <v>0</v>
      </c>
      <c r="J11" s="21"/>
    </row>
    <row r="12" s="2" customFormat="1" ht="24" customHeight="1" spans="1:10">
      <c r="A12" s="7">
        <v>9</v>
      </c>
      <c r="B12" s="7" t="s">
        <v>31</v>
      </c>
      <c r="C12" s="7" t="s">
        <v>13</v>
      </c>
      <c r="D12" s="7" t="s">
        <v>31</v>
      </c>
      <c r="E12" s="7" t="s">
        <v>15</v>
      </c>
      <c r="F12" s="7">
        <v>229661</v>
      </c>
      <c r="G12" s="10"/>
      <c r="H12" s="9">
        <f t="shared" si="0"/>
        <v>0</v>
      </c>
      <c r="I12" s="9">
        <f t="shared" si="1"/>
        <v>0</v>
      </c>
      <c r="J12" s="21"/>
    </row>
    <row r="13" s="2" customFormat="1" ht="24" customHeight="1" spans="1:10">
      <c r="A13" s="7">
        <v>10</v>
      </c>
      <c r="B13" s="7" t="s">
        <v>32</v>
      </c>
      <c r="C13" s="7" t="s">
        <v>33</v>
      </c>
      <c r="D13" s="7" t="s">
        <v>34</v>
      </c>
      <c r="E13" s="7" t="s">
        <v>15</v>
      </c>
      <c r="F13" s="7">
        <v>78730.31</v>
      </c>
      <c r="G13" s="10"/>
      <c r="H13" s="9">
        <f t="shared" si="0"/>
        <v>0</v>
      </c>
      <c r="I13" s="9">
        <f t="shared" si="1"/>
        <v>0</v>
      </c>
      <c r="J13" s="21"/>
    </row>
    <row r="14" s="2" customFormat="1" ht="24" customHeight="1" spans="1:10">
      <c r="A14" s="7">
        <v>11</v>
      </c>
      <c r="B14" s="7" t="s">
        <v>35</v>
      </c>
      <c r="C14" s="7" t="s">
        <v>33</v>
      </c>
      <c r="D14" s="7" t="s">
        <v>36</v>
      </c>
      <c r="E14" s="7" t="s">
        <v>15</v>
      </c>
      <c r="F14" s="7">
        <v>63937.45</v>
      </c>
      <c r="G14" s="10"/>
      <c r="H14" s="9">
        <f t="shared" si="0"/>
        <v>0</v>
      </c>
      <c r="I14" s="9">
        <f t="shared" si="1"/>
        <v>0</v>
      </c>
      <c r="J14" s="21"/>
    </row>
    <row r="15" s="2" customFormat="1" ht="24" customHeight="1" spans="1:10">
      <c r="A15" s="17" t="s">
        <v>37</v>
      </c>
      <c r="B15" s="40"/>
      <c r="C15" s="7"/>
      <c r="D15" s="7"/>
      <c r="E15" s="7"/>
      <c r="F15" s="7">
        <f>SUM(F4:F14)</f>
        <v>1049083</v>
      </c>
      <c r="G15" s="7"/>
      <c r="H15" s="9">
        <f>SUM(H4:H14)</f>
        <v>0</v>
      </c>
      <c r="I15" s="9">
        <f t="shared" si="1"/>
        <v>0</v>
      </c>
      <c r="J15" s="7"/>
    </row>
    <row r="16" s="2" customFormat="1" ht="24" customHeight="1" spans="1:10">
      <c r="A16" s="11" t="s">
        <v>38</v>
      </c>
      <c r="B16" s="13"/>
      <c r="C16" s="13"/>
      <c r="D16" s="13"/>
      <c r="E16" s="14"/>
      <c r="F16" s="16" t="s">
        <v>39</v>
      </c>
      <c r="G16" s="16" t="s">
        <v>39</v>
      </c>
      <c r="H16" s="16">
        <v>100000</v>
      </c>
      <c r="I16" s="9">
        <v>300000</v>
      </c>
      <c r="J16" s="22"/>
    </row>
    <row r="17" s="2" customFormat="1" ht="24" customHeight="1" spans="1:10">
      <c r="A17" s="7" t="s">
        <v>40</v>
      </c>
      <c r="B17" s="7"/>
      <c r="C17" s="7"/>
      <c r="D17" s="7"/>
      <c r="E17" s="7"/>
      <c r="F17" s="7"/>
      <c r="G17" s="7"/>
      <c r="H17" s="7"/>
      <c r="I17" s="9">
        <f>I15+I16</f>
        <v>300000</v>
      </c>
      <c r="J17" s="22"/>
    </row>
    <row r="18" spans="1:10">
      <c r="A18" s="41" t="s">
        <v>41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>
      <c r="A19" s="41"/>
      <c r="B19" s="41"/>
      <c r="C19" s="41"/>
      <c r="D19" s="41"/>
      <c r="E19" s="41"/>
      <c r="F19" s="41"/>
      <c r="G19" s="41"/>
      <c r="H19" s="41"/>
      <c r="I19" s="41"/>
      <c r="J19" s="42"/>
    </row>
    <row r="20" spans="1:10">
      <c r="A20" s="41"/>
      <c r="B20" s="41"/>
      <c r="C20" s="41"/>
      <c r="D20" s="41"/>
      <c r="E20" s="41"/>
      <c r="F20" s="41"/>
      <c r="G20" s="41"/>
      <c r="H20" s="41"/>
      <c r="I20" s="41"/>
      <c r="J20" s="42"/>
    </row>
    <row r="21" spans="1:10">
      <c r="A21" s="41"/>
      <c r="B21" s="41"/>
      <c r="C21" s="41"/>
      <c r="D21" s="41"/>
      <c r="E21" s="41"/>
      <c r="F21" s="41"/>
      <c r="G21" s="41"/>
      <c r="H21" s="41"/>
      <c r="I21" s="41"/>
      <c r="J21" s="42"/>
    </row>
    <row r="22" spans="1:10">
      <c r="A22" s="41"/>
      <c r="B22" s="41"/>
      <c r="C22" s="41"/>
      <c r="D22" s="41"/>
      <c r="E22" s="41"/>
      <c r="F22" s="41"/>
      <c r="G22" s="41"/>
      <c r="H22" s="41"/>
      <c r="I22" s="41"/>
      <c r="J22" s="42"/>
    </row>
  </sheetData>
  <sheetProtection password="C76F" sheet="1" selectLockedCells="1" objects="1"/>
  <mergeCells count="13">
    <mergeCell ref="A1:J1"/>
    <mergeCell ref="F2:H2"/>
    <mergeCell ref="A15:B15"/>
    <mergeCell ref="A16:E16"/>
    <mergeCell ref="A17:H17"/>
    <mergeCell ref="A2:A3"/>
    <mergeCell ref="B2:B3"/>
    <mergeCell ref="C2:C3"/>
    <mergeCell ref="D2:D3"/>
    <mergeCell ref="E2:E3"/>
    <mergeCell ref="I2:I3"/>
    <mergeCell ref="J2:J3"/>
    <mergeCell ref="A18:J22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9" sqref="G9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43" customHeight="1" spans="1:10">
      <c r="A2" s="4" t="s">
        <v>295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5" t="s">
        <v>7</v>
      </c>
      <c r="J3" s="5" t="s">
        <v>8</v>
      </c>
    </row>
    <row r="4" s="1" customFormat="1" ht="22.5" spans="1:10">
      <c r="A4" s="5"/>
      <c r="B4" s="5"/>
      <c r="C4" s="5"/>
      <c r="D4" s="5"/>
      <c r="E4" s="5"/>
      <c r="F4" s="5" t="s">
        <v>9</v>
      </c>
      <c r="G4" s="6" t="s">
        <v>10</v>
      </c>
      <c r="H4" s="5" t="s">
        <v>11</v>
      </c>
      <c r="I4" s="5"/>
      <c r="J4" s="21"/>
    </row>
    <row r="5" s="1" customFormat="1" ht="27" customHeight="1" spans="1:10">
      <c r="A5" s="7">
        <v>1</v>
      </c>
      <c r="B5" s="7" t="s">
        <v>296</v>
      </c>
      <c r="C5" s="7" t="s">
        <v>13</v>
      </c>
      <c r="D5" s="7" t="s">
        <v>297</v>
      </c>
      <c r="E5" s="7" t="s">
        <v>15</v>
      </c>
      <c r="F5" s="7">
        <v>824398.45</v>
      </c>
      <c r="G5" s="8"/>
      <c r="H5" s="9">
        <f>F5*G5</f>
        <v>0</v>
      </c>
      <c r="I5" s="9">
        <f t="shared" ref="I5:I10" si="0">H5*3</f>
        <v>0</v>
      </c>
      <c r="J5" s="21"/>
    </row>
    <row r="6" s="1" customFormat="1" ht="27" customHeight="1" spans="1:10">
      <c r="A6" s="7">
        <v>2</v>
      </c>
      <c r="B6" s="7" t="s">
        <v>298</v>
      </c>
      <c r="C6" s="7" t="s">
        <v>33</v>
      </c>
      <c r="D6" s="7" t="s">
        <v>299</v>
      </c>
      <c r="E6" s="7" t="s">
        <v>15</v>
      </c>
      <c r="F6" s="7">
        <v>15000</v>
      </c>
      <c r="G6" s="10"/>
      <c r="H6" s="9">
        <f>F6*G6</f>
        <v>0</v>
      </c>
      <c r="I6" s="9">
        <f t="shared" si="0"/>
        <v>0</v>
      </c>
      <c r="J6" s="21"/>
    </row>
    <row r="7" s="1" customFormat="1" ht="27" customHeight="1" spans="1:10">
      <c r="A7" s="7">
        <v>3</v>
      </c>
      <c r="B7" s="7" t="s">
        <v>300</v>
      </c>
      <c r="C7" s="7" t="s">
        <v>33</v>
      </c>
      <c r="D7" s="7" t="s">
        <v>301</v>
      </c>
      <c r="E7" s="7" t="s">
        <v>15</v>
      </c>
      <c r="F7" s="7">
        <v>100000</v>
      </c>
      <c r="G7" s="10"/>
      <c r="H7" s="9">
        <f>F7*G7</f>
        <v>0</v>
      </c>
      <c r="I7" s="9">
        <f t="shared" si="0"/>
        <v>0</v>
      </c>
      <c r="J7" s="21"/>
    </row>
    <row r="8" s="1" customFormat="1" ht="27" customHeight="1" spans="1:10">
      <c r="A8" s="7">
        <v>4</v>
      </c>
      <c r="B8" s="7" t="s">
        <v>302</v>
      </c>
      <c r="C8" s="7" t="s">
        <v>33</v>
      </c>
      <c r="D8" s="7" t="s">
        <v>303</v>
      </c>
      <c r="E8" s="7" t="s">
        <v>15</v>
      </c>
      <c r="F8" s="7">
        <v>15000</v>
      </c>
      <c r="G8" s="10"/>
      <c r="H8" s="9">
        <f>F8*G8</f>
        <v>0</v>
      </c>
      <c r="I8" s="9">
        <f t="shared" si="0"/>
        <v>0</v>
      </c>
      <c r="J8" s="21"/>
    </row>
    <row r="9" s="1" customFormat="1" ht="27" customHeight="1" spans="1:10">
      <c r="A9" s="7">
        <v>5</v>
      </c>
      <c r="B9" s="7" t="s">
        <v>304</v>
      </c>
      <c r="C9" s="7" t="s">
        <v>33</v>
      </c>
      <c r="D9" s="7" t="s">
        <v>305</v>
      </c>
      <c r="E9" s="7" t="s">
        <v>15</v>
      </c>
      <c r="F9" s="7">
        <v>106230.24</v>
      </c>
      <c r="G9" s="10"/>
      <c r="H9" s="9">
        <f>F9*G9</f>
        <v>0</v>
      </c>
      <c r="I9" s="9">
        <f t="shared" si="0"/>
        <v>0</v>
      </c>
      <c r="J9" s="21"/>
    </row>
    <row r="10" s="1" customFormat="1" ht="27" customHeight="1" spans="1:10">
      <c r="A10" s="7" t="s">
        <v>37</v>
      </c>
      <c r="B10" s="7"/>
      <c r="C10" s="7"/>
      <c r="D10" s="7"/>
      <c r="E10" s="7"/>
      <c r="F10" s="7">
        <f>SUM(F5:F9)</f>
        <v>1060628.69</v>
      </c>
      <c r="G10" s="7"/>
      <c r="H10" s="9">
        <f>SUM(H5:H9)</f>
        <v>0</v>
      </c>
      <c r="I10" s="9">
        <f t="shared" si="0"/>
        <v>0</v>
      </c>
      <c r="J10" s="7"/>
    </row>
    <row r="11" s="1" customFormat="1" ht="27" customHeight="1" spans="1:10">
      <c r="A11" s="11" t="s">
        <v>38</v>
      </c>
      <c r="B11" s="12"/>
      <c r="C11" s="12"/>
      <c r="D11" s="13"/>
      <c r="E11" s="14"/>
      <c r="F11" s="15" t="s">
        <v>39</v>
      </c>
      <c r="G11" s="16" t="s">
        <v>39</v>
      </c>
      <c r="H11" s="16">
        <v>110000</v>
      </c>
      <c r="I11" s="9">
        <v>330000</v>
      </c>
      <c r="J11" s="22"/>
    </row>
    <row r="12" s="1" customFormat="1" ht="27" customHeight="1" spans="1:10">
      <c r="A12" s="17" t="s">
        <v>40</v>
      </c>
      <c r="B12" s="18"/>
      <c r="C12" s="18"/>
      <c r="D12" s="18"/>
      <c r="E12" s="18"/>
      <c r="F12" s="18"/>
      <c r="G12" s="18"/>
      <c r="H12" s="19"/>
      <c r="I12" s="9">
        <f>I10+I11</f>
        <v>330000</v>
      </c>
      <c r="J12" s="22"/>
    </row>
    <row r="13" s="1" customFormat="1" spans="1:10">
      <c r="A13" s="20" t="s">
        <v>41</v>
      </c>
      <c r="B13" s="20"/>
      <c r="C13" s="20"/>
      <c r="D13" s="20"/>
      <c r="E13" s="20"/>
      <c r="F13" s="20"/>
      <c r="G13" s="20"/>
      <c r="H13" s="20"/>
      <c r="I13" s="20"/>
      <c r="J13" s="20"/>
    </row>
    <row r="14" s="1" customFormat="1" spans="1:10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="1" customFormat="1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="1" customFormat="1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="2" customFormat="1" spans="1:1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"/>
    </row>
    <row r="18" s="2" customFormat="1" spans="2:11">
      <c r="B18" s="1"/>
      <c r="C18" s="1"/>
      <c r="D18" s="1"/>
      <c r="E18" s="1"/>
      <c r="F18" s="1"/>
      <c r="G18" s="3"/>
      <c r="H18" s="1"/>
      <c r="I18" s="1"/>
      <c r="K18" s="1"/>
    </row>
    <row r="19" s="2" customFormat="1" spans="2:11">
      <c r="B19" s="1"/>
      <c r="C19" s="1"/>
      <c r="D19" s="1"/>
      <c r="E19" s="1"/>
      <c r="F19" s="1"/>
      <c r="G19" s="3"/>
      <c r="H19" s="1"/>
      <c r="I19" s="1"/>
      <c r="K19" s="1"/>
    </row>
    <row r="20" s="2" customFormat="1" spans="2:11">
      <c r="B20" s="1"/>
      <c r="C20" s="1"/>
      <c r="D20" s="1"/>
      <c r="E20" s="1"/>
      <c r="F20" s="1"/>
      <c r="G20" s="3"/>
      <c r="H20" s="1"/>
      <c r="I20" s="1"/>
      <c r="K20" s="1"/>
    </row>
    <row r="21" s="2" customFormat="1" spans="2:11">
      <c r="B21" s="1"/>
      <c r="C21" s="1"/>
      <c r="D21" s="1"/>
      <c r="E21" s="1"/>
      <c r="F21" s="1"/>
      <c r="G21" s="3"/>
      <c r="H21" s="1"/>
      <c r="I21" s="1"/>
      <c r="K21" s="1"/>
    </row>
    <row r="22" s="2" customFormat="1" spans="2:11">
      <c r="B22" s="1"/>
      <c r="C22" s="1"/>
      <c r="D22" s="1"/>
      <c r="E22" s="1"/>
      <c r="F22" s="1"/>
      <c r="G22" s="3"/>
      <c r="H22" s="1"/>
      <c r="I22" s="1"/>
      <c r="K22" s="1"/>
    </row>
    <row r="23" s="2" customFormat="1" spans="2:11">
      <c r="B23" s="1"/>
      <c r="C23" s="1"/>
      <c r="D23" s="1"/>
      <c r="E23" s="1"/>
      <c r="F23" s="1"/>
      <c r="G23" s="3"/>
      <c r="H23" s="1"/>
      <c r="I23" s="1"/>
      <c r="K23" s="1"/>
    </row>
    <row r="24" s="2" customFormat="1" spans="2:11">
      <c r="B24" s="1"/>
      <c r="C24" s="1"/>
      <c r="D24" s="1"/>
      <c r="E24" s="1"/>
      <c r="F24" s="1"/>
      <c r="G24" s="3"/>
      <c r="H24" s="1"/>
      <c r="I24" s="1"/>
      <c r="K24" s="1"/>
    </row>
    <row r="25" s="2" customFormat="1" spans="2:11">
      <c r="B25" s="1"/>
      <c r="C25" s="1"/>
      <c r="D25" s="1"/>
      <c r="E25" s="1"/>
      <c r="F25" s="1"/>
      <c r="G25" s="3"/>
      <c r="H25" s="1"/>
      <c r="I25" s="1"/>
      <c r="K25" s="1"/>
    </row>
  </sheetData>
  <sheetProtection password="C76F" sheet="1" selectLockedCells="1" objects="1"/>
  <mergeCells count="12">
    <mergeCell ref="A2:J2"/>
    <mergeCell ref="F3:H3"/>
    <mergeCell ref="A11:E11"/>
    <mergeCell ref="A12:H12"/>
    <mergeCell ref="A3:A4"/>
    <mergeCell ref="B3:B4"/>
    <mergeCell ref="C3:C4"/>
    <mergeCell ref="D3:D4"/>
    <mergeCell ref="E3:E4"/>
    <mergeCell ref="I3:I4"/>
    <mergeCell ref="J3:J4"/>
    <mergeCell ref="A13:J17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5"/>
  <sheetViews>
    <sheetView topLeftCell="A6" workbookViewId="0">
      <selection activeCell="G6" sqref="G6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3" s="2" customFormat="1" ht="42" customHeight="1" spans="1:1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1"/>
    </row>
    <row r="4" s="2" customFormat="1" spans="1:10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4" t="s">
        <v>6</v>
      </c>
      <c r="G4" s="25"/>
      <c r="H4" s="26"/>
      <c r="I4" s="23" t="s">
        <v>7</v>
      </c>
      <c r="J4" s="28" t="s">
        <v>8</v>
      </c>
    </row>
    <row r="5" s="2" customFormat="1" ht="22.5" spans="1:10">
      <c r="A5" s="23"/>
      <c r="B5" s="23"/>
      <c r="C5" s="23"/>
      <c r="D5" s="23"/>
      <c r="E5" s="23"/>
      <c r="F5" s="27" t="s">
        <v>9</v>
      </c>
      <c r="G5" s="6" t="s">
        <v>10</v>
      </c>
      <c r="H5" s="5" t="s">
        <v>11</v>
      </c>
      <c r="I5" s="23"/>
      <c r="J5" s="21"/>
    </row>
    <row r="6" s="2" customFormat="1" ht="27" customHeight="1" spans="1:10">
      <c r="A6" s="7">
        <v>1</v>
      </c>
      <c r="B6" s="7" t="s">
        <v>43</v>
      </c>
      <c r="C6" s="7" t="s">
        <v>13</v>
      </c>
      <c r="D6" s="7" t="s">
        <v>44</v>
      </c>
      <c r="E6" s="7" t="s">
        <v>45</v>
      </c>
      <c r="F6" s="7">
        <v>25054.29</v>
      </c>
      <c r="G6" s="10"/>
      <c r="H6" s="9">
        <f t="shared" ref="H6:H27" si="0">F6*G6</f>
        <v>0</v>
      </c>
      <c r="I6" s="9">
        <f t="shared" ref="I6:I27" si="1">H6*3</f>
        <v>0</v>
      </c>
      <c r="J6" s="21"/>
    </row>
    <row r="7" s="2" customFormat="1" ht="27" customHeight="1" spans="1:10">
      <c r="A7" s="7">
        <v>2</v>
      </c>
      <c r="B7" s="7" t="s">
        <v>46</v>
      </c>
      <c r="C7" s="7" t="s">
        <v>13</v>
      </c>
      <c r="D7" s="7" t="s">
        <v>47</v>
      </c>
      <c r="E7" s="7" t="s">
        <v>45</v>
      </c>
      <c r="F7" s="7">
        <v>426113.46</v>
      </c>
      <c r="G7" s="10"/>
      <c r="H7" s="9">
        <f t="shared" si="0"/>
        <v>0</v>
      </c>
      <c r="I7" s="9">
        <f t="shared" si="1"/>
        <v>0</v>
      </c>
      <c r="J7" s="21"/>
    </row>
    <row r="8" s="2" customFormat="1" ht="27" customHeight="1" spans="1:10">
      <c r="A8" s="7">
        <v>3</v>
      </c>
      <c r="B8" s="7" t="s">
        <v>48</v>
      </c>
      <c r="C8" s="7" t="s">
        <v>13</v>
      </c>
      <c r="D8" s="7" t="s">
        <v>49</v>
      </c>
      <c r="E8" s="7" t="s">
        <v>15</v>
      </c>
      <c r="F8" s="7">
        <v>66052</v>
      </c>
      <c r="G8" s="10"/>
      <c r="H8" s="9">
        <f t="shared" si="0"/>
        <v>0</v>
      </c>
      <c r="I8" s="9">
        <f t="shared" si="1"/>
        <v>0</v>
      </c>
      <c r="J8" s="21"/>
    </row>
    <row r="9" s="2" customFormat="1" ht="27" customHeight="1" spans="1:10">
      <c r="A9" s="7">
        <v>4</v>
      </c>
      <c r="B9" s="7" t="s">
        <v>50</v>
      </c>
      <c r="C9" s="7" t="s">
        <v>13</v>
      </c>
      <c r="D9" s="7" t="s">
        <v>51</v>
      </c>
      <c r="E9" s="7" t="s">
        <v>45</v>
      </c>
      <c r="F9" s="7">
        <v>3718</v>
      </c>
      <c r="G9" s="10"/>
      <c r="H9" s="9">
        <f t="shared" si="0"/>
        <v>0</v>
      </c>
      <c r="I9" s="9">
        <f t="shared" si="1"/>
        <v>0</v>
      </c>
      <c r="J9" s="21"/>
    </row>
    <row r="10" s="2" customFormat="1" ht="27" customHeight="1" spans="1:10">
      <c r="A10" s="7">
        <v>5</v>
      </c>
      <c r="B10" s="7" t="s">
        <v>52</v>
      </c>
      <c r="C10" s="7" t="s">
        <v>13</v>
      </c>
      <c r="D10" s="7" t="s">
        <v>53</v>
      </c>
      <c r="E10" s="7" t="s">
        <v>15</v>
      </c>
      <c r="F10" s="7">
        <v>28</v>
      </c>
      <c r="G10" s="10"/>
      <c r="H10" s="9">
        <f t="shared" si="0"/>
        <v>0</v>
      </c>
      <c r="I10" s="9">
        <f t="shared" si="1"/>
        <v>0</v>
      </c>
      <c r="J10" s="21"/>
    </row>
    <row r="11" s="2" customFormat="1" ht="27" customHeight="1" spans="1:10">
      <c r="A11" s="7">
        <v>6</v>
      </c>
      <c r="B11" s="7" t="s">
        <v>54</v>
      </c>
      <c r="C11" s="7" t="s">
        <v>13</v>
      </c>
      <c r="D11" s="7" t="s">
        <v>55</v>
      </c>
      <c r="E11" s="7" t="s">
        <v>15</v>
      </c>
      <c r="F11" s="7">
        <v>4789</v>
      </c>
      <c r="G11" s="10"/>
      <c r="H11" s="9">
        <f t="shared" si="0"/>
        <v>0</v>
      </c>
      <c r="I11" s="9">
        <f t="shared" si="1"/>
        <v>0</v>
      </c>
      <c r="J11" s="21"/>
    </row>
    <row r="12" s="2" customFormat="1" ht="27" customHeight="1" spans="1:10">
      <c r="A12" s="7">
        <v>7</v>
      </c>
      <c r="B12" s="7" t="s">
        <v>56</v>
      </c>
      <c r="C12" s="7" t="s">
        <v>13</v>
      </c>
      <c r="D12" s="7" t="s">
        <v>57</v>
      </c>
      <c r="E12" s="7" t="s">
        <v>15</v>
      </c>
      <c r="F12" s="7">
        <v>1502.26</v>
      </c>
      <c r="G12" s="10"/>
      <c r="H12" s="9">
        <f t="shared" si="0"/>
        <v>0</v>
      </c>
      <c r="I12" s="9">
        <f t="shared" si="1"/>
        <v>0</v>
      </c>
      <c r="J12" s="21"/>
    </row>
    <row r="13" s="2" customFormat="1" ht="27" customHeight="1" spans="1:10">
      <c r="A13" s="7">
        <v>8</v>
      </c>
      <c r="B13" s="38" t="s">
        <v>58</v>
      </c>
      <c r="C13" s="7" t="s">
        <v>13</v>
      </c>
      <c r="D13" s="38" t="s">
        <v>59</v>
      </c>
      <c r="E13" s="38" t="s">
        <v>20</v>
      </c>
      <c r="F13" s="7">
        <v>277</v>
      </c>
      <c r="G13" s="10"/>
      <c r="H13" s="9">
        <f t="shared" si="0"/>
        <v>0</v>
      </c>
      <c r="I13" s="9">
        <f t="shared" si="1"/>
        <v>0</v>
      </c>
      <c r="J13" s="21"/>
    </row>
    <row r="14" s="2" customFormat="1" ht="27" customHeight="1" spans="1:10">
      <c r="A14" s="7">
        <v>9</v>
      </c>
      <c r="B14" s="7" t="s">
        <v>60</v>
      </c>
      <c r="C14" s="7" t="s">
        <v>13</v>
      </c>
      <c r="D14" s="7" t="s">
        <v>61</v>
      </c>
      <c r="E14" s="7" t="s">
        <v>15</v>
      </c>
      <c r="F14" s="7">
        <v>1500</v>
      </c>
      <c r="G14" s="10"/>
      <c r="H14" s="9">
        <f t="shared" si="0"/>
        <v>0</v>
      </c>
      <c r="I14" s="9">
        <f t="shared" si="1"/>
        <v>0</v>
      </c>
      <c r="J14" s="21"/>
    </row>
    <row r="15" s="2" customFormat="1" ht="27" customHeight="1" spans="1:10">
      <c r="A15" s="7">
        <v>10</v>
      </c>
      <c r="B15" s="7" t="s">
        <v>62</v>
      </c>
      <c r="C15" s="7" t="s">
        <v>13</v>
      </c>
      <c r="D15" s="7" t="s">
        <v>63</v>
      </c>
      <c r="E15" s="7" t="s">
        <v>45</v>
      </c>
      <c r="F15" s="7">
        <v>8904</v>
      </c>
      <c r="G15" s="10"/>
      <c r="H15" s="9">
        <f t="shared" si="0"/>
        <v>0</v>
      </c>
      <c r="I15" s="9">
        <f t="shared" si="1"/>
        <v>0</v>
      </c>
      <c r="J15" s="21"/>
    </row>
    <row r="16" s="2" customFormat="1" ht="27" customHeight="1" spans="1:10">
      <c r="A16" s="7">
        <v>11</v>
      </c>
      <c r="B16" s="38" t="s">
        <v>64</v>
      </c>
      <c r="C16" s="7" t="s">
        <v>13</v>
      </c>
      <c r="D16" s="38" t="s">
        <v>65</v>
      </c>
      <c r="E16" s="38" t="s">
        <v>20</v>
      </c>
      <c r="F16" s="7">
        <v>501</v>
      </c>
      <c r="G16" s="10"/>
      <c r="H16" s="9">
        <f t="shared" si="0"/>
        <v>0</v>
      </c>
      <c r="I16" s="9">
        <f t="shared" si="1"/>
        <v>0</v>
      </c>
      <c r="J16" s="21"/>
    </row>
    <row r="17" s="2" customFormat="1" ht="27" customHeight="1" spans="1:10">
      <c r="A17" s="7">
        <v>12</v>
      </c>
      <c r="B17" s="38" t="s">
        <v>66</v>
      </c>
      <c r="C17" s="7" t="s">
        <v>13</v>
      </c>
      <c r="D17" s="38" t="s">
        <v>65</v>
      </c>
      <c r="E17" s="38" t="s">
        <v>20</v>
      </c>
      <c r="F17" s="7">
        <v>604</v>
      </c>
      <c r="G17" s="10"/>
      <c r="H17" s="9">
        <f t="shared" si="0"/>
        <v>0</v>
      </c>
      <c r="I17" s="9">
        <f t="shared" si="1"/>
        <v>0</v>
      </c>
      <c r="J17" s="21"/>
    </row>
    <row r="18" s="2" customFormat="1" ht="27" customHeight="1" spans="1:10">
      <c r="A18" s="7">
        <v>13</v>
      </c>
      <c r="B18" s="7" t="s">
        <v>67</v>
      </c>
      <c r="C18" s="7" t="s">
        <v>33</v>
      </c>
      <c r="D18" s="7" t="s">
        <v>68</v>
      </c>
      <c r="E18" s="7" t="s">
        <v>45</v>
      </c>
      <c r="F18" s="7">
        <v>118760</v>
      </c>
      <c r="G18" s="10"/>
      <c r="H18" s="9">
        <f t="shared" si="0"/>
        <v>0</v>
      </c>
      <c r="I18" s="9">
        <f t="shared" si="1"/>
        <v>0</v>
      </c>
      <c r="J18" s="21"/>
    </row>
    <row r="19" s="2" customFormat="1" ht="27" customHeight="1" spans="1:10">
      <c r="A19" s="7">
        <v>14</v>
      </c>
      <c r="B19" s="7" t="s">
        <v>69</v>
      </c>
      <c r="C19" s="7" t="s">
        <v>33</v>
      </c>
      <c r="D19" s="7" t="s">
        <v>70</v>
      </c>
      <c r="E19" s="7" t="s">
        <v>45</v>
      </c>
      <c r="F19" s="7">
        <v>13166.18</v>
      </c>
      <c r="G19" s="10"/>
      <c r="H19" s="9">
        <f t="shared" si="0"/>
        <v>0</v>
      </c>
      <c r="I19" s="9">
        <f t="shared" si="1"/>
        <v>0</v>
      </c>
      <c r="J19" s="21"/>
    </row>
    <row r="20" s="2" customFormat="1" ht="27" customHeight="1" spans="1:10">
      <c r="A20" s="7">
        <v>15</v>
      </c>
      <c r="B20" s="7" t="s">
        <v>71</v>
      </c>
      <c r="C20" s="7" t="s">
        <v>33</v>
      </c>
      <c r="D20" s="7" t="s">
        <v>72</v>
      </c>
      <c r="E20" s="7" t="s">
        <v>45</v>
      </c>
      <c r="F20" s="7">
        <v>5330.3</v>
      </c>
      <c r="G20" s="10"/>
      <c r="H20" s="9">
        <f t="shared" si="0"/>
        <v>0</v>
      </c>
      <c r="I20" s="9">
        <f t="shared" si="1"/>
        <v>0</v>
      </c>
      <c r="J20" s="21"/>
    </row>
    <row r="21" s="2" customFormat="1" ht="27" customHeight="1" spans="1:10">
      <c r="A21" s="7">
        <v>16</v>
      </c>
      <c r="B21" s="7" t="s">
        <v>73</v>
      </c>
      <c r="C21" s="7" t="s">
        <v>33</v>
      </c>
      <c r="D21" s="7" t="s">
        <v>74</v>
      </c>
      <c r="E21" s="7" t="s">
        <v>45</v>
      </c>
      <c r="F21" s="7">
        <v>5382.4</v>
      </c>
      <c r="G21" s="10"/>
      <c r="H21" s="9">
        <f t="shared" si="0"/>
        <v>0</v>
      </c>
      <c r="I21" s="9">
        <f t="shared" si="1"/>
        <v>0</v>
      </c>
      <c r="J21" s="21"/>
    </row>
    <row r="22" s="2" customFormat="1" ht="27" customHeight="1" spans="1:10">
      <c r="A22" s="7">
        <v>17</v>
      </c>
      <c r="B22" s="7" t="s">
        <v>75</v>
      </c>
      <c r="C22" s="7" t="s">
        <v>33</v>
      </c>
      <c r="D22" s="7" t="s">
        <v>76</v>
      </c>
      <c r="E22" s="7" t="s">
        <v>45</v>
      </c>
      <c r="F22" s="7">
        <v>7741.49</v>
      </c>
      <c r="G22" s="10"/>
      <c r="H22" s="9">
        <f t="shared" si="0"/>
        <v>0</v>
      </c>
      <c r="I22" s="9">
        <f t="shared" si="1"/>
        <v>0</v>
      </c>
      <c r="J22" s="21"/>
    </row>
    <row r="23" s="2" customFormat="1" ht="27" customHeight="1" spans="1:10">
      <c r="A23" s="7">
        <v>18</v>
      </c>
      <c r="B23" s="7" t="s">
        <v>77</v>
      </c>
      <c r="C23" s="7" t="s">
        <v>33</v>
      </c>
      <c r="D23" s="7" t="s">
        <v>78</v>
      </c>
      <c r="E23" s="7" t="s">
        <v>45</v>
      </c>
      <c r="F23" s="7">
        <v>14308</v>
      </c>
      <c r="G23" s="10"/>
      <c r="H23" s="9">
        <f t="shared" si="0"/>
        <v>0</v>
      </c>
      <c r="I23" s="9">
        <f t="shared" si="1"/>
        <v>0</v>
      </c>
      <c r="J23" s="21"/>
    </row>
    <row r="24" s="2" customFormat="1" ht="27" customHeight="1" spans="1:10">
      <c r="A24" s="7">
        <v>19</v>
      </c>
      <c r="B24" s="7" t="s">
        <v>79</v>
      </c>
      <c r="C24" s="7" t="s">
        <v>33</v>
      </c>
      <c r="D24" s="7" t="s">
        <v>80</v>
      </c>
      <c r="E24" s="7" t="s">
        <v>45</v>
      </c>
      <c r="F24" s="7">
        <v>14726.63</v>
      </c>
      <c r="G24" s="10"/>
      <c r="H24" s="9">
        <f t="shared" si="0"/>
        <v>0</v>
      </c>
      <c r="I24" s="9">
        <f t="shared" si="1"/>
        <v>0</v>
      </c>
      <c r="J24" s="21"/>
    </row>
    <row r="25" s="2" customFormat="1" ht="27" customHeight="1" spans="1:10">
      <c r="A25" s="7">
        <v>20</v>
      </c>
      <c r="B25" s="7" t="s">
        <v>81</v>
      </c>
      <c r="C25" s="7" t="s">
        <v>33</v>
      </c>
      <c r="D25" s="7" t="s">
        <v>82</v>
      </c>
      <c r="E25" s="7" t="s">
        <v>45</v>
      </c>
      <c r="F25" s="7">
        <v>6503.4</v>
      </c>
      <c r="G25" s="10"/>
      <c r="H25" s="9">
        <f t="shared" si="0"/>
        <v>0</v>
      </c>
      <c r="I25" s="9">
        <f t="shared" si="1"/>
        <v>0</v>
      </c>
      <c r="J25" s="21"/>
    </row>
    <row r="26" s="2" customFormat="1" ht="27" customHeight="1" spans="1:10">
      <c r="A26" s="7">
        <v>21</v>
      </c>
      <c r="B26" s="7" t="s">
        <v>83</v>
      </c>
      <c r="C26" s="7" t="s">
        <v>33</v>
      </c>
      <c r="D26" s="7" t="s">
        <v>84</v>
      </c>
      <c r="E26" s="7" t="s">
        <v>45</v>
      </c>
      <c r="F26" s="39">
        <v>31976.24</v>
      </c>
      <c r="G26" s="10"/>
      <c r="H26" s="9">
        <f t="shared" si="0"/>
        <v>0</v>
      </c>
      <c r="I26" s="9">
        <f t="shared" si="1"/>
        <v>0</v>
      </c>
      <c r="J26" s="21"/>
    </row>
    <row r="27" s="2" customFormat="1" ht="27" customHeight="1" spans="1:10">
      <c r="A27" s="7">
        <v>22</v>
      </c>
      <c r="B27" s="7" t="s">
        <v>85</v>
      </c>
      <c r="C27" s="7" t="s">
        <v>33</v>
      </c>
      <c r="D27" s="7" t="s">
        <v>86</v>
      </c>
      <c r="E27" s="7" t="s">
        <v>45</v>
      </c>
      <c r="F27" s="7">
        <v>11574.12</v>
      </c>
      <c r="G27" s="10"/>
      <c r="H27" s="9">
        <f t="shared" si="0"/>
        <v>0</v>
      </c>
      <c r="I27" s="9">
        <f t="shared" si="1"/>
        <v>0</v>
      </c>
      <c r="J27" s="21"/>
    </row>
    <row r="28" s="2" customFormat="1" ht="27" customHeight="1" spans="1:10">
      <c r="A28" s="7" t="s">
        <v>37</v>
      </c>
      <c r="B28" s="7"/>
      <c r="C28" s="7"/>
      <c r="D28" s="7"/>
      <c r="E28" s="7"/>
      <c r="F28" s="9">
        <f t="shared" ref="F28:I28" si="2">SUM(F6:F27)</f>
        <v>768511.77</v>
      </c>
      <c r="G28" s="7"/>
      <c r="H28" s="9">
        <f t="shared" si="2"/>
        <v>0</v>
      </c>
      <c r="I28" s="9">
        <f t="shared" si="2"/>
        <v>0</v>
      </c>
      <c r="J28" s="7"/>
    </row>
    <row r="29" s="2" customFormat="1" ht="27" customHeight="1" spans="1:10">
      <c r="A29" s="11" t="s">
        <v>38</v>
      </c>
      <c r="B29" s="12"/>
      <c r="C29" s="12"/>
      <c r="D29" s="13"/>
      <c r="E29" s="14"/>
      <c r="F29" s="15" t="s">
        <v>39</v>
      </c>
      <c r="G29" s="16" t="s">
        <v>39</v>
      </c>
      <c r="H29" s="16">
        <v>105484.56</v>
      </c>
      <c r="I29" s="9">
        <v>316453.66956</v>
      </c>
      <c r="J29" s="22"/>
    </row>
    <row r="30" s="2" customFormat="1" ht="27" customHeight="1" spans="1:10">
      <c r="A30" s="17" t="s">
        <v>40</v>
      </c>
      <c r="B30" s="18"/>
      <c r="C30" s="18"/>
      <c r="D30" s="18"/>
      <c r="E30" s="18"/>
      <c r="F30" s="18"/>
      <c r="G30" s="18"/>
      <c r="H30" s="19"/>
      <c r="I30" s="9">
        <f>I28+I29</f>
        <v>316453.66956</v>
      </c>
      <c r="J30" s="22"/>
    </row>
    <row r="31" s="2" customFormat="1" ht="57.95" customHeight="1" spans="1:10">
      <c r="A31" s="20" t="s">
        <v>41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  <row r="33" s="1" customFormat="1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="1" customFormat="1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="1" customFormat="1" spans="1:10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="1" customFormat="1"/>
    <row r="37" s="2" customFormat="1" spans="2:11">
      <c r="B37" s="1"/>
      <c r="C37" s="1"/>
      <c r="D37" s="1"/>
      <c r="E37" s="1"/>
      <c r="F37" s="1"/>
      <c r="G37" s="3"/>
      <c r="H37" s="1"/>
      <c r="I37" s="1"/>
      <c r="K37" s="1"/>
    </row>
    <row r="38" s="2" customFormat="1" spans="2:11">
      <c r="B38" s="1"/>
      <c r="C38" s="1"/>
      <c r="D38" s="1"/>
      <c r="E38" s="1"/>
      <c r="F38" s="1"/>
      <c r="G38" s="3"/>
      <c r="H38" s="1"/>
      <c r="I38" s="1"/>
      <c r="K38" s="1"/>
    </row>
    <row r="39" s="2" customFormat="1" spans="2:11">
      <c r="B39" s="1"/>
      <c r="C39" s="1"/>
      <c r="D39" s="1"/>
      <c r="E39" s="1"/>
      <c r="F39" s="1"/>
      <c r="G39" s="3"/>
      <c r="H39" s="1"/>
      <c r="I39" s="1"/>
      <c r="K39" s="1"/>
    </row>
    <row r="40" s="2" customFormat="1" spans="2:11">
      <c r="B40" s="1"/>
      <c r="C40" s="1"/>
      <c r="D40" s="1"/>
      <c r="E40" s="1"/>
      <c r="F40" s="1"/>
      <c r="G40" s="3"/>
      <c r="H40" s="1"/>
      <c r="I40" s="1"/>
      <c r="K40" s="1"/>
    </row>
    <row r="41" s="2" customFormat="1" spans="2:11">
      <c r="B41" s="1"/>
      <c r="C41" s="1"/>
      <c r="D41" s="1"/>
      <c r="E41" s="1"/>
      <c r="F41" s="1"/>
      <c r="G41" s="3"/>
      <c r="H41" s="1"/>
      <c r="I41" s="1"/>
      <c r="K41" s="1"/>
    </row>
    <row r="42" s="2" customFormat="1" spans="2:11">
      <c r="B42" s="1"/>
      <c r="C42" s="1"/>
      <c r="D42" s="1"/>
      <c r="E42" s="1"/>
      <c r="F42" s="1"/>
      <c r="G42" s="3"/>
      <c r="H42" s="1"/>
      <c r="I42" s="1"/>
      <c r="K42" s="1"/>
    </row>
    <row r="43" s="2" customFormat="1" spans="2:11">
      <c r="B43" s="1"/>
      <c r="C43" s="1"/>
      <c r="D43" s="1"/>
      <c r="E43" s="1"/>
      <c r="F43" s="1"/>
      <c r="G43" s="3"/>
      <c r="H43" s="1"/>
      <c r="I43" s="1"/>
      <c r="K43" s="1"/>
    </row>
    <row r="44" s="2" customFormat="1" spans="2:11">
      <c r="B44" s="1"/>
      <c r="C44" s="1"/>
      <c r="D44" s="1"/>
      <c r="E44" s="1"/>
      <c r="F44" s="1"/>
      <c r="G44" s="3"/>
      <c r="H44" s="1"/>
      <c r="I44" s="1"/>
      <c r="K44" s="1"/>
    </row>
    <row r="45" s="2" customFormat="1" spans="2:11">
      <c r="B45" s="1"/>
      <c r="C45" s="1"/>
      <c r="D45" s="1"/>
      <c r="E45" s="1"/>
      <c r="F45" s="1"/>
      <c r="G45" s="3"/>
      <c r="H45" s="1"/>
      <c r="I45" s="1"/>
      <c r="K45" s="1"/>
    </row>
  </sheetData>
  <sheetProtection password="C76F" sheet="1" selectLockedCells="1" objects="1"/>
  <mergeCells count="12">
    <mergeCell ref="A3:J3"/>
    <mergeCell ref="F4:H4"/>
    <mergeCell ref="A29:E29"/>
    <mergeCell ref="A30:H30"/>
    <mergeCell ref="A4:A5"/>
    <mergeCell ref="B4:B5"/>
    <mergeCell ref="C4:C5"/>
    <mergeCell ref="D4:D5"/>
    <mergeCell ref="E4:E5"/>
    <mergeCell ref="I4:I5"/>
    <mergeCell ref="J4:J5"/>
    <mergeCell ref="A31:J35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3"/>
  <sheetViews>
    <sheetView topLeftCell="A2" workbookViewId="0">
      <selection activeCell="G5" sqref="G5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2" s="2" customFormat="1" ht="56" customHeight="1" spans="1:11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1"/>
    </row>
    <row r="3" s="2" customForma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5" t="s">
        <v>7</v>
      </c>
      <c r="J3" s="5" t="s">
        <v>8</v>
      </c>
      <c r="K3" s="1"/>
    </row>
    <row r="4" s="2" customFormat="1" ht="22.5" spans="1:11">
      <c r="A4" s="5"/>
      <c r="B4" s="5"/>
      <c r="C4" s="5"/>
      <c r="D4" s="5"/>
      <c r="E4" s="5"/>
      <c r="F4" s="5" t="s">
        <v>9</v>
      </c>
      <c r="G4" s="6" t="s">
        <v>10</v>
      </c>
      <c r="H4" s="5" t="s">
        <v>11</v>
      </c>
      <c r="I4" s="5"/>
      <c r="J4" s="21"/>
      <c r="K4" s="1"/>
    </row>
    <row r="5" s="2" customFormat="1" ht="27" customHeight="1" spans="1:11">
      <c r="A5" s="7">
        <v>1</v>
      </c>
      <c r="B5" s="7" t="s">
        <v>88</v>
      </c>
      <c r="C5" s="7" t="s">
        <v>13</v>
      </c>
      <c r="D5" s="7" t="s">
        <v>89</v>
      </c>
      <c r="E5" s="7" t="s">
        <v>45</v>
      </c>
      <c r="F5" s="7">
        <v>222710</v>
      </c>
      <c r="G5" s="10"/>
      <c r="H5" s="9">
        <f t="shared" ref="H5:H45" si="0">F5*G5</f>
        <v>0</v>
      </c>
      <c r="I5" s="9">
        <f t="shared" ref="I5:I45" si="1">H5*3</f>
        <v>0</v>
      </c>
      <c r="J5" s="21"/>
      <c r="K5" s="1"/>
    </row>
    <row r="6" s="2" customFormat="1" ht="27" customHeight="1" spans="1:11">
      <c r="A6" s="7">
        <v>2</v>
      </c>
      <c r="B6" s="7" t="s">
        <v>90</v>
      </c>
      <c r="C6" s="7" t="s">
        <v>13</v>
      </c>
      <c r="D6" s="7" t="s">
        <v>91</v>
      </c>
      <c r="E6" s="7" t="s">
        <v>45</v>
      </c>
      <c r="F6" s="7">
        <v>8431.6</v>
      </c>
      <c r="G6" s="10"/>
      <c r="H6" s="9">
        <f t="shared" si="0"/>
        <v>0</v>
      </c>
      <c r="I6" s="9">
        <f t="shared" si="1"/>
        <v>0</v>
      </c>
      <c r="J6" s="21"/>
      <c r="K6" s="1"/>
    </row>
    <row r="7" s="2" customFormat="1" ht="27" customHeight="1" spans="1:11">
      <c r="A7" s="7">
        <v>3</v>
      </c>
      <c r="B7" s="7" t="s">
        <v>92</v>
      </c>
      <c r="C7" s="7" t="s">
        <v>13</v>
      </c>
      <c r="D7" s="7" t="s">
        <v>93</v>
      </c>
      <c r="E7" s="7" t="s">
        <v>45</v>
      </c>
      <c r="F7" s="7">
        <v>4730.38</v>
      </c>
      <c r="G7" s="10"/>
      <c r="H7" s="9">
        <f t="shared" si="0"/>
        <v>0</v>
      </c>
      <c r="I7" s="9">
        <f t="shared" si="1"/>
        <v>0</v>
      </c>
      <c r="J7" s="21"/>
      <c r="K7" s="1"/>
    </row>
    <row r="8" s="2" customFormat="1" ht="27" customHeight="1" spans="1:11">
      <c r="A8" s="7">
        <v>4</v>
      </c>
      <c r="B8" s="7" t="s">
        <v>94</v>
      </c>
      <c r="C8" s="7" t="s">
        <v>13</v>
      </c>
      <c r="D8" s="7" t="s">
        <v>95</v>
      </c>
      <c r="E8" s="7" t="s">
        <v>15</v>
      </c>
      <c r="F8" s="7">
        <v>1139</v>
      </c>
      <c r="G8" s="10"/>
      <c r="H8" s="9">
        <f t="shared" si="0"/>
        <v>0</v>
      </c>
      <c r="I8" s="9">
        <f t="shared" si="1"/>
        <v>0</v>
      </c>
      <c r="J8" s="21"/>
      <c r="K8" s="1"/>
    </row>
    <row r="9" s="2" customFormat="1" ht="27" customHeight="1" spans="1:11">
      <c r="A9" s="7">
        <v>5</v>
      </c>
      <c r="B9" s="7" t="s">
        <v>96</v>
      </c>
      <c r="C9" s="7" t="s">
        <v>13</v>
      </c>
      <c r="D9" s="7" t="s">
        <v>97</v>
      </c>
      <c r="E9" s="7" t="s">
        <v>45</v>
      </c>
      <c r="F9" s="7">
        <v>6275.8</v>
      </c>
      <c r="G9" s="10"/>
      <c r="H9" s="9">
        <f t="shared" si="0"/>
        <v>0</v>
      </c>
      <c r="I9" s="9">
        <f t="shared" si="1"/>
        <v>0</v>
      </c>
      <c r="J9" s="21"/>
      <c r="K9" s="1"/>
    </row>
    <row r="10" s="2" customFormat="1" ht="27" customHeight="1" spans="1:11">
      <c r="A10" s="7">
        <v>6</v>
      </c>
      <c r="B10" s="7" t="s">
        <v>98</v>
      </c>
      <c r="C10" s="7" t="s">
        <v>13</v>
      </c>
      <c r="D10" s="7" t="s">
        <v>99</v>
      </c>
      <c r="E10" s="7" t="s">
        <v>45</v>
      </c>
      <c r="F10" s="7">
        <v>11878.56</v>
      </c>
      <c r="G10" s="10"/>
      <c r="H10" s="9">
        <f t="shared" si="0"/>
        <v>0</v>
      </c>
      <c r="I10" s="9">
        <f t="shared" si="1"/>
        <v>0</v>
      </c>
      <c r="J10" s="21"/>
      <c r="K10" s="1"/>
    </row>
    <row r="11" s="2" customFormat="1" ht="27" customHeight="1" spans="1:11">
      <c r="A11" s="7">
        <v>7</v>
      </c>
      <c r="B11" s="7" t="s">
        <v>100</v>
      </c>
      <c r="C11" s="7" t="s">
        <v>13</v>
      </c>
      <c r="D11" s="7" t="s">
        <v>101</v>
      </c>
      <c r="E11" s="7" t="s">
        <v>45</v>
      </c>
      <c r="F11" s="7">
        <v>6443.54</v>
      </c>
      <c r="G11" s="10"/>
      <c r="H11" s="9">
        <f t="shared" si="0"/>
        <v>0</v>
      </c>
      <c r="I11" s="9">
        <f t="shared" si="1"/>
        <v>0</v>
      </c>
      <c r="J11" s="21"/>
      <c r="K11" s="1"/>
    </row>
    <row r="12" s="2" customFormat="1" ht="27" customHeight="1" spans="1:11">
      <c r="A12" s="7">
        <v>8</v>
      </c>
      <c r="B12" s="7" t="s">
        <v>102</v>
      </c>
      <c r="C12" s="7" t="s">
        <v>13</v>
      </c>
      <c r="D12" s="7" t="s">
        <v>103</v>
      </c>
      <c r="E12" s="7" t="s">
        <v>45</v>
      </c>
      <c r="F12" s="7">
        <v>34988.07</v>
      </c>
      <c r="G12" s="10"/>
      <c r="H12" s="9">
        <f t="shared" si="0"/>
        <v>0</v>
      </c>
      <c r="I12" s="9">
        <f t="shared" si="1"/>
        <v>0</v>
      </c>
      <c r="J12" s="21"/>
      <c r="K12" s="1"/>
    </row>
    <row r="13" s="2" customFormat="1" ht="27" customHeight="1" spans="1:11">
      <c r="A13" s="7">
        <v>9</v>
      </c>
      <c r="B13" s="7" t="s">
        <v>104</v>
      </c>
      <c r="C13" s="7" t="s">
        <v>13</v>
      </c>
      <c r="D13" s="7" t="s">
        <v>105</v>
      </c>
      <c r="E13" s="7" t="s">
        <v>45</v>
      </c>
      <c r="F13" s="7">
        <v>4477.4</v>
      </c>
      <c r="G13" s="10"/>
      <c r="H13" s="9">
        <f t="shared" si="0"/>
        <v>0</v>
      </c>
      <c r="I13" s="9">
        <f t="shared" si="1"/>
        <v>0</v>
      </c>
      <c r="J13" s="21"/>
      <c r="K13" s="1"/>
    </row>
    <row r="14" s="2" customFormat="1" ht="27" customHeight="1" spans="1:11">
      <c r="A14" s="7">
        <v>10</v>
      </c>
      <c r="B14" s="7" t="s">
        <v>106</v>
      </c>
      <c r="C14" s="7" t="s">
        <v>13</v>
      </c>
      <c r="D14" s="7" t="s">
        <v>107</v>
      </c>
      <c r="E14" s="7" t="s">
        <v>15</v>
      </c>
      <c r="F14" s="7">
        <v>305</v>
      </c>
      <c r="G14" s="10"/>
      <c r="H14" s="9">
        <f t="shared" si="0"/>
        <v>0</v>
      </c>
      <c r="I14" s="9">
        <f t="shared" si="1"/>
        <v>0</v>
      </c>
      <c r="J14" s="21"/>
      <c r="K14" s="1"/>
    </row>
    <row r="15" s="2" customFormat="1" ht="27" customHeight="1" spans="1:11">
      <c r="A15" s="7">
        <v>11</v>
      </c>
      <c r="B15" s="7" t="s">
        <v>108</v>
      </c>
      <c r="C15" s="7" t="s">
        <v>13</v>
      </c>
      <c r="D15" s="7" t="s">
        <v>109</v>
      </c>
      <c r="E15" s="7" t="s">
        <v>15</v>
      </c>
      <c r="F15" s="7">
        <v>201.3</v>
      </c>
      <c r="G15" s="10"/>
      <c r="H15" s="9">
        <f t="shared" si="0"/>
        <v>0</v>
      </c>
      <c r="I15" s="9">
        <f t="shared" si="1"/>
        <v>0</v>
      </c>
      <c r="J15" s="21"/>
      <c r="K15" s="1"/>
    </row>
    <row r="16" s="2" customFormat="1" ht="27" customHeight="1" spans="1:11">
      <c r="A16" s="7">
        <v>12</v>
      </c>
      <c r="B16" s="7" t="s">
        <v>110</v>
      </c>
      <c r="C16" s="7" t="s">
        <v>13</v>
      </c>
      <c r="D16" s="7" t="s">
        <v>109</v>
      </c>
      <c r="E16" s="7" t="s">
        <v>15</v>
      </c>
      <c r="F16" s="7">
        <v>109.44</v>
      </c>
      <c r="G16" s="10"/>
      <c r="H16" s="9">
        <f t="shared" si="0"/>
        <v>0</v>
      </c>
      <c r="I16" s="9">
        <f t="shared" si="1"/>
        <v>0</v>
      </c>
      <c r="J16" s="21"/>
      <c r="K16" s="1"/>
    </row>
    <row r="17" s="2" customFormat="1" ht="27" customHeight="1" spans="1:11">
      <c r="A17" s="7">
        <v>13</v>
      </c>
      <c r="B17" s="7" t="s">
        <v>111</v>
      </c>
      <c r="C17" s="7" t="s">
        <v>13</v>
      </c>
      <c r="D17" s="7" t="s">
        <v>112</v>
      </c>
      <c r="E17" s="7" t="s">
        <v>15</v>
      </c>
      <c r="F17" s="7">
        <v>4550</v>
      </c>
      <c r="G17" s="10"/>
      <c r="H17" s="9">
        <f t="shared" si="0"/>
        <v>0</v>
      </c>
      <c r="I17" s="9">
        <f t="shared" si="1"/>
        <v>0</v>
      </c>
      <c r="J17" s="21"/>
      <c r="K17" s="1"/>
    </row>
    <row r="18" s="2" customFormat="1" ht="27" customHeight="1" spans="1:11">
      <c r="A18" s="7">
        <v>14</v>
      </c>
      <c r="B18" s="7" t="s">
        <v>113</v>
      </c>
      <c r="C18" s="7" t="s">
        <v>13</v>
      </c>
      <c r="D18" s="7" t="s">
        <v>114</v>
      </c>
      <c r="E18" s="7" t="s">
        <v>15</v>
      </c>
      <c r="F18" s="7">
        <v>722</v>
      </c>
      <c r="G18" s="10"/>
      <c r="H18" s="9">
        <f t="shared" si="0"/>
        <v>0</v>
      </c>
      <c r="I18" s="9">
        <f t="shared" si="1"/>
        <v>0</v>
      </c>
      <c r="J18" s="21"/>
      <c r="K18" s="1"/>
    </row>
    <row r="19" s="2" customFormat="1" ht="27" customHeight="1" spans="1:11">
      <c r="A19" s="7">
        <v>15</v>
      </c>
      <c r="B19" s="7" t="s">
        <v>115</v>
      </c>
      <c r="C19" s="7" t="s">
        <v>13</v>
      </c>
      <c r="D19" s="7" t="s">
        <v>116</v>
      </c>
      <c r="E19" s="7" t="s">
        <v>15</v>
      </c>
      <c r="F19" s="7">
        <v>1517</v>
      </c>
      <c r="G19" s="10"/>
      <c r="H19" s="9">
        <f t="shared" si="0"/>
        <v>0</v>
      </c>
      <c r="I19" s="9">
        <f t="shared" si="1"/>
        <v>0</v>
      </c>
      <c r="J19" s="21"/>
      <c r="K19" s="1"/>
    </row>
    <row r="20" s="2" customFormat="1" ht="27" customHeight="1" spans="1:11">
      <c r="A20" s="7">
        <v>16</v>
      </c>
      <c r="B20" s="7" t="s">
        <v>117</v>
      </c>
      <c r="C20" s="7" t="s">
        <v>13</v>
      </c>
      <c r="D20" s="7" t="s">
        <v>118</v>
      </c>
      <c r="E20" s="7" t="s">
        <v>45</v>
      </c>
      <c r="F20" s="7">
        <v>26998</v>
      </c>
      <c r="G20" s="10"/>
      <c r="H20" s="9">
        <f t="shared" si="0"/>
        <v>0</v>
      </c>
      <c r="I20" s="9">
        <f t="shared" si="1"/>
        <v>0</v>
      </c>
      <c r="J20" s="21"/>
      <c r="K20" s="1"/>
    </row>
    <row r="21" s="2" customFormat="1" ht="27" customHeight="1" spans="1:11">
      <c r="A21" s="7">
        <v>17</v>
      </c>
      <c r="B21" s="7" t="s">
        <v>119</v>
      </c>
      <c r="C21" s="7" t="s">
        <v>13</v>
      </c>
      <c r="D21" s="7" t="s">
        <v>120</v>
      </c>
      <c r="E21" s="7" t="s">
        <v>15</v>
      </c>
      <c r="F21" s="7">
        <v>990</v>
      </c>
      <c r="G21" s="10"/>
      <c r="H21" s="9">
        <f t="shared" si="0"/>
        <v>0</v>
      </c>
      <c r="I21" s="9">
        <f t="shared" si="1"/>
        <v>0</v>
      </c>
      <c r="J21" s="21"/>
      <c r="K21" s="1"/>
    </row>
    <row r="22" s="2" customFormat="1" ht="27" customHeight="1" spans="1:11">
      <c r="A22" s="7">
        <v>18</v>
      </c>
      <c r="B22" s="7" t="s">
        <v>121</v>
      </c>
      <c r="C22" s="7" t="s">
        <v>13</v>
      </c>
      <c r="D22" s="7" t="s">
        <v>122</v>
      </c>
      <c r="E22" s="7" t="s">
        <v>15</v>
      </c>
      <c r="F22" s="7">
        <v>223</v>
      </c>
      <c r="G22" s="10"/>
      <c r="H22" s="9">
        <f t="shared" si="0"/>
        <v>0</v>
      </c>
      <c r="I22" s="9">
        <f t="shared" si="1"/>
        <v>0</v>
      </c>
      <c r="J22" s="21"/>
      <c r="K22" s="1"/>
    </row>
    <row r="23" s="2" customFormat="1" ht="27" customHeight="1" spans="1:11">
      <c r="A23" s="7">
        <v>19</v>
      </c>
      <c r="B23" s="7" t="s">
        <v>123</v>
      </c>
      <c r="C23" s="7" t="s">
        <v>13</v>
      </c>
      <c r="D23" s="7" t="s">
        <v>124</v>
      </c>
      <c r="E23" s="7" t="s">
        <v>15</v>
      </c>
      <c r="F23" s="7">
        <v>1335.9</v>
      </c>
      <c r="G23" s="10"/>
      <c r="H23" s="9">
        <f t="shared" si="0"/>
        <v>0</v>
      </c>
      <c r="I23" s="9">
        <f t="shared" si="1"/>
        <v>0</v>
      </c>
      <c r="J23" s="21"/>
      <c r="K23" s="1"/>
    </row>
    <row r="24" s="2" customFormat="1" ht="27" customHeight="1" spans="1:11">
      <c r="A24" s="7">
        <v>20</v>
      </c>
      <c r="B24" s="7" t="s">
        <v>125</v>
      </c>
      <c r="C24" s="7" t="s">
        <v>13</v>
      </c>
      <c r="D24" s="7" t="s">
        <v>126</v>
      </c>
      <c r="E24" s="7" t="s">
        <v>15</v>
      </c>
      <c r="F24" s="7">
        <v>144</v>
      </c>
      <c r="G24" s="10"/>
      <c r="H24" s="9">
        <f t="shared" si="0"/>
        <v>0</v>
      </c>
      <c r="I24" s="9">
        <f t="shared" si="1"/>
        <v>0</v>
      </c>
      <c r="J24" s="21"/>
      <c r="K24" s="1"/>
    </row>
    <row r="25" s="2" customFormat="1" ht="27" customHeight="1" spans="1:11">
      <c r="A25" s="7">
        <v>21</v>
      </c>
      <c r="B25" s="7" t="s">
        <v>127</v>
      </c>
      <c r="C25" s="7" t="s">
        <v>13</v>
      </c>
      <c r="D25" s="7" t="s">
        <v>128</v>
      </c>
      <c r="E25" s="7" t="s">
        <v>15</v>
      </c>
      <c r="F25" s="7">
        <v>548.14</v>
      </c>
      <c r="G25" s="10"/>
      <c r="H25" s="9">
        <f t="shared" si="0"/>
        <v>0</v>
      </c>
      <c r="I25" s="9">
        <f t="shared" si="1"/>
        <v>0</v>
      </c>
      <c r="J25" s="21"/>
      <c r="K25" s="1"/>
    </row>
    <row r="26" s="2" customFormat="1" ht="27" customHeight="1" spans="1:11">
      <c r="A26" s="7">
        <v>22</v>
      </c>
      <c r="B26" s="7" t="s">
        <v>129</v>
      </c>
      <c r="C26" s="7" t="s">
        <v>13</v>
      </c>
      <c r="D26" s="7" t="s">
        <v>130</v>
      </c>
      <c r="E26" s="7" t="s">
        <v>15</v>
      </c>
      <c r="F26" s="7">
        <v>315.39</v>
      </c>
      <c r="G26" s="10"/>
      <c r="H26" s="9">
        <f t="shared" si="0"/>
        <v>0</v>
      </c>
      <c r="I26" s="9">
        <f t="shared" si="1"/>
        <v>0</v>
      </c>
      <c r="J26" s="21"/>
      <c r="K26" s="1"/>
    </row>
    <row r="27" s="2" customFormat="1" ht="27" customHeight="1" spans="1:11">
      <c r="A27" s="7">
        <v>23</v>
      </c>
      <c r="B27" s="7" t="s">
        <v>131</v>
      </c>
      <c r="C27" s="7" t="s">
        <v>13</v>
      </c>
      <c r="D27" s="7" t="s">
        <v>132</v>
      </c>
      <c r="E27" s="7" t="s">
        <v>15</v>
      </c>
      <c r="F27" s="7">
        <v>8879.91</v>
      </c>
      <c r="G27" s="10"/>
      <c r="H27" s="9">
        <f t="shared" si="0"/>
        <v>0</v>
      </c>
      <c r="I27" s="9">
        <f t="shared" si="1"/>
        <v>0</v>
      </c>
      <c r="J27" s="21"/>
      <c r="K27" s="1"/>
    </row>
    <row r="28" s="2" customFormat="1" ht="27" customHeight="1" spans="1:11">
      <c r="A28" s="7">
        <v>24</v>
      </c>
      <c r="B28" s="7" t="s">
        <v>133</v>
      </c>
      <c r="C28" s="7" t="s">
        <v>13</v>
      </c>
      <c r="D28" s="7" t="s">
        <v>134</v>
      </c>
      <c r="E28" s="7" t="s">
        <v>15</v>
      </c>
      <c r="F28" s="7">
        <v>4182.2</v>
      </c>
      <c r="G28" s="10"/>
      <c r="H28" s="9">
        <f t="shared" si="0"/>
        <v>0</v>
      </c>
      <c r="I28" s="9">
        <f t="shared" si="1"/>
        <v>0</v>
      </c>
      <c r="J28" s="21"/>
      <c r="K28" s="1"/>
    </row>
    <row r="29" s="2" customFormat="1" ht="27" customHeight="1" spans="1:11">
      <c r="A29" s="7">
        <v>25</v>
      </c>
      <c r="B29" s="7" t="s">
        <v>135</v>
      </c>
      <c r="C29" s="7" t="s">
        <v>13</v>
      </c>
      <c r="D29" s="7" t="s">
        <v>136</v>
      </c>
      <c r="E29" s="7" t="s">
        <v>15</v>
      </c>
      <c r="F29" s="7">
        <v>1877.96</v>
      </c>
      <c r="G29" s="10"/>
      <c r="H29" s="9">
        <f t="shared" si="0"/>
        <v>0</v>
      </c>
      <c r="I29" s="9">
        <f t="shared" si="1"/>
        <v>0</v>
      </c>
      <c r="J29" s="21"/>
      <c r="K29" s="1"/>
    </row>
    <row r="30" s="2" customFormat="1" ht="27" customHeight="1" spans="1:11">
      <c r="A30" s="7">
        <v>26</v>
      </c>
      <c r="B30" s="7" t="s">
        <v>137</v>
      </c>
      <c r="C30" s="7" t="s">
        <v>13</v>
      </c>
      <c r="D30" s="7" t="s">
        <v>138</v>
      </c>
      <c r="E30" s="7" t="s">
        <v>15</v>
      </c>
      <c r="F30" s="7">
        <v>136</v>
      </c>
      <c r="G30" s="10"/>
      <c r="H30" s="9">
        <f t="shared" si="0"/>
        <v>0</v>
      </c>
      <c r="I30" s="9">
        <f t="shared" si="1"/>
        <v>0</v>
      </c>
      <c r="J30" s="21"/>
      <c r="K30" s="1"/>
    </row>
    <row r="31" s="2" customFormat="1" ht="27" customHeight="1" spans="1:11">
      <c r="A31" s="7">
        <v>27</v>
      </c>
      <c r="B31" s="7" t="s">
        <v>139</v>
      </c>
      <c r="C31" s="7" t="s">
        <v>13</v>
      </c>
      <c r="D31" s="7" t="s">
        <v>140</v>
      </c>
      <c r="E31" s="7" t="s">
        <v>15</v>
      </c>
      <c r="F31" s="7">
        <v>2500</v>
      </c>
      <c r="G31" s="10"/>
      <c r="H31" s="9">
        <f t="shared" si="0"/>
        <v>0</v>
      </c>
      <c r="I31" s="9">
        <f t="shared" si="1"/>
        <v>0</v>
      </c>
      <c r="J31" s="21"/>
      <c r="K31" s="1"/>
    </row>
    <row r="32" s="2" customFormat="1" ht="27" customHeight="1" spans="1:11">
      <c r="A32" s="7">
        <v>28</v>
      </c>
      <c r="B32" s="7" t="s">
        <v>141</v>
      </c>
      <c r="C32" s="7" t="s">
        <v>13</v>
      </c>
      <c r="D32" s="7" t="s">
        <v>142</v>
      </c>
      <c r="E32" s="7" t="s">
        <v>15</v>
      </c>
      <c r="F32" s="7">
        <v>500</v>
      </c>
      <c r="G32" s="10"/>
      <c r="H32" s="9">
        <f t="shared" si="0"/>
        <v>0</v>
      </c>
      <c r="I32" s="9">
        <f t="shared" si="1"/>
        <v>0</v>
      </c>
      <c r="J32" s="21"/>
      <c r="K32" s="1"/>
    </row>
    <row r="33" s="2" customFormat="1" ht="27" customHeight="1" spans="1:11">
      <c r="A33" s="7">
        <v>29</v>
      </c>
      <c r="B33" s="7" t="s">
        <v>143</v>
      </c>
      <c r="C33" s="7" t="s">
        <v>13</v>
      </c>
      <c r="D33" s="7" t="s">
        <v>143</v>
      </c>
      <c r="E33" s="7" t="s">
        <v>15</v>
      </c>
      <c r="F33" s="7">
        <v>72858</v>
      </c>
      <c r="G33" s="10"/>
      <c r="H33" s="9">
        <f t="shared" si="0"/>
        <v>0</v>
      </c>
      <c r="I33" s="9">
        <f t="shared" si="1"/>
        <v>0</v>
      </c>
      <c r="J33" s="21"/>
      <c r="K33" s="1"/>
    </row>
    <row r="34" s="2" customFormat="1" ht="27" customHeight="1" spans="1:11">
      <c r="A34" s="7">
        <v>30</v>
      </c>
      <c r="B34" s="7" t="s">
        <v>144</v>
      </c>
      <c r="C34" s="7" t="s">
        <v>13</v>
      </c>
      <c r="D34" s="7" t="s">
        <v>144</v>
      </c>
      <c r="E34" s="7" t="s">
        <v>15</v>
      </c>
      <c r="F34" s="7">
        <v>284410</v>
      </c>
      <c r="G34" s="10"/>
      <c r="H34" s="9">
        <f t="shared" si="0"/>
        <v>0</v>
      </c>
      <c r="I34" s="9">
        <f t="shared" si="1"/>
        <v>0</v>
      </c>
      <c r="J34" s="21"/>
      <c r="K34" s="1"/>
    </row>
    <row r="35" s="2" customFormat="1" ht="27" customHeight="1" spans="1:11">
      <c r="A35" s="7">
        <v>31</v>
      </c>
      <c r="B35" s="7" t="s">
        <v>145</v>
      </c>
      <c r="C35" s="7" t="s">
        <v>33</v>
      </c>
      <c r="D35" s="7" t="s">
        <v>146</v>
      </c>
      <c r="E35" s="7" t="s">
        <v>45</v>
      </c>
      <c r="F35" s="7">
        <v>14136</v>
      </c>
      <c r="G35" s="10"/>
      <c r="H35" s="9">
        <f t="shared" si="0"/>
        <v>0</v>
      </c>
      <c r="I35" s="9">
        <f t="shared" si="1"/>
        <v>0</v>
      </c>
      <c r="J35" s="21"/>
      <c r="K35" s="1"/>
    </row>
    <row r="36" s="2" customFormat="1" ht="27" customHeight="1" spans="1:11">
      <c r="A36" s="7">
        <v>32</v>
      </c>
      <c r="B36" s="7" t="s">
        <v>147</v>
      </c>
      <c r="C36" s="7" t="s">
        <v>33</v>
      </c>
      <c r="D36" s="7" t="s">
        <v>148</v>
      </c>
      <c r="E36" s="7" t="s">
        <v>45</v>
      </c>
      <c r="F36" s="7">
        <v>5804.4</v>
      </c>
      <c r="G36" s="10"/>
      <c r="H36" s="9">
        <f t="shared" si="0"/>
        <v>0</v>
      </c>
      <c r="I36" s="9">
        <f t="shared" si="1"/>
        <v>0</v>
      </c>
      <c r="J36" s="21"/>
      <c r="K36" s="1"/>
    </row>
    <row r="37" s="2" customFormat="1" ht="27" customHeight="1" spans="1:11">
      <c r="A37" s="7">
        <v>33</v>
      </c>
      <c r="B37" s="7" t="s">
        <v>149</v>
      </c>
      <c r="C37" s="7" t="s">
        <v>33</v>
      </c>
      <c r="D37" s="7" t="s">
        <v>150</v>
      </c>
      <c r="E37" s="7" t="s">
        <v>45</v>
      </c>
      <c r="F37" s="7">
        <v>26188.92</v>
      </c>
      <c r="G37" s="10"/>
      <c r="H37" s="9">
        <f t="shared" si="0"/>
        <v>0</v>
      </c>
      <c r="I37" s="9">
        <f t="shared" si="1"/>
        <v>0</v>
      </c>
      <c r="J37" s="21"/>
      <c r="K37" s="1"/>
    </row>
    <row r="38" s="2" customFormat="1" ht="27" customHeight="1" spans="1:11">
      <c r="A38" s="7">
        <v>34</v>
      </c>
      <c r="B38" s="7" t="s">
        <v>151</v>
      </c>
      <c r="C38" s="7" t="s">
        <v>33</v>
      </c>
      <c r="D38" s="7" t="s">
        <v>152</v>
      </c>
      <c r="E38" s="7" t="s">
        <v>45</v>
      </c>
      <c r="F38" s="7">
        <v>17255.17</v>
      </c>
      <c r="G38" s="10"/>
      <c r="H38" s="9">
        <f t="shared" si="0"/>
        <v>0</v>
      </c>
      <c r="I38" s="9">
        <f t="shared" si="1"/>
        <v>0</v>
      </c>
      <c r="J38" s="21"/>
      <c r="K38" s="1"/>
    </row>
    <row r="39" s="2" customFormat="1" ht="27" customHeight="1" spans="1:11">
      <c r="A39" s="7">
        <v>35</v>
      </c>
      <c r="B39" s="7" t="s">
        <v>153</v>
      </c>
      <c r="C39" s="7" t="s">
        <v>33</v>
      </c>
      <c r="D39" s="7" t="s">
        <v>154</v>
      </c>
      <c r="E39" s="7" t="s">
        <v>15</v>
      </c>
      <c r="F39" s="7">
        <v>26175.25</v>
      </c>
      <c r="G39" s="10"/>
      <c r="H39" s="9">
        <f t="shared" si="0"/>
        <v>0</v>
      </c>
      <c r="I39" s="9">
        <f t="shared" si="1"/>
        <v>0</v>
      </c>
      <c r="J39" s="21"/>
      <c r="K39" s="1"/>
    </row>
    <row r="40" s="2" customFormat="1" ht="27" customHeight="1" spans="1:11">
      <c r="A40" s="7">
        <v>36</v>
      </c>
      <c r="B40" s="7" t="s">
        <v>155</v>
      </c>
      <c r="C40" s="7" t="s">
        <v>33</v>
      </c>
      <c r="D40" s="7" t="s">
        <v>156</v>
      </c>
      <c r="E40" s="7" t="s">
        <v>15</v>
      </c>
      <c r="F40" s="7">
        <v>5432.7</v>
      </c>
      <c r="G40" s="10"/>
      <c r="H40" s="9">
        <f t="shared" si="0"/>
        <v>0</v>
      </c>
      <c r="I40" s="9">
        <f t="shared" si="1"/>
        <v>0</v>
      </c>
      <c r="J40" s="21"/>
      <c r="K40" s="1"/>
    </row>
    <row r="41" s="2" customFormat="1" ht="27" customHeight="1" spans="1:11">
      <c r="A41" s="7">
        <v>37</v>
      </c>
      <c r="B41" s="7" t="s">
        <v>157</v>
      </c>
      <c r="C41" s="7" t="s">
        <v>33</v>
      </c>
      <c r="D41" s="7" t="s">
        <v>158</v>
      </c>
      <c r="E41" s="7" t="s">
        <v>45</v>
      </c>
      <c r="F41" s="7">
        <v>13207</v>
      </c>
      <c r="G41" s="10"/>
      <c r="H41" s="9">
        <f t="shared" si="0"/>
        <v>0</v>
      </c>
      <c r="I41" s="9">
        <f t="shared" si="1"/>
        <v>0</v>
      </c>
      <c r="J41" s="21"/>
      <c r="K41" s="1"/>
    </row>
    <row r="42" s="2" customFormat="1" ht="27" customHeight="1" spans="1:11">
      <c r="A42" s="7">
        <v>38</v>
      </c>
      <c r="B42" s="7" t="s">
        <v>159</v>
      </c>
      <c r="C42" s="7" t="s">
        <v>33</v>
      </c>
      <c r="D42" s="7" t="s">
        <v>159</v>
      </c>
      <c r="E42" s="7" t="s">
        <v>45</v>
      </c>
      <c r="F42" s="7">
        <v>7984.12</v>
      </c>
      <c r="G42" s="10"/>
      <c r="H42" s="9">
        <f t="shared" si="0"/>
        <v>0</v>
      </c>
      <c r="I42" s="9">
        <f t="shared" si="1"/>
        <v>0</v>
      </c>
      <c r="J42" s="21"/>
      <c r="K42" s="1"/>
    </row>
    <row r="43" s="2" customFormat="1" ht="27" customHeight="1" spans="1:11">
      <c r="A43" s="7">
        <v>39</v>
      </c>
      <c r="B43" s="7" t="s">
        <v>160</v>
      </c>
      <c r="C43" s="7" t="s">
        <v>33</v>
      </c>
      <c r="D43" s="7" t="s">
        <v>161</v>
      </c>
      <c r="E43" s="7" t="s">
        <v>45</v>
      </c>
      <c r="F43" s="7">
        <v>10218</v>
      </c>
      <c r="G43" s="10"/>
      <c r="H43" s="9">
        <f t="shared" si="0"/>
        <v>0</v>
      </c>
      <c r="I43" s="9">
        <f t="shared" si="1"/>
        <v>0</v>
      </c>
      <c r="J43" s="21"/>
      <c r="K43" s="1"/>
    </row>
    <row r="44" s="2" customFormat="1" ht="27" customHeight="1" spans="1:11">
      <c r="A44" s="7">
        <v>40</v>
      </c>
      <c r="B44" s="7" t="s">
        <v>162</v>
      </c>
      <c r="C44" s="7" t="s">
        <v>33</v>
      </c>
      <c r="D44" s="7" t="s">
        <v>163</v>
      </c>
      <c r="E44" s="7" t="s">
        <v>45</v>
      </c>
      <c r="F44" s="7">
        <v>5250</v>
      </c>
      <c r="G44" s="10"/>
      <c r="H44" s="9">
        <f t="shared" si="0"/>
        <v>0</v>
      </c>
      <c r="I44" s="9">
        <f t="shared" si="1"/>
        <v>0</v>
      </c>
      <c r="J44" s="21"/>
      <c r="K44" s="1"/>
    </row>
    <row r="45" s="2" customFormat="1" ht="27" customHeight="1" spans="1:11">
      <c r="A45" s="7">
        <v>41</v>
      </c>
      <c r="B45" s="7" t="s">
        <v>164</v>
      </c>
      <c r="C45" s="7" t="s">
        <v>33</v>
      </c>
      <c r="D45" s="7" t="s">
        <v>165</v>
      </c>
      <c r="E45" s="7" t="s">
        <v>45</v>
      </c>
      <c r="F45" s="7">
        <v>38150</v>
      </c>
      <c r="G45" s="10"/>
      <c r="H45" s="9">
        <f t="shared" si="0"/>
        <v>0</v>
      </c>
      <c r="I45" s="9">
        <f t="shared" si="1"/>
        <v>0</v>
      </c>
      <c r="J45" s="21"/>
      <c r="K45" s="1"/>
    </row>
    <row r="46" s="2" customFormat="1" ht="27" customHeight="1" spans="1:11">
      <c r="A46" s="7" t="s">
        <v>37</v>
      </c>
      <c r="B46" s="7"/>
      <c r="C46" s="7"/>
      <c r="D46" s="7"/>
      <c r="E46" s="7"/>
      <c r="F46" s="9">
        <f t="shared" ref="F46:I46" si="2">SUM(F5:F45)</f>
        <v>884179.15</v>
      </c>
      <c r="G46" s="7"/>
      <c r="H46" s="9">
        <f t="shared" si="2"/>
        <v>0</v>
      </c>
      <c r="I46" s="9">
        <f t="shared" si="2"/>
        <v>0</v>
      </c>
      <c r="J46" s="7"/>
      <c r="K46" s="1"/>
    </row>
    <row r="47" s="2" customFormat="1" ht="27" customHeight="1" spans="1:10">
      <c r="A47" s="11" t="s">
        <v>38</v>
      </c>
      <c r="B47" s="12"/>
      <c r="C47" s="12"/>
      <c r="D47" s="13"/>
      <c r="E47" s="14"/>
      <c r="F47" s="15" t="s">
        <v>39</v>
      </c>
      <c r="G47" s="16" t="s">
        <v>39</v>
      </c>
      <c r="H47" s="16">
        <v>100619.04</v>
      </c>
      <c r="I47" s="9">
        <v>301857.13104</v>
      </c>
      <c r="J47" s="22"/>
    </row>
    <row r="48" s="2" customFormat="1" ht="27" customHeight="1" spans="1:10">
      <c r="A48" s="17" t="s">
        <v>40</v>
      </c>
      <c r="B48" s="18"/>
      <c r="C48" s="18"/>
      <c r="D48" s="18"/>
      <c r="E48" s="18"/>
      <c r="F48" s="18"/>
      <c r="G48" s="18"/>
      <c r="H48" s="19"/>
      <c r="I48" s="9">
        <f>I46+I47</f>
        <v>301857.13104</v>
      </c>
      <c r="J48" s="22"/>
    </row>
    <row r="49" spans="1:10">
      <c r="A49" s="20" t="s">
        <v>41</v>
      </c>
      <c r="B49" s="20"/>
      <c r="C49" s="20"/>
      <c r="D49" s="20"/>
      <c r="E49" s="20"/>
      <c r="F49" s="20"/>
      <c r="G49" s="20"/>
      <c r="H49" s="20"/>
      <c r="I49" s="20"/>
      <c r="J49" s="20"/>
    </row>
    <row r="50" s="2" customFormat="1" ht="60" customHeight="1" spans="1:10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="1" customFormat="1" spans="1:10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="1" customFormat="1" spans="1:10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="1" customFormat="1" spans="1:10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="1" customFormat="1"/>
    <row r="55" s="2" customFormat="1" spans="2:11">
      <c r="B55" s="1"/>
      <c r="C55" s="1"/>
      <c r="D55" s="1"/>
      <c r="E55" s="1"/>
      <c r="F55" s="1"/>
      <c r="G55" s="3"/>
      <c r="H55" s="1"/>
      <c r="I55" s="1"/>
      <c r="K55" s="1"/>
    </row>
    <row r="56" s="2" customFormat="1" spans="2:11">
      <c r="B56" s="1"/>
      <c r="C56" s="1"/>
      <c r="D56" s="1"/>
      <c r="E56" s="1"/>
      <c r="F56" s="1"/>
      <c r="G56" s="3"/>
      <c r="H56" s="1"/>
      <c r="I56" s="1"/>
      <c r="K56" s="1"/>
    </row>
    <row r="57" s="2" customFormat="1" spans="2:11">
      <c r="B57" s="1"/>
      <c r="C57" s="1"/>
      <c r="D57" s="1"/>
      <c r="E57" s="1"/>
      <c r="F57" s="1"/>
      <c r="G57" s="3"/>
      <c r="H57" s="1"/>
      <c r="I57" s="1"/>
      <c r="K57" s="1"/>
    </row>
    <row r="58" s="2" customFormat="1" spans="2:11">
      <c r="B58" s="1"/>
      <c r="C58" s="1"/>
      <c r="D58" s="1"/>
      <c r="E58" s="1"/>
      <c r="F58" s="1"/>
      <c r="G58" s="3"/>
      <c r="H58" s="1"/>
      <c r="I58" s="1"/>
      <c r="K58" s="1"/>
    </row>
    <row r="59" s="2" customFormat="1" spans="2:11">
      <c r="B59" s="1"/>
      <c r="C59" s="1"/>
      <c r="D59" s="1"/>
      <c r="E59" s="1"/>
      <c r="F59" s="1"/>
      <c r="G59" s="3"/>
      <c r="H59" s="1"/>
      <c r="I59" s="1"/>
      <c r="K59" s="1"/>
    </row>
    <row r="60" s="2" customFormat="1" spans="2:11">
      <c r="B60" s="1"/>
      <c r="C60" s="1"/>
      <c r="D60" s="1"/>
      <c r="E60" s="1"/>
      <c r="F60" s="1"/>
      <c r="G60" s="3"/>
      <c r="H60" s="1"/>
      <c r="I60" s="1"/>
      <c r="K60" s="1"/>
    </row>
    <row r="61" s="2" customFormat="1" spans="2:11">
      <c r="B61" s="1"/>
      <c r="C61" s="1"/>
      <c r="D61" s="1"/>
      <c r="E61" s="1"/>
      <c r="F61" s="1"/>
      <c r="G61" s="3"/>
      <c r="H61" s="1"/>
      <c r="I61" s="1"/>
      <c r="K61" s="1"/>
    </row>
    <row r="62" s="2" customFormat="1" spans="2:11">
      <c r="B62" s="1"/>
      <c r="C62" s="1"/>
      <c r="D62" s="1"/>
      <c r="E62" s="1"/>
      <c r="F62" s="1"/>
      <c r="G62" s="3"/>
      <c r="H62" s="1"/>
      <c r="I62" s="1"/>
      <c r="K62" s="1"/>
    </row>
    <row r="63" s="2" customFormat="1" spans="2:11">
      <c r="B63" s="1"/>
      <c r="C63" s="1"/>
      <c r="D63" s="1"/>
      <c r="E63" s="1"/>
      <c r="F63" s="1"/>
      <c r="G63" s="3"/>
      <c r="H63" s="1"/>
      <c r="I63" s="1"/>
      <c r="K63" s="1"/>
    </row>
  </sheetData>
  <sheetProtection password="C76F" sheet="1" selectLockedCells="1" objects="1"/>
  <mergeCells count="12">
    <mergeCell ref="A2:J2"/>
    <mergeCell ref="F3:H3"/>
    <mergeCell ref="A47:E47"/>
    <mergeCell ref="A48:H48"/>
    <mergeCell ref="A3:A4"/>
    <mergeCell ref="B3:B4"/>
    <mergeCell ref="C3:C4"/>
    <mergeCell ref="D3:D4"/>
    <mergeCell ref="E3:E4"/>
    <mergeCell ref="I3:I4"/>
    <mergeCell ref="J3:J4"/>
    <mergeCell ref="A49:J53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6"/>
  <sheetViews>
    <sheetView workbookViewId="0">
      <selection activeCell="G5" sqref="G5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2" s="2" customFormat="1" ht="45" customHeight="1" spans="1:11">
      <c r="A2" s="4" t="s">
        <v>166</v>
      </c>
      <c r="B2" s="4"/>
      <c r="C2" s="4"/>
      <c r="D2" s="4"/>
      <c r="E2" s="4"/>
      <c r="F2" s="4"/>
      <c r="G2" s="4"/>
      <c r="H2" s="4"/>
      <c r="I2" s="4"/>
      <c r="J2" s="4"/>
      <c r="K2" s="1"/>
    </row>
    <row r="3" s="2" customFormat="1" spans="1:11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  <c r="K3" s="1"/>
    </row>
    <row r="4" s="2" customFormat="1" ht="22.5" spans="1:11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  <c r="K4" s="1"/>
    </row>
    <row r="5" s="2" customFormat="1" ht="29" customHeight="1" spans="1:11">
      <c r="A5" s="7">
        <v>1</v>
      </c>
      <c r="B5" s="7" t="s">
        <v>167</v>
      </c>
      <c r="C5" s="7" t="s">
        <v>13</v>
      </c>
      <c r="D5" s="7" t="s">
        <v>168</v>
      </c>
      <c r="E5" s="7" t="s">
        <v>45</v>
      </c>
      <c r="F5" s="7">
        <v>91889.85</v>
      </c>
      <c r="G5" s="10"/>
      <c r="H5" s="9">
        <f t="shared" ref="H5:H27" si="0">F5*G5</f>
        <v>0</v>
      </c>
      <c r="I5" s="9">
        <f t="shared" ref="I5:I28" si="1">H5*3</f>
        <v>0</v>
      </c>
      <c r="J5" s="21"/>
      <c r="K5" s="1"/>
    </row>
    <row r="6" s="2" customFormat="1" ht="29" customHeight="1" spans="1:11">
      <c r="A6" s="7">
        <v>2</v>
      </c>
      <c r="B6" s="7" t="s">
        <v>169</v>
      </c>
      <c r="C6" s="7" t="s">
        <v>13</v>
      </c>
      <c r="D6" s="7" t="s">
        <v>170</v>
      </c>
      <c r="E6" s="7" t="s">
        <v>45</v>
      </c>
      <c r="F6" s="7">
        <v>5214.57</v>
      </c>
      <c r="G6" s="10"/>
      <c r="H6" s="9">
        <f t="shared" si="0"/>
        <v>0</v>
      </c>
      <c r="I6" s="9">
        <f t="shared" si="1"/>
        <v>0</v>
      </c>
      <c r="J6" s="21"/>
      <c r="K6" s="1"/>
    </row>
    <row r="7" s="2" customFormat="1" ht="29" customHeight="1" spans="1:11">
      <c r="A7" s="7">
        <v>3</v>
      </c>
      <c r="B7" s="7" t="s">
        <v>171</v>
      </c>
      <c r="C7" s="7" t="s">
        <v>13</v>
      </c>
      <c r="D7" s="7" t="s">
        <v>172</v>
      </c>
      <c r="E7" s="7" t="s">
        <v>45</v>
      </c>
      <c r="F7" s="7">
        <v>4492</v>
      </c>
      <c r="G7" s="10"/>
      <c r="H7" s="9">
        <f t="shared" si="0"/>
        <v>0</v>
      </c>
      <c r="I7" s="9">
        <f t="shared" si="1"/>
        <v>0</v>
      </c>
      <c r="J7" s="21"/>
      <c r="K7" s="1"/>
    </row>
    <row r="8" s="2" customFormat="1" ht="29" customHeight="1" spans="1:11">
      <c r="A8" s="7">
        <v>4</v>
      </c>
      <c r="B8" s="7" t="s">
        <v>173</v>
      </c>
      <c r="C8" s="7" t="s">
        <v>13</v>
      </c>
      <c r="D8" s="7" t="s">
        <v>174</v>
      </c>
      <c r="E8" s="7" t="s">
        <v>45</v>
      </c>
      <c r="F8" s="7">
        <v>387395.97</v>
      </c>
      <c r="G8" s="10"/>
      <c r="H8" s="9">
        <f t="shared" si="0"/>
        <v>0</v>
      </c>
      <c r="I8" s="9">
        <f t="shared" si="1"/>
        <v>0</v>
      </c>
      <c r="J8" s="37"/>
      <c r="K8" s="1"/>
    </row>
    <row r="9" s="34" customFormat="1" ht="29" customHeight="1" spans="1:11">
      <c r="A9" s="7">
        <v>5</v>
      </c>
      <c r="B9" s="35" t="s">
        <v>175</v>
      </c>
      <c r="C9" s="7" t="s">
        <v>13</v>
      </c>
      <c r="D9" s="36" t="s">
        <v>176</v>
      </c>
      <c r="E9" s="7" t="s">
        <v>45</v>
      </c>
      <c r="F9" s="7">
        <v>7659</v>
      </c>
      <c r="G9" s="10"/>
      <c r="H9" s="9">
        <f t="shared" si="0"/>
        <v>0</v>
      </c>
      <c r="I9" s="9">
        <f t="shared" si="1"/>
        <v>0</v>
      </c>
      <c r="J9" s="21"/>
      <c r="K9" s="1"/>
    </row>
    <row r="10" s="1" customFormat="1" ht="29" customHeight="1" spans="1:10">
      <c r="A10" s="7">
        <v>6</v>
      </c>
      <c r="B10" s="7" t="s">
        <v>177</v>
      </c>
      <c r="C10" s="7" t="s">
        <v>13</v>
      </c>
      <c r="D10" s="7" t="s">
        <v>178</v>
      </c>
      <c r="E10" s="7" t="s">
        <v>15</v>
      </c>
      <c r="F10" s="7">
        <v>6870.4</v>
      </c>
      <c r="G10" s="10"/>
      <c r="H10" s="9">
        <f t="shared" si="0"/>
        <v>0</v>
      </c>
      <c r="I10" s="9">
        <f t="shared" si="1"/>
        <v>0</v>
      </c>
      <c r="J10" s="21"/>
    </row>
    <row r="11" s="1" customFormat="1" ht="29" customHeight="1" spans="1:10">
      <c r="A11" s="7">
        <v>7</v>
      </c>
      <c r="B11" s="7" t="s">
        <v>179</v>
      </c>
      <c r="C11" s="7" t="s">
        <v>33</v>
      </c>
      <c r="D11" s="7" t="s">
        <v>180</v>
      </c>
      <c r="E11" s="7" t="s">
        <v>45</v>
      </c>
      <c r="F11" s="7">
        <v>4596.2</v>
      </c>
      <c r="G11" s="10"/>
      <c r="H11" s="9">
        <f t="shared" si="0"/>
        <v>0</v>
      </c>
      <c r="I11" s="9">
        <f t="shared" si="1"/>
        <v>0</v>
      </c>
      <c r="J11" s="21"/>
    </row>
    <row r="12" s="1" customFormat="1" ht="29" customHeight="1" spans="1:10">
      <c r="A12" s="7">
        <v>8</v>
      </c>
      <c r="B12" s="7" t="s">
        <v>181</v>
      </c>
      <c r="C12" s="7" t="s">
        <v>33</v>
      </c>
      <c r="D12" s="7" t="s">
        <v>182</v>
      </c>
      <c r="E12" s="7" t="s">
        <v>45</v>
      </c>
      <c r="F12" s="7">
        <v>6980.8</v>
      </c>
      <c r="G12" s="10"/>
      <c r="H12" s="9">
        <f t="shared" si="0"/>
        <v>0</v>
      </c>
      <c r="I12" s="9">
        <f t="shared" si="1"/>
        <v>0</v>
      </c>
      <c r="J12" s="21"/>
    </row>
    <row r="13" s="1" customFormat="1" ht="29" customHeight="1" spans="1:10">
      <c r="A13" s="7">
        <v>9</v>
      </c>
      <c r="B13" s="7" t="s">
        <v>183</v>
      </c>
      <c r="C13" s="7" t="s">
        <v>33</v>
      </c>
      <c r="D13" s="7" t="s">
        <v>184</v>
      </c>
      <c r="E13" s="7" t="s">
        <v>45</v>
      </c>
      <c r="F13" s="7">
        <v>3000</v>
      </c>
      <c r="G13" s="10"/>
      <c r="H13" s="9">
        <f t="shared" si="0"/>
        <v>0</v>
      </c>
      <c r="I13" s="9">
        <f t="shared" si="1"/>
        <v>0</v>
      </c>
      <c r="J13" s="21"/>
    </row>
    <row r="14" s="1" customFormat="1" ht="29" customHeight="1" spans="1:10">
      <c r="A14" s="7">
        <v>10</v>
      </c>
      <c r="B14" s="7" t="s">
        <v>185</v>
      </c>
      <c r="C14" s="7" t="s">
        <v>33</v>
      </c>
      <c r="D14" s="7" t="s">
        <v>186</v>
      </c>
      <c r="E14" s="7" t="s">
        <v>45</v>
      </c>
      <c r="F14" s="7">
        <v>30826</v>
      </c>
      <c r="G14" s="10"/>
      <c r="H14" s="9">
        <f t="shared" si="0"/>
        <v>0</v>
      </c>
      <c r="I14" s="9">
        <f t="shared" si="1"/>
        <v>0</v>
      </c>
      <c r="J14" s="21"/>
    </row>
    <row r="15" s="1" customFormat="1" ht="29" customHeight="1" spans="1:10">
      <c r="A15" s="7">
        <v>11</v>
      </c>
      <c r="B15" s="7" t="s">
        <v>187</v>
      </c>
      <c r="C15" s="7" t="s">
        <v>33</v>
      </c>
      <c r="D15" s="7" t="s">
        <v>188</v>
      </c>
      <c r="E15" s="7" t="s">
        <v>45</v>
      </c>
      <c r="F15" s="7">
        <v>9065</v>
      </c>
      <c r="G15" s="10"/>
      <c r="H15" s="9">
        <f t="shared" si="0"/>
        <v>0</v>
      </c>
      <c r="I15" s="9">
        <f t="shared" si="1"/>
        <v>0</v>
      </c>
      <c r="J15" s="21"/>
    </row>
    <row r="16" s="1" customFormat="1" ht="29" customHeight="1" spans="1:10">
      <c r="A16" s="7">
        <v>12</v>
      </c>
      <c r="B16" s="7" t="s">
        <v>189</v>
      </c>
      <c r="C16" s="7" t="s">
        <v>33</v>
      </c>
      <c r="D16" s="7" t="s">
        <v>190</v>
      </c>
      <c r="E16" s="7" t="s">
        <v>45</v>
      </c>
      <c r="F16" s="7">
        <v>7067</v>
      </c>
      <c r="G16" s="10"/>
      <c r="H16" s="9">
        <f t="shared" si="0"/>
        <v>0</v>
      </c>
      <c r="I16" s="9">
        <f t="shared" si="1"/>
        <v>0</v>
      </c>
      <c r="J16" s="21"/>
    </row>
    <row r="17" s="1" customFormat="1" ht="29" customHeight="1" spans="1:10">
      <c r="A17" s="7">
        <v>13</v>
      </c>
      <c r="B17" s="7" t="s">
        <v>191</v>
      </c>
      <c r="C17" s="7" t="s">
        <v>33</v>
      </c>
      <c r="D17" s="7" t="s">
        <v>192</v>
      </c>
      <c r="E17" s="7" t="s">
        <v>45</v>
      </c>
      <c r="F17" s="7">
        <v>22946</v>
      </c>
      <c r="G17" s="10"/>
      <c r="H17" s="9">
        <f t="shared" si="0"/>
        <v>0</v>
      </c>
      <c r="I17" s="9">
        <f t="shared" si="1"/>
        <v>0</v>
      </c>
      <c r="J17" s="21"/>
    </row>
    <row r="18" s="1" customFormat="1" ht="29" customHeight="1" spans="1:10">
      <c r="A18" s="7">
        <v>14</v>
      </c>
      <c r="B18" s="7" t="s">
        <v>193</v>
      </c>
      <c r="C18" s="7" t="s">
        <v>33</v>
      </c>
      <c r="D18" s="7" t="s">
        <v>194</v>
      </c>
      <c r="E18" s="7" t="s">
        <v>45</v>
      </c>
      <c r="F18" s="7">
        <v>12261.89</v>
      </c>
      <c r="G18" s="10"/>
      <c r="H18" s="9">
        <f t="shared" si="0"/>
        <v>0</v>
      </c>
      <c r="I18" s="9">
        <f t="shared" si="1"/>
        <v>0</v>
      </c>
      <c r="J18" s="21"/>
    </row>
    <row r="19" s="1" customFormat="1" ht="29" customHeight="1" spans="1:10">
      <c r="A19" s="7">
        <v>15</v>
      </c>
      <c r="B19" s="7" t="s">
        <v>195</v>
      </c>
      <c r="C19" s="7" t="s">
        <v>33</v>
      </c>
      <c r="D19" s="7" t="s">
        <v>196</v>
      </c>
      <c r="E19" s="7" t="s">
        <v>45</v>
      </c>
      <c r="F19" s="7">
        <v>16500</v>
      </c>
      <c r="G19" s="10"/>
      <c r="H19" s="9">
        <f t="shared" si="0"/>
        <v>0</v>
      </c>
      <c r="I19" s="9">
        <f t="shared" si="1"/>
        <v>0</v>
      </c>
      <c r="J19" s="21"/>
    </row>
    <row r="20" s="1" customFormat="1" ht="29" customHeight="1" spans="1:10">
      <c r="A20" s="7">
        <v>16</v>
      </c>
      <c r="B20" s="7" t="s">
        <v>197</v>
      </c>
      <c r="C20" s="7" t="s">
        <v>33</v>
      </c>
      <c r="D20" s="7" t="s">
        <v>198</v>
      </c>
      <c r="E20" s="7" t="s">
        <v>45</v>
      </c>
      <c r="F20" s="7">
        <v>16560.5</v>
      </c>
      <c r="G20" s="10"/>
      <c r="H20" s="9">
        <f t="shared" si="0"/>
        <v>0</v>
      </c>
      <c r="I20" s="9">
        <f t="shared" si="1"/>
        <v>0</v>
      </c>
      <c r="J20" s="21"/>
    </row>
    <row r="21" s="1" customFormat="1" ht="29" customHeight="1" spans="1:10">
      <c r="A21" s="7">
        <v>17</v>
      </c>
      <c r="B21" s="7" t="s">
        <v>199</v>
      </c>
      <c r="C21" s="7" t="s">
        <v>33</v>
      </c>
      <c r="D21" s="7" t="s">
        <v>200</v>
      </c>
      <c r="E21" s="7" t="s">
        <v>45</v>
      </c>
      <c r="F21" s="7">
        <v>115710</v>
      </c>
      <c r="G21" s="10"/>
      <c r="H21" s="9">
        <f t="shared" si="0"/>
        <v>0</v>
      </c>
      <c r="I21" s="9">
        <f t="shared" si="1"/>
        <v>0</v>
      </c>
      <c r="J21" s="21"/>
    </row>
    <row r="22" s="1" customFormat="1" ht="29" customHeight="1" spans="1:10">
      <c r="A22" s="7">
        <v>18</v>
      </c>
      <c r="B22" s="7" t="s">
        <v>201</v>
      </c>
      <c r="C22" s="7" t="s">
        <v>33</v>
      </c>
      <c r="D22" s="7" t="s">
        <v>202</v>
      </c>
      <c r="E22" s="7" t="s">
        <v>45</v>
      </c>
      <c r="F22" s="7">
        <v>7251.8</v>
      </c>
      <c r="G22" s="10"/>
      <c r="H22" s="9">
        <f t="shared" si="0"/>
        <v>0</v>
      </c>
      <c r="I22" s="9">
        <f t="shared" si="1"/>
        <v>0</v>
      </c>
      <c r="J22" s="21"/>
    </row>
    <row r="23" s="1" customFormat="1" ht="29" customHeight="1" spans="1:10">
      <c r="A23" s="7">
        <v>19</v>
      </c>
      <c r="B23" s="7" t="s">
        <v>203</v>
      </c>
      <c r="C23" s="7" t="s">
        <v>33</v>
      </c>
      <c r="D23" s="7" t="s">
        <v>204</v>
      </c>
      <c r="E23" s="7" t="s">
        <v>45</v>
      </c>
      <c r="F23" s="7">
        <v>19759</v>
      </c>
      <c r="G23" s="10"/>
      <c r="H23" s="9">
        <f t="shared" si="0"/>
        <v>0</v>
      </c>
      <c r="I23" s="9">
        <f t="shared" si="1"/>
        <v>0</v>
      </c>
      <c r="J23" s="21"/>
    </row>
    <row r="24" s="1" customFormat="1" ht="29" customHeight="1" spans="1:10">
      <c r="A24" s="7">
        <v>20</v>
      </c>
      <c r="B24" s="7" t="s">
        <v>205</v>
      </c>
      <c r="C24" s="7" t="s">
        <v>33</v>
      </c>
      <c r="D24" s="7" t="s">
        <v>206</v>
      </c>
      <c r="E24" s="7" t="s">
        <v>45</v>
      </c>
      <c r="F24" s="7">
        <v>5475.56</v>
      </c>
      <c r="G24" s="10"/>
      <c r="H24" s="9">
        <f t="shared" si="0"/>
        <v>0</v>
      </c>
      <c r="I24" s="9">
        <f t="shared" si="1"/>
        <v>0</v>
      </c>
      <c r="J24" s="21"/>
    </row>
    <row r="25" s="1" customFormat="1" ht="29" customHeight="1" spans="1:10">
      <c r="A25" s="7">
        <v>21</v>
      </c>
      <c r="B25" s="7" t="s">
        <v>207</v>
      </c>
      <c r="C25" s="7" t="s">
        <v>33</v>
      </c>
      <c r="D25" s="7" t="s">
        <v>208</v>
      </c>
      <c r="E25" s="7" t="s">
        <v>45</v>
      </c>
      <c r="F25" s="7">
        <v>8805</v>
      </c>
      <c r="G25" s="10"/>
      <c r="H25" s="9">
        <f t="shared" si="0"/>
        <v>0</v>
      </c>
      <c r="I25" s="9">
        <f t="shared" si="1"/>
        <v>0</v>
      </c>
      <c r="J25" s="21"/>
    </row>
    <row r="26" s="1" customFormat="1" ht="29" customHeight="1" spans="1:10">
      <c r="A26" s="7">
        <v>22</v>
      </c>
      <c r="B26" s="7" t="s">
        <v>209</v>
      </c>
      <c r="C26" s="7" t="s">
        <v>33</v>
      </c>
      <c r="D26" s="7" t="s">
        <v>210</v>
      </c>
      <c r="E26" s="7" t="s">
        <v>45</v>
      </c>
      <c r="F26" s="7">
        <v>5500</v>
      </c>
      <c r="G26" s="10"/>
      <c r="H26" s="9">
        <f t="shared" si="0"/>
        <v>0</v>
      </c>
      <c r="I26" s="9">
        <f t="shared" si="1"/>
        <v>0</v>
      </c>
      <c r="J26" s="21"/>
    </row>
    <row r="27" s="1" customFormat="1" ht="29" customHeight="1" spans="1:10">
      <c r="A27" s="7">
        <v>23</v>
      </c>
      <c r="B27" s="7" t="s">
        <v>211</v>
      </c>
      <c r="C27" s="7" t="s">
        <v>33</v>
      </c>
      <c r="D27" s="7" t="s">
        <v>212</v>
      </c>
      <c r="E27" s="7" t="s">
        <v>45</v>
      </c>
      <c r="F27" s="7">
        <v>15017</v>
      </c>
      <c r="G27" s="10"/>
      <c r="H27" s="9">
        <f t="shared" si="0"/>
        <v>0</v>
      </c>
      <c r="I27" s="9">
        <f t="shared" si="1"/>
        <v>0</v>
      </c>
      <c r="J27" s="21"/>
    </row>
    <row r="28" s="1" customFormat="1" ht="29" customHeight="1" spans="1:10">
      <c r="A28" s="7" t="s">
        <v>37</v>
      </c>
      <c r="B28" s="7"/>
      <c r="C28" s="7"/>
      <c r="D28" s="7"/>
      <c r="E28" s="7"/>
      <c r="F28" s="7">
        <f>SUM(F5:F27)</f>
        <v>810843.54</v>
      </c>
      <c r="G28" s="7"/>
      <c r="H28" s="9">
        <f>SUM(H5:H27)</f>
        <v>0</v>
      </c>
      <c r="I28" s="9">
        <f t="shared" si="1"/>
        <v>0</v>
      </c>
      <c r="J28" s="7"/>
    </row>
    <row r="29" s="1" customFormat="1" ht="29" customHeight="1" spans="1:10">
      <c r="A29" s="11" t="s">
        <v>38</v>
      </c>
      <c r="B29" s="12"/>
      <c r="C29" s="12"/>
      <c r="D29" s="13"/>
      <c r="E29" s="14"/>
      <c r="F29" s="15" t="s">
        <v>39</v>
      </c>
      <c r="G29" s="16" t="s">
        <v>39</v>
      </c>
      <c r="H29" s="16">
        <v>113325.72</v>
      </c>
      <c r="I29" s="9">
        <v>339977.1732</v>
      </c>
      <c r="J29" s="22"/>
    </row>
    <row r="30" s="1" customFormat="1" ht="29" customHeight="1" spans="1:10">
      <c r="A30" s="17" t="s">
        <v>40</v>
      </c>
      <c r="B30" s="18"/>
      <c r="C30" s="18"/>
      <c r="D30" s="18"/>
      <c r="E30" s="18"/>
      <c r="F30" s="18"/>
      <c r="G30" s="18"/>
      <c r="H30" s="19"/>
      <c r="I30" s="9">
        <f>I28+I29</f>
        <v>339977.1732</v>
      </c>
      <c r="J30" s="22"/>
    </row>
    <row r="31" s="1" customFormat="1" spans="1:10">
      <c r="A31" s="20" t="s">
        <v>41</v>
      </c>
      <c r="B31" s="20"/>
      <c r="C31" s="20"/>
      <c r="D31" s="20"/>
      <c r="E31" s="20"/>
      <c r="F31" s="20"/>
      <c r="G31" s="20"/>
      <c r="H31" s="20"/>
      <c r="I31" s="20"/>
      <c r="J31" s="20"/>
    </row>
    <row r="32" s="1" customFormat="1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  <row r="33" s="1" customFormat="1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="1" customFormat="1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="1" customFormat="1" spans="1:10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="1" customFormat="1"/>
    <row r="37" s="1" customFormat="1"/>
    <row r="38" s="2" customFormat="1" spans="2:11">
      <c r="B38" s="1"/>
      <c r="C38" s="1"/>
      <c r="D38" s="1"/>
      <c r="E38" s="1"/>
      <c r="F38" s="1"/>
      <c r="G38" s="3"/>
      <c r="H38" s="1"/>
      <c r="I38" s="1"/>
      <c r="K38" s="1"/>
    </row>
    <row r="39" s="2" customFormat="1" spans="2:11">
      <c r="B39" s="1"/>
      <c r="C39" s="1"/>
      <c r="D39" s="1"/>
      <c r="E39" s="1"/>
      <c r="F39" s="1"/>
      <c r="G39" s="3"/>
      <c r="H39" s="1"/>
      <c r="I39" s="1"/>
      <c r="K39" s="1"/>
    </row>
    <row r="40" s="2" customFormat="1" spans="2:11">
      <c r="B40" s="1"/>
      <c r="C40" s="1"/>
      <c r="D40" s="1"/>
      <c r="E40" s="1"/>
      <c r="F40" s="1"/>
      <c r="G40" s="3"/>
      <c r="H40" s="1"/>
      <c r="I40" s="1"/>
      <c r="K40" s="1"/>
    </row>
    <row r="41" s="2" customFormat="1" spans="2:11">
      <c r="B41" s="1"/>
      <c r="C41" s="1"/>
      <c r="D41" s="1"/>
      <c r="E41" s="1"/>
      <c r="F41" s="1"/>
      <c r="G41" s="3"/>
      <c r="H41" s="1"/>
      <c r="I41" s="1"/>
      <c r="K41" s="1"/>
    </row>
    <row r="42" s="2" customFormat="1" spans="2:11">
      <c r="B42" s="1"/>
      <c r="C42" s="1"/>
      <c r="D42" s="1"/>
      <c r="E42" s="1"/>
      <c r="F42" s="1"/>
      <c r="G42" s="3"/>
      <c r="H42" s="1"/>
      <c r="I42" s="1"/>
      <c r="K42" s="1"/>
    </row>
    <row r="43" s="2" customFormat="1" spans="2:11">
      <c r="B43" s="1"/>
      <c r="C43" s="1"/>
      <c r="D43" s="1"/>
      <c r="E43" s="1"/>
      <c r="F43" s="1"/>
      <c r="G43" s="3"/>
      <c r="H43" s="1"/>
      <c r="I43" s="1"/>
      <c r="K43" s="1"/>
    </row>
    <row r="44" s="2" customFormat="1" spans="2:11">
      <c r="B44" s="1"/>
      <c r="C44" s="1"/>
      <c r="D44" s="1"/>
      <c r="E44" s="1"/>
      <c r="F44" s="1"/>
      <c r="G44" s="3"/>
      <c r="H44" s="1"/>
      <c r="I44" s="1"/>
      <c r="K44" s="1"/>
    </row>
    <row r="45" s="2" customFormat="1" spans="2:11">
      <c r="B45" s="1"/>
      <c r="C45" s="1"/>
      <c r="D45" s="1"/>
      <c r="E45" s="1"/>
      <c r="F45" s="1"/>
      <c r="G45" s="3"/>
      <c r="H45" s="1"/>
      <c r="I45" s="1"/>
      <c r="K45" s="1"/>
    </row>
    <row r="46" s="2" customFormat="1" spans="2:11">
      <c r="B46" s="1"/>
      <c r="C46" s="1"/>
      <c r="D46" s="1"/>
      <c r="E46" s="1"/>
      <c r="F46" s="1"/>
      <c r="G46" s="3"/>
      <c r="H46" s="1"/>
      <c r="I46" s="1"/>
      <c r="K46" s="1"/>
    </row>
  </sheetData>
  <sheetProtection password="C76F" sheet="1" selectLockedCells="1" objects="1"/>
  <mergeCells count="12">
    <mergeCell ref="A2:J2"/>
    <mergeCell ref="F3:H3"/>
    <mergeCell ref="A29:E29"/>
    <mergeCell ref="A30:H30"/>
    <mergeCell ref="A3:A4"/>
    <mergeCell ref="B3:B4"/>
    <mergeCell ref="C3:C4"/>
    <mergeCell ref="D3:D4"/>
    <mergeCell ref="E3:E4"/>
    <mergeCell ref="I3:I4"/>
    <mergeCell ref="J3:J4"/>
    <mergeCell ref="A31:J35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4" workbookViewId="0">
      <selection activeCell="G5" sqref="G5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55" customHeight="1" spans="1:10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</row>
    <row r="4" s="1" customFormat="1" ht="22.5" spans="1:10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</row>
    <row r="5" s="1" customFormat="1" ht="30" customHeight="1" spans="1:10">
      <c r="A5" s="7">
        <v>1</v>
      </c>
      <c r="B5" s="7" t="s">
        <v>214</v>
      </c>
      <c r="C5" s="7" t="s">
        <v>13</v>
      </c>
      <c r="D5" s="7" t="s">
        <v>215</v>
      </c>
      <c r="E5" s="7" t="s">
        <v>45</v>
      </c>
      <c r="F5" s="7">
        <v>2276.5</v>
      </c>
      <c r="G5" s="10"/>
      <c r="H5" s="9">
        <f t="shared" ref="H5:H21" si="0">F5*G5</f>
        <v>0</v>
      </c>
      <c r="I5" s="9">
        <f t="shared" ref="I5:I22" si="1">H5*3</f>
        <v>0</v>
      </c>
      <c r="J5" s="21"/>
    </row>
    <row r="6" s="1" customFormat="1" ht="30" customHeight="1" spans="1:10">
      <c r="A6" s="7">
        <v>2</v>
      </c>
      <c r="B6" s="7" t="s">
        <v>216</v>
      </c>
      <c r="C6" s="7" t="s">
        <v>13</v>
      </c>
      <c r="D6" s="7" t="s">
        <v>217</v>
      </c>
      <c r="E6" s="7" t="s">
        <v>45</v>
      </c>
      <c r="F6" s="7">
        <v>26125.92</v>
      </c>
      <c r="G6" s="10"/>
      <c r="H6" s="9">
        <f t="shared" si="0"/>
        <v>0</v>
      </c>
      <c r="I6" s="9">
        <f t="shared" si="1"/>
        <v>0</v>
      </c>
      <c r="J6" s="21"/>
    </row>
    <row r="7" s="1" customFormat="1" ht="30" customHeight="1" spans="1:10">
      <c r="A7" s="7">
        <v>3</v>
      </c>
      <c r="B7" s="7" t="s">
        <v>218</v>
      </c>
      <c r="C7" s="7" t="s">
        <v>13</v>
      </c>
      <c r="D7" s="7" t="s">
        <v>219</v>
      </c>
      <c r="E7" s="7" t="s">
        <v>45</v>
      </c>
      <c r="F7" s="7">
        <v>10680.75</v>
      </c>
      <c r="G7" s="10"/>
      <c r="H7" s="9">
        <f t="shared" si="0"/>
        <v>0</v>
      </c>
      <c r="I7" s="9">
        <f t="shared" si="1"/>
        <v>0</v>
      </c>
      <c r="J7" s="21"/>
    </row>
    <row r="8" s="1" customFormat="1" ht="30" customHeight="1" spans="1:10">
      <c r="A8" s="7">
        <v>4</v>
      </c>
      <c r="B8" s="7" t="s">
        <v>220</v>
      </c>
      <c r="C8" s="7" t="s">
        <v>13</v>
      </c>
      <c r="D8" s="7" t="s">
        <v>221</v>
      </c>
      <c r="E8" s="7" t="s">
        <v>15</v>
      </c>
      <c r="F8" s="7">
        <v>1100.5</v>
      </c>
      <c r="G8" s="10"/>
      <c r="H8" s="9">
        <f t="shared" si="0"/>
        <v>0</v>
      </c>
      <c r="I8" s="9">
        <f t="shared" si="1"/>
        <v>0</v>
      </c>
      <c r="J8" s="21"/>
    </row>
    <row r="9" s="1" customFormat="1" ht="30" customHeight="1" spans="1:10">
      <c r="A9" s="7">
        <v>5</v>
      </c>
      <c r="B9" s="7" t="s">
        <v>222</v>
      </c>
      <c r="C9" s="7" t="s">
        <v>13</v>
      </c>
      <c r="D9" s="7" t="s">
        <v>223</v>
      </c>
      <c r="E9" s="7" t="s">
        <v>45</v>
      </c>
      <c r="F9" s="7">
        <v>1375.8</v>
      </c>
      <c r="G9" s="10"/>
      <c r="H9" s="9">
        <f t="shared" si="0"/>
        <v>0</v>
      </c>
      <c r="I9" s="9">
        <f t="shared" si="1"/>
        <v>0</v>
      </c>
      <c r="J9" s="21"/>
    </row>
    <row r="10" s="1" customFormat="1" ht="30" customHeight="1" spans="1:10">
      <c r="A10" s="7">
        <v>6</v>
      </c>
      <c r="B10" s="7" t="s">
        <v>224</v>
      </c>
      <c r="C10" s="7" t="s">
        <v>13</v>
      </c>
      <c r="D10" s="7" t="s">
        <v>225</v>
      </c>
      <c r="E10" s="7" t="s">
        <v>15</v>
      </c>
      <c r="F10" s="7">
        <v>1292</v>
      </c>
      <c r="G10" s="10"/>
      <c r="H10" s="9">
        <f t="shared" si="0"/>
        <v>0</v>
      </c>
      <c r="I10" s="9">
        <f t="shared" si="1"/>
        <v>0</v>
      </c>
      <c r="J10" s="21"/>
    </row>
    <row r="11" s="1" customFormat="1" ht="30" customHeight="1" spans="1:10">
      <c r="A11" s="7">
        <v>7</v>
      </c>
      <c r="B11" s="7" t="s">
        <v>226</v>
      </c>
      <c r="C11" s="7" t="s">
        <v>13</v>
      </c>
      <c r="D11" s="7" t="s">
        <v>227</v>
      </c>
      <c r="E11" s="7" t="s">
        <v>15</v>
      </c>
      <c r="F11" s="7">
        <v>200</v>
      </c>
      <c r="G11" s="10"/>
      <c r="H11" s="9">
        <f t="shared" si="0"/>
        <v>0</v>
      </c>
      <c r="I11" s="9">
        <f t="shared" si="1"/>
        <v>0</v>
      </c>
      <c r="J11" s="21"/>
    </row>
    <row r="12" s="1" customFormat="1" ht="30" customHeight="1" spans="1:10">
      <c r="A12" s="7">
        <v>8</v>
      </c>
      <c r="B12" s="7" t="s">
        <v>228</v>
      </c>
      <c r="C12" s="7" t="s">
        <v>13</v>
      </c>
      <c r="D12" s="7" t="s">
        <v>229</v>
      </c>
      <c r="E12" s="7" t="s">
        <v>15</v>
      </c>
      <c r="F12" s="7">
        <v>150</v>
      </c>
      <c r="G12" s="10"/>
      <c r="H12" s="9">
        <f t="shared" si="0"/>
        <v>0</v>
      </c>
      <c r="I12" s="9">
        <f t="shared" si="1"/>
        <v>0</v>
      </c>
      <c r="J12" s="21"/>
    </row>
    <row r="13" s="1" customFormat="1" ht="30" customHeight="1" spans="1:10">
      <c r="A13" s="7">
        <v>9</v>
      </c>
      <c r="B13" s="7" t="s">
        <v>230</v>
      </c>
      <c r="C13" s="7" t="s">
        <v>13</v>
      </c>
      <c r="D13" s="7" t="s">
        <v>231</v>
      </c>
      <c r="E13" s="7" t="s">
        <v>15</v>
      </c>
      <c r="F13" s="7">
        <v>235</v>
      </c>
      <c r="G13" s="10"/>
      <c r="H13" s="9">
        <f t="shared" si="0"/>
        <v>0</v>
      </c>
      <c r="I13" s="9">
        <f t="shared" si="1"/>
        <v>0</v>
      </c>
      <c r="J13" s="21"/>
    </row>
    <row r="14" s="1" customFormat="1" ht="30" customHeight="1" spans="1:10">
      <c r="A14" s="7">
        <v>10</v>
      </c>
      <c r="B14" s="7" t="s">
        <v>232</v>
      </c>
      <c r="C14" s="7" t="s">
        <v>13</v>
      </c>
      <c r="D14" s="7" t="s">
        <v>233</v>
      </c>
      <c r="E14" s="7" t="s">
        <v>45</v>
      </c>
      <c r="F14" s="7">
        <v>903</v>
      </c>
      <c r="G14" s="10"/>
      <c r="H14" s="9">
        <f t="shared" si="0"/>
        <v>0</v>
      </c>
      <c r="I14" s="9">
        <f t="shared" si="1"/>
        <v>0</v>
      </c>
      <c r="J14" s="21"/>
    </row>
    <row r="15" s="1" customFormat="1" ht="30" customHeight="1" spans="1:10">
      <c r="A15" s="7">
        <v>11</v>
      </c>
      <c r="B15" s="7" t="s">
        <v>234</v>
      </c>
      <c r="C15" s="7" t="s">
        <v>13</v>
      </c>
      <c r="D15" s="7" t="s">
        <v>235</v>
      </c>
      <c r="E15" s="7" t="s">
        <v>45</v>
      </c>
      <c r="F15" s="7">
        <v>5796.13</v>
      </c>
      <c r="G15" s="10"/>
      <c r="H15" s="9">
        <f t="shared" si="0"/>
        <v>0</v>
      </c>
      <c r="I15" s="9">
        <f t="shared" si="1"/>
        <v>0</v>
      </c>
      <c r="J15" s="21"/>
    </row>
    <row r="16" s="1" customFormat="1" ht="30" customHeight="1" spans="1:10">
      <c r="A16" s="7">
        <v>12</v>
      </c>
      <c r="B16" s="7" t="s">
        <v>236</v>
      </c>
      <c r="C16" s="7" t="s">
        <v>13</v>
      </c>
      <c r="D16" s="7" t="s">
        <v>237</v>
      </c>
      <c r="E16" s="7" t="s">
        <v>45</v>
      </c>
      <c r="F16" s="7">
        <v>1269.5</v>
      </c>
      <c r="G16" s="10"/>
      <c r="H16" s="9">
        <f t="shared" si="0"/>
        <v>0</v>
      </c>
      <c r="I16" s="9">
        <f t="shared" si="1"/>
        <v>0</v>
      </c>
      <c r="J16" s="21"/>
    </row>
    <row r="17" s="1" customFormat="1" ht="30" customHeight="1" spans="1:10">
      <c r="A17" s="7">
        <v>13</v>
      </c>
      <c r="B17" s="7" t="s">
        <v>238</v>
      </c>
      <c r="C17" s="7" t="s">
        <v>13</v>
      </c>
      <c r="D17" s="7" t="s">
        <v>237</v>
      </c>
      <c r="E17" s="7" t="s">
        <v>45</v>
      </c>
      <c r="F17" s="7">
        <v>1022.9</v>
      </c>
      <c r="G17" s="10"/>
      <c r="H17" s="9">
        <f t="shared" si="0"/>
        <v>0</v>
      </c>
      <c r="I17" s="9">
        <f t="shared" si="1"/>
        <v>0</v>
      </c>
      <c r="J17" s="21"/>
    </row>
    <row r="18" s="1" customFormat="1" ht="30" customHeight="1" spans="1:10">
      <c r="A18" s="7">
        <v>14</v>
      </c>
      <c r="B18" s="7" t="s">
        <v>239</v>
      </c>
      <c r="C18" s="7" t="s">
        <v>13</v>
      </c>
      <c r="D18" s="7" t="s">
        <v>240</v>
      </c>
      <c r="E18" s="7" t="s">
        <v>45</v>
      </c>
      <c r="F18" s="7">
        <v>3240.27</v>
      </c>
      <c r="G18" s="10"/>
      <c r="H18" s="9">
        <f t="shared" si="0"/>
        <v>0</v>
      </c>
      <c r="I18" s="9">
        <f t="shared" si="1"/>
        <v>0</v>
      </c>
      <c r="J18" s="21"/>
    </row>
    <row r="19" s="1" customFormat="1" ht="30" customHeight="1" spans="1:10">
      <c r="A19" s="7">
        <v>15</v>
      </c>
      <c r="B19" s="7" t="s">
        <v>241</v>
      </c>
      <c r="C19" s="7" t="s">
        <v>13</v>
      </c>
      <c r="D19" s="7" t="s">
        <v>242</v>
      </c>
      <c r="E19" s="7" t="s">
        <v>45</v>
      </c>
      <c r="F19" s="7">
        <v>225340.4</v>
      </c>
      <c r="G19" s="10"/>
      <c r="H19" s="9">
        <f t="shared" si="0"/>
        <v>0</v>
      </c>
      <c r="I19" s="9">
        <f t="shared" si="1"/>
        <v>0</v>
      </c>
      <c r="J19" s="21"/>
    </row>
    <row r="20" s="1" customFormat="1" ht="30" customHeight="1" spans="1:10">
      <c r="A20" s="7">
        <v>16</v>
      </c>
      <c r="B20" s="7" t="s">
        <v>243</v>
      </c>
      <c r="C20" s="7" t="s">
        <v>13</v>
      </c>
      <c r="D20" s="7" t="s">
        <v>243</v>
      </c>
      <c r="E20" s="7" t="s">
        <v>15</v>
      </c>
      <c r="F20" s="7">
        <v>303912</v>
      </c>
      <c r="G20" s="10"/>
      <c r="H20" s="9">
        <f t="shared" si="0"/>
        <v>0</v>
      </c>
      <c r="I20" s="9">
        <f t="shared" si="1"/>
        <v>0</v>
      </c>
      <c r="J20" s="21"/>
    </row>
    <row r="21" s="1" customFormat="1" ht="30" customHeight="1" spans="1:10">
      <c r="A21" s="7">
        <v>17</v>
      </c>
      <c r="B21" s="7" t="s">
        <v>244</v>
      </c>
      <c r="C21" s="7" t="s">
        <v>33</v>
      </c>
      <c r="D21" s="7" t="s">
        <v>245</v>
      </c>
      <c r="E21" s="7" t="s">
        <v>45</v>
      </c>
      <c r="F21" s="7">
        <v>14929.9</v>
      </c>
      <c r="G21" s="10"/>
      <c r="H21" s="9">
        <f t="shared" si="0"/>
        <v>0</v>
      </c>
      <c r="I21" s="9">
        <f t="shared" si="1"/>
        <v>0</v>
      </c>
      <c r="J21" s="21"/>
    </row>
    <row r="22" s="1" customFormat="1" ht="30" customHeight="1" spans="1:10">
      <c r="A22" s="7" t="s">
        <v>37</v>
      </c>
      <c r="B22" s="7"/>
      <c r="C22" s="7"/>
      <c r="D22" s="7"/>
      <c r="E22" s="7"/>
      <c r="F22" s="7">
        <f>SUM(F5:F21)</f>
        <v>599850.57</v>
      </c>
      <c r="G22" s="7"/>
      <c r="H22" s="9">
        <f>SUM(H5:H21)</f>
        <v>0</v>
      </c>
      <c r="I22" s="9">
        <f t="shared" si="1"/>
        <v>0</v>
      </c>
      <c r="J22" s="7"/>
    </row>
    <row r="23" s="1" customFormat="1" ht="30" customHeight="1" spans="1:10">
      <c r="A23" s="11" t="s">
        <v>38</v>
      </c>
      <c r="B23" s="12"/>
      <c r="C23" s="12"/>
      <c r="D23" s="14"/>
      <c r="E23" s="15"/>
      <c r="F23" s="15" t="s">
        <v>39</v>
      </c>
      <c r="G23" s="16" t="s">
        <v>39</v>
      </c>
      <c r="H23" s="16">
        <v>75422.35</v>
      </c>
      <c r="I23" s="9">
        <v>226267.0494</v>
      </c>
      <c r="J23" s="22"/>
    </row>
    <row r="24" s="1" customFormat="1" ht="30" customHeight="1" spans="1:10">
      <c r="A24" s="17" t="s">
        <v>40</v>
      </c>
      <c r="B24" s="18"/>
      <c r="C24" s="18"/>
      <c r="D24" s="18"/>
      <c r="E24" s="18"/>
      <c r="F24" s="18"/>
      <c r="G24" s="18"/>
      <c r="H24" s="19"/>
      <c r="I24" s="9">
        <f>I22+I23</f>
        <v>226267.0494</v>
      </c>
      <c r="J24" s="22"/>
    </row>
    <row r="25" s="1" customFormat="1" spans="1:10">
      <c r="A25" s="20" t="s">
        <v>41</v>
      </c>
      <c r="B25" s="20"/>
      <c r="C25" s="20"/>
      <c r="D25" s="20"/>
      <c r="E25" s="20"/>
      <c r="F25" s="20"/>
      <c r="G25" s="20"/>
      <c r="H25" s="20"/>
      <c r="I25" s="20"/>
      <c r="J25" s="20"/>
    </row>
    <row r="26" s="1" customFormat="1" spans="1:10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="1" customForma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="1" customFormat="1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="2" customFormat="1" spans="1:1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1"/>
    </row>
    <row r="30" s="2" customFormat="1" spans="2:11">
      <c r="B30" s="1"/>
      <c r="C30" s="1"/>
      <c r="D30" s="1"/>
      <c r="E30" s="1"/>
      <c r="F30" s="1"/>
      <c r="G30" s="3"/>
      <c r="H30" s="1"/>
      <c r="I30" s="1"/>
      <c r="K30" s="1"/>
    </row>
    <row r="31" s="2" customFormat="1" spans="2:11">
      <c r="B31" s="1"/>
      <c r="C31" s="1"/>
      <c r="D31" s="1"/>
      <c r="E31" s="1"/>
      <c r="F31" s="1"/>
      <c r="G31" s="3"/>
      <c r="H31" s="1"/>
      <c r="I31" s="1"/>
      <c r="K31" s="1"/>
    </row>
    <row r="32" s="2" customFormat="1" spans="2:11">
      <c r="B32" s="1"/>
      <c r="C32" s="1"/>
      <c r="D32" s="1"/>
      <c r="E32" s="1"/>
      <c r="F32" s="1"/>
      <c r="G32" s="3"/>
      <c r="H32" s="1"/>
      <c r="I32" s="1"/>
      <c r="K32" s="1"/>
    </row>
    <row r="33" s="2" customFormat="1" spans="2:11">
      <c r="B33" s="1"/>
      <c r="C33" s="1"/>
      <c r="D33" s="1"/>
      <c r="E33" s="1"/>
      <c r="F33" s="1"/>
      <c r="G33" s="3"/>
      <c r="H33" s="1"/>
      <c r="I33" s="1"/>
      <c r="K33" s="1"/>
    </row>
    <row r="34" s="2" customFormat="1" spans="2:11">
      <c r="B34" s="1"/>
      <c r="C34" s="1"/>
      <c r="D34" s="1"/>
      <c r="E34" s="1"/>
      <c r="F34" s="1"/>
      <c r="G34" s="3"/>
      <c r="H34" s="1"/>
      <c r="I34" s="1"/>
      <c r="K34" s="1"/>
    </row>
    <row r="35" s="2" customFormat="1" spans="2:11">
      <c r="B35" s="1"/>
      <c r="C35" s="1"/>
      <c r="D35" s="1"/>
      <c r="E35" s="1"/>
      <c r="F35" s="1"/>
      <c r="G35" s="3"/>
      <c r="H35" s="1"/>
      <c r="I35" s="1"/>
      <c r="K35" s="1"/>
    </row>
    <row r="36" s="2" customFormat="1" spans="2:11">
      <c r="B36" s="1"/>
      <c r="C36" s="1"/>
      <c r="D36" s="1"/>
      <c r="E36" s="1"/>
      <c r="F36" s="1"/>
      <c r="G36" s="3"/>
      <c r="H36" s="1"/>
      <c r="I36" s="1"/>
      <c r="K36" s="1"/>
    </row>
    <row r="37" s="2" customFormat="1" spans="2:11">
      <c r="B37" s="1"/>
      <c r="C37" s="1"/>
      <c r="D37" s="1"/>
      <c r="E37" s="1"/>
      <c r="F37" s="1"/>
      <c r="G37" s="3"/>
      <c r="H37" s="1"/>
      <c r="I37" s="1"/>
      <c r="K37" s="1"/>
    </row>
  </sheetData>
  <sheetProtection password="C76F" sheet="1" selectLockedCells="1" objects="1"/>
  <mergeCells count="12">
    <mergeCell ref="A2:J2"/>
    <mergeCell ref="F3:H3"/>
    <mergeCell ref="A23:D23"/>
    <mergeCell ref="A24:H24"/>
    <mergeCell ref="A3:A4"/>
    <mergeCell ref="B3:B4"/>
    <mergeCell ref="C3:C4"/>
    <mergeCell ref="D3:D4"/>
    <mergeCell ref="E3:E4"/>
    <mergeCell ref="I3:I4"/>
    <mergeCell ref="J3:J4"/>
    <mergeCell ref="A25:J29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2" workbookViewId="0">
      <selection activeCell="G5" sqref="G5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1.25" style="1" customWidth="1"/>
    <col min="10" max="10" width="14.2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42" customHeight="1" spans="1:10">
      <c r="A2" s="4" t="s">
        <v>246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</row>
    <row r="4" s="1" customFormat="1" ht="22.5" spans="1:10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</row>
    <row r="5" s="1" customFormat="1" ht="36" customHeight="1" spans="1:10">
      <c r="A5" s="7">
        <v>1</v>
      </c>
      <c r="B5" s="7" t="s">
        <v>247</v>
      </c>
      <c r="C5" s="7" t="s">
        <v>13</v>
      </c>
      <c r="D5" s="7" t="s">
        <v>248</v>
      </c>
      <c r="E5" s="7" t="s">
        <v>249</v>
      </c>
      <c r="F5" s="7">
        <v>101254.85</v>
      </c>
      <c r="G5" s="10"/>
      <c r="H5" s="9">
        <f t="shared" ref="H5:H8" si="0">F5*G5</f>
        <v>0</v>
      </c>
      <c r="I5" s="9">
        <f t="shared" ref="I5:I9" si="1">H5*3</f>
        <v>0</v>
      </c>
      <c r="J5" s="31" t="s">
        <v>250</v>
      </c>
    </row>
    <row r="6" s="1" customFormat="1" ht="36" customHeight="1" spans="1:10">
      <c r="A6" s="7">
        <v>2</v>
      </c>
      <c r="B6" s="7" t="s">
        <v>251</v>
      </c>
      <c r="C6" s="7" t="s">
        <v>13</v>
      </c>
      <c r="D6" s="7" t="s">
        <v>252</v>
      </c>
      <c r="E6" s="7" t="s">
        <v>249</v>
      </c>
      <c r="F6" s="7">
        <v>88390.95</v>
      </c>
      <c r="G6" s="10"/>
      <c r="H6" s="9">
        <f t="shared" si="0"/>
        <v>0</v>
      </c>
      <c r="I6" s="9">
        <f t="shared" si="1"/>
        <v>0</v>
      </c>
      <c r="J6" s="32"/>
    </row>
    <row r="7" s="1" customFormat="1" ht="36" customHeight="1" spans="1:10">
      <c r="A7" s="7">
        <v>3</v>
      </c>
      <c r="B7" s="7" t="s">
        <v>253</v>
      </c>
      <c r="C7" s="7" t="s">
        <v>13</v>
      </c>
      <c r="D7" s="7" t="s">
        <v>254</v>
      </c>
      <c r="E7" s="7" t="s">
        <v>249</v>
      </c>
      <c r="F7" s="7">
        <v>14318.68</v>
      </c>
      <c r="G7" s="10"/>
      <c r="H7" s="9">
        <f t="shared" si="0"/>
        <v>0</v>
      </c>
      <c r="I7" s="9">
        <f t="shared" si="1"/>
        <v>0</v>
      </c>
      <c r="J7" s="32"/>
    </row>
    <row r="8" s="1" customFormat="1" ht="36" customHeight="1" spans="1:10">
      <c r="A8" s="7">
        <v>4</v>
      </c>
      <c r="B8" s="7" t="s">
        <v>255</v>
      </c>
      <c r="C8" s="7" t="s">
        <v>13</v>
      </c>
      <c r="D8" s="7" t="s">
        <v>256</v>
      </c>
      <c r="E8" s="7" t="s">
        <v>249</v>
      </c>
      <c r="F8" s="7">
        <v>357323.49</v>
      </c>
      <c r="G8" s="10"/>
      <c r="H8" s="9">
        <f t="shared" si="0"/>
        <v>0</v>
      </c>
      <c r="I8" s="9">
        <f t="shared" si="1"/>
        <v>0</v>
      </c>
      <c r="J8" s="33"/>
    </row>
    <row r="9" s="1" customFormat="1" ht="29" customHeight="1" spans="1:10">
      <c r="A9" s="7" t="s">
        <v>37</v>
      </c>
      <c r="B9" s="21"/>
      <c r="C9" s="21"/>
      <c r="D9" s="21"/>
      <c r="E9" s="21"/>
      <c r="F9" s="7">
        <f>SUM(F5:F8)</f>
        <v>561287.97</v>
      </c>
      <c r="G9" s="21"/>
      <c r="H9" s="9">
        <f>SUM(H5:H8)</f>
        <v>0</v>
      </c>
      <c r="I9" s="9">
        <f t="shared" si="1"/>
        <v>0</v>
      </c>
      <c r="J9" s="21"/>
    </row>
    <row r="10" s="1" customFormat="1" ht="29" customHeight="1" spans="1:10">
      <c r="A10" s="11" t="s">
        <v>38</v>
      </c>
      <c r="B10" s="12"/>
      <c r="C10" s="12"/>
      <c r="D10" s="13"/>
      <c r="E10" s="14"/>
      <c r="F10" s="15" t="s">
        <v>39</v>
      </c>
      <c r="G10" s="16" t="s">
        <v>39</v>
      </c>
      <c r="H10" s="16">
        <v>134709.11</v>
      </c>
      <c r="I10" s="9">
        <v>404127.3384</v>
      </c>
      <c r="J10" s="22"/>
    </row>
    <row r="11" s="1" customFormat="1" ht="29" customHeight="1" spans="1:10">
      <c r="A11" s="17" t="s">
        <v>40</v>
      </c>
      <c r="B11" s="18"/>
      <c r="C11" s="18"/>
      <c r="D11" s="18"/>
      <c r="E11" s="18"/>
      <c r="F11" s="18"/>
      <c r="G11" s="18"/>
      <c r="H11" s="19"/>
      <c r="I11" s="9">
        <f>I9+I10</f>
        <v>404127.3384</v>
      </c>
      <c r="J11" s="22"/>
    </row>
    <row r="12" s="1" customFormat="1" spans="1:10">
      <c r="A12" s="20" t="s">
        <v>41</v>
      </c>
      <c r="B12" s="20"/>
      <c r="C12" s="20"/>
      <c r="D12" s="20"/>
      <c r="E12" s="20"/>
      <c r="F12" s="20"/>
      <c r="G12" s="20"/>
      <c r="H12" s="20"/>
      <c r="I12" s="20"/>
      <c r="J12" s="20"/>
    </row>
    <row r="13" s="1" customFormat="1" spans="1:10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="1" customFormat="1" spans="1:10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="2" customFormat="1" spans="1:1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1"/>
    </row>
    <row r="16" s="2" customFormat="1" spans="1:1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1"/>
    </row>
    <row r="17" s="2" customFormat="1" spans="2:11">
      <c r="B17" s="1"/>
      <c r="C17" s="1"/>
      <c r="D17" s="1"/>
      <c r="E17" s="1"/>
      <c r="F17" s="1"/>
      <c r="G17" s="3"/>
      <c r="H17" s="1"/>
      <c r="I17" s="1"/>
      <c r="K17" s="1"/>
    </row>
    <row r="18" s="2" customFormat="1" spans="2:11">
      <c r="B18" s="1"/>
      <c r="C18" s="1"/>
      <c r="D18" s="1"/>
      <c r="E18" s="1"/>
      <c r="F18" s="1"/>
      <c r="G18" s="3"/>
      <c r="H18" s="1"/>
      <c r="I18" s="1"/>
      <c r="K18" s="1"/>
    </row>
    <row r="19" s="2" customFormat="1" spans="2:11">
      <c r="B19" s="1"/>
      <c r="C19" s="1"/>
      <c r="D19" s="1"/>
      <c r="E19" s="1"/>
      <c r="F19" s="1"/>
      <c r="G19" s="3"/>
      <c r="H19" s="1"/>
      <c r="I19" s="1"/>
      <c r="K19" s="1"/>
    </row>
    <row r="20" s="2" customFormat="1" spans="2:11">
      <c r="B20" s="1"/>
      <c r="C20" s="1"/>
      <c r="D20" s="1"/>
      <c r="E20" s="1"/>
      <c r="F20" s="1"/>
      <c r="G20" s="3"/>
      <c r="H20" s="1"/>
      <c r="I20" s="1"/>
      <c r="K20" s="1"/>
    </row>
    <row r="21" s="2" customFormat="1" spans="2:11">
      <c r="B21" s="1"/>
      <c r="C21" s="1"/>
      <c r="D21" s="1"/>
      <c r="E21" s="1"/>
      <c r="F21" s="1"/>
      <c r="G21" s="3"/>
      <c r="H21" s="1"/>
      <c r="I21" s="1"/>
      <c r="K21" s="1"/>
    </row>
    <row r="22" s="2" customFormat="1" spans="2:11">
      <c r="B22" s="1"/>
      <c r="C22" s="1"/>
      <c r="D22" s="1"/>
      <c r="E22" s="1"/>
      <c r="F22" s="1"/>
      <c r="G22" s="3"/>
      <c r="H22" s="1"/>
      <c r="I22" s="1"/>
      <c r="K22" s="1"/>
    </row>
    <row r="23" s="2" customFormat="1" spans="2:11">
      <c r="B23" s="1"/>
      <c r="C23" s="1"/>
      <c r="D23" s="1"/>
      <c r="E23" s="1"/>
      <c r="F23" s="1"/>
      <c r="G23" s="3"/>
      <c r="H23" s="1"/>
      <c r="I23" s="1"/>
      <c r="K23" s="1"/>
    </row>
  </sheetData>
  <sheetProtection password="C76F" sheet="1" selectLockedCells="1" objects="1"/>
  <mergeCells count="13">
    <mergeCell ref="A2:J2"/>
    <mergeCell ref="F3:H3"/>
    <mergeCell ref="A10:E10"/>
    <mergeCell ref="A11:H11"/>
    <mergeCell ref="A3:A4"/>
    <mergeCell ref="B3:B4"/>
    <mergeCell ref="C3:C4"/>
    <mergeCell ref="D3:D4"/>
    <mergeCell ref="E3:E4"/>
    <mergeCell ref="I3:I4"/>
    <mergeCell ref="J3:J4"/>
    <mergeCell ref="J5:J8"/>
    <mergeCell ref="A12:J16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1" workbookViewId="0">
      <selection activeCell="G13" sqref="G13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42" customHeight="1" spans="1:10">
      <c r="A2" s="4" t="s">
        <v>257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</row>
    <row r="4" s="1" customFormat="1" ht="22.5" spans="1:10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</row>
    <row r="5" s="1" customFormat="1" ht="42" customHeight="1" spans="1:10">
      <c r="A5" s="7">
        <v>1</v>
      </c>
      <c r="B5" s="7" t="s">
        <v>258</v>
      </c>
      <c r="C5" s="7" t="s">
        <v>13</v>
      </c>
      <c r="D5" s="7" t="s">
        <v>259</v>
      </c>
      <c r="E5" s="7" t="s">
        <v>249</v>
      </c>
      <c r="F5" s="7">
        <v>136684.2</v>
      </c>
      <c r="G5" s="10"/>
      <c r="H5" s="9">
        <f t="shared" ref="H5:H13" si="0">F5*G5</f>
        <v>0</v>
      </c>
      <c r="I5" s="9">
        <f t="shared" ref="I5:I13" si="1">H5*3</f>
        <v>0</v>
      </c>
      <c r="J5" s="31" t="s">
        <v>260</v>
      </c>
    </row>
    <row r="6" s="1" customFormat="1" ht="42" customHeight="1" spans="1:10">
      <c r="A6" s="7">
        <v>1</v>
      </c>
      <c r="B6" s="31" t="s">
        <v>261</v>
      </c>
      <c r="C6" s="7" t="s">
        <v>33</v>
      </c>
      <c r="D6" s="7" t="s">
        <v>262</v>
      </c>
      <c r="E6" s="7" t="s">
        <v>249</v>
      </c>
      <c r="F6" s="7">
        <v>48058.4</v>
      </c>
      <c r="G6" s="10"/>
      <c r="H6" s="9">
        <f t="shared" si="0"/>
        <v>0</v>
      </c>
      <c r="I6" s="9">
        <f t="shared" si="1"/>
        <v>0</v>
      </c>
      <c r="J6" s="32"/>
    </row>
    <row r="7" s="1" customFormat="1" ht="42" customHeight="1" spans="1:10">
      <c r="A7" s="7">
        <v>2</v>
      </c>
      <c r="B7" s="32"/>
      <c r="C7" s="7" t="s">
        <v>33</v>
      </c>
      <c r="D7" s="7" t="s">
        <v>263</v>
      </c>
      <c r="E7" s="7" t="s">
        <v>249</v>
      </c>
      <c r="F7" s="7">
        <v>84250.15</v>
      </c>
      <c r="G7" s="10"/>
      <c r="H7" s="9">
        <f t="shared" si="0"/>
        <v>0</v>
      </c>
      <c r="I7" s="9">
        <f t="shared" si="1"/>
        <v>0</v>
      </c>
      <c r="J7" s="32"/>
    </row>
    <row r="8" s="1" customFormat="1" ht="42" customHeight="1" spans="1:10">
      <c r="A8" s="7">
        <v>3</v>
      </c>
      <c r="B8" s="32"/>
      <c r="C8" s="7" t="s">
        <v>33</v>
      </c>
      <c r="D8" s="7" t="s">
        <v>264</v>
      </c>
      <c r="E8" s="7" t="s">
        <v>249</v>
      </c>
      <c r="F8" s="7">
        <v>38124.02</v>
      </c>
      <c r="G8" s="10"/>
      <c r="H8" s="9">
        <f t="shared" si="0"/>
        <v>0</v>
      </c>
      <c r="I8" s="9">
        <f t="shared" si="1"/>
        <v>0</v>
      </c>
      <c r="J8" s="32"/>
    </row>
    <row r="9" s="1" customFormat="1" ht="42" customHeight="1" spans="1:10">
      <c r="A9" s="7">
        <v>4</v>
      </c>
      <c r="B9" s="32"/>
      <c r="C9" s="7" t="s">
        <v>33</v>
      </c>
      <c r="D9" s="7" t="s">
        <v>265</v>
      </c>
      <c r="E9" s="7" t="s">
        <v>249</v>
      </c>
      <c r="F9" s="7">
        <v>13971.44</v>
      </c>
      <c r="G9" s="10"/>
      <c r="H9" s="9">
        <f t="shared" si="0"/>
        <v>0</v>
      </c>
      <c r="I9" s="9">
        <f t="shared" si="1"/>
        <v>0</v>
      </c>
      <c r="J9" s="32"/>
    </row>
    <row r="10" s="1" customFormat="1" ht="42" customHeight="1" spans="1:10">
      <c r="A10" s="7">
        <v>5</v>
      </c>
      <c r="B10" s="32"/>
      <c r="C10" s="7" t="s">
        <v>33</v>
      </c>
      <c r="D10" s="7" t="s">
        <v>266</v>
      </c>
      <c r="E10" s="7" t="s">
        <v>249</v>
      </c>
      <c r="F10" s="7">
        <v>2017.9</v>
      </c>
      <c r="G10" s="10"/>
      <c r="H10" s="9">
        <f t="shared" si="0"/>
        <v>0</v>
      </c>
      <c r="I10" s="9">
        <f t="shared" si="1"/>
        <v>0</v>
      </c>
      <c r="J10" s="32"/>
    </row>
    <row r="11" s="1" customFormat="1" ht="42" customHeight="1" spans="1:10">
      <c r="A11" s="7">
        <v>6</v>
      </c>
      <c r="B11" s="32"/>
      <c r="C11" s="7" t="s">
        <v>33</v>
      </c>
      <c r="D11" s="7" t="s">
        <v>267</v>
      </c>
      <c r="E11" s="7" t="s">
        <v>249</v>
      </c>
      <c r="F11" s="7">
        <v>3524.53</v>
      </c>
      <c r="G11" s="10"/>
      <c r="H11" s="9">
        <f t="shared" si="0"/>
        <v>0</v>
      </c>
      <c r="I11" s="9">
        <f t="shared" si="1"/>
        <v>0</v>
      </c>
      <c r="J11" s="32"/>
    </row>
    <row r="12" s="1" customFormat="1" ht="42" customHeight="1" spans="1:10">
      <c r="A12" s="7">
        <v>7</v>
      </c>
      <c r="B12" s="32"/>
      <c r="C12" s="7" t="s">
        <v>33</v>
      </c>
      <c r="D12" s="7" t="s">
        <v>268</v>
      </c>
      <c r="E12" s="7" t="s">
        <v>249</v>
      </c>
      <c r="F12" s="7">
        <v>12588.23</v>
      </c>
      <c r="G12" s="10"/>
      <c r="H12" s="9">
        <f t="shared" si="0"/>
        <v>0</v>
      </c>
      <c r="I12" s="9">
        <f t="shared" si="1"/>
        <v>0</v>
      </c>
      <c r="J12" s="32"/>
    </row>
    <row r="13" s="1" customFormat="1" ht="42" customHeight="1" spans="1:10">
      <c r="A13" s="7">
        <v>8</v>
      </c>
      <c r="B13" s="33"/>
      <c r="C13" s="7" t="s">
        <v>33</v>
      </c>
      <c r="D13" s="7" t="s">
        <v>269</v>
      </c>
      <c r="E13" s="7" t="s">
        <v>249</v>
      </c>
      <c r="F13" s="7">
        <v>7000</v>
      </c>
      <c r="G13" s="10"/>
      <c r="H13" s="9">
        <f t="shared" si="0"/>
        <v>0</v>
      </c>
      <c r="I13" s="9">
        <f t="shared" si="1"/>
        <v>0</v>
      </c>
      <c r="J13" s="33"/>
    </row>
    <row r="14" s="1" customFormat="1" ht="42" customHeight="1" spans="1:10">
      <c r="A14" s="7" t="s">
        <v>37</v>
      </c>
      <c r="B14" s="7"/>
      <c r="C14" s="7"/>
      <c r="D14" s="7"/>
      <c r="E14" s="7"/>
      <c r="F14" s="7">
        <f t="shared" ref="F14:I14" si="2">SUM(F5:F13)</f>
        <v>346218.87</v>
      </c>
      <c r="G14" s="7"/>
      <c r="H14" s="9">
        <f t="shared" si="2"/>
        <v>0</v>
      </c>
      <c r="I14" s="9">
        <f t="shared" si="2"/>
        <v>0</v>
      </c>
      <c r="J14" s="7"/>
    </row>
    <row r="15" s="1" customFormat="1" ht="42" customHeight="1" spans="1:10">
      <c r="A15" s="11" t="s">
        <v>38</v>
      </c>
      <c r="B15" s="12"/>
      <c r="C15" s="12"/>
      <c r="D15" s="13"/>
      <c r="E15" s="14"/>
      <c r="F15" s="15" t="s">
        <v>39</v>
      </c>
      <c r="G15" s="16" t="s">
        <v>39</v>
      </c>
      <c r="H15" s="16">
        <v>83092.53</v>
      </c>
      <c r="I15" s="9">
        <v>249277.5864</v>
      </c>
      <c r="J15" s="22"/>
    </row>
    <row r="16" s="1" customFormat="1" ht="42" customHeight="1" spans="1:10">
      <c r="A16" s="17" t="s">
        <v>40</v>
      </c>
      <c r="B16" s="18"/>
      <c r="C16" s="18"/>
      <c r="D16" s="18"/>
      <c r="E16" s="18"/>
      <c r="F16" s="18"/>
      <c r="G16" s="18"/>
      <c r="H16" s="19"/>
      <c r="I16" s="9">
        <f>I14+I15</f>
        <v>249277.5864</v>
      </c>
      <c r="J16" s="22"/>
    </row>
    <row r="17" s="1" customFormat="1" spans="1:10">
      <c r="A17" s="20" t="s">
        <v>41</v>
      </c>
      <c r="B17" s="20"/>
      <c r="C17" s="20"/>
      <c r="D17" s="20"/>
      <c r="E17" s="20"/>
      <c r="F17" s="20"/>
      <c r="G17" s="20"/>
      <c r="H17" s="20"/>
      <c r="I17" s="20"/>
      <c r="J17" s="20"/>
    </row>
    <row r="18" s="1" customFormat="1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="1" customFormat="1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="1" customFormat="1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="1" customFormat="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="2" customFormat="1" spans="2:11">
      <c r="B22" s="1"/>
      <c r="C22" s="1"/>
      <c r="D22" s="1"/>
      <c r="E22" s="1"/>
      <c r="F22" s="1"/>
      <c r="G22" s="3"/>
      <c r="H22" s="1"/>
      <c r="I22" s="1"/>
      <c r="K22" s="1"/>
    </row>
    <row r="23" s="2" customFormat="1" spans="2:11">
      <c r="B23" s="1"/>
      <c r="C23" s="1"/>
      <c r="D23" s="1"/>
      <c r="E23" s="1"/>
      <c r="F23" s="1"/>
      <c r="G23" s="3"/>
      <c r="H23" s="1"/>
      <c r="I23" s="1"/>
      <c r="K23" s="1"/>
    </row>
    <row r="24" s="2" customFormat="1" spans="2:11">
      <c r="B24" s="1"/>
      <c r="C24" s="1"/>
      <c r="D24" s="1"/>
      <c r="E24" s="1"/>
      <c r="F24" s="1"/>
      <c r="G24" s="3"/>
      <c r="H24" s="1"/>
      <c r="I24" s="1"/>
      <c r="K24" s="1"/>
    </row>
    <row r="25" s="2" customFormat="1" spans="2:11">
      <c r="B25" s="1"/>
      <c r="C25" s="1"/>
      <c r="D25" s="1"/>
      <c r="E25" s="1"/>
      <c r="F25" s="1"/>
      <c r="G25" s="3"/>
      <c r="H25" s="1"/>
      <c r="I25" s="1"/>
      <c r="K25" s="1"/>
    </row>
    <row r="26" s="2" customFormat="1" spans="2:11">
      <c r="B26" s="1"/>
      <c r="C26" s="1"/>
      <c r="D26" s="1"/>
      <c r="E26" s="1"/>
      <c r="F26" s="1"/>
      <c r="G26" s="3"/>
      <c r="H26" s="1"/>
      <c r="I26" s="1"/>
      <c r="K26" s="1"/>
    </row>
    <row r="27" s="2" customFormat="1" spans="2:11">
      <c r="B27" s="1"/>
      <c r="C27" s="1"/>
      <c r="D27" s="1"/>
      <c r="E27" s="1"/>
      <c r="F27" s="1"/>
      <c r="G27" s="3"/>
      <c r="H27" s="1"/>
      <c r="I27" s="1"/>
      <c r="K27" s="1"/>
    </row>
    <row r="28" s="2" customFormat="1" spans="2:11">
      <c r="B28" s="1"/>
      <c r="C28" s="1"/>
      <c r="D28" s="1"/>
      <c r="E28" s="1"/>
      <c r="F28" s="1"/>
      <c r="G28" s="3"/>
      <c r="H28" s="1"/>
      <c r="I28" s="1"/>
      <c r="K28" s="1"/>
    </row>
    <row r="29" s="2" customFormat="1" spans="2:11">
      <c r="B29" s="1"/>
      <c r="C29" s="1"/>
      <c r="D29" s="1"/>
      <c r="E29" s="1"/>
      <c r="F29" s="1"/>
      <c r="G29" s="3"/>
      <c r="H29" s="1"/>
      <c r="I29" s="1"/>
      <c r="K29" s="1"/>
    </row>
    <row r="30" s="2" customFormat="1" spans="2:11">
      <c r="B30" s="1"/>
      <c r="C30" s="1"/>
      <c r="D30" s="1"/>
      <c r="E30" s="1"/>
      <c r="F30" s="1"/>
      <c r="G30" s="3"/>
      <c r="H30" s="1"/>
      <c r="I30" s="1"/>
      <c r="K30" s="1"/>
    </row>
  </sheetData>
  <sheetProtection password="C76F" sheet="1" selectLockedCells="1" objects="1"/>
  <mergeCells count="14">
    <mergeCell ref="A2:J2"/>
    <mergeCell ref="F3:H3"/>
    <mergeCell ref="A15:E15"/>
    <mergeCell ref="A16:H16"/>
    <mergeCell ref="A3:A4"/>
    <mergeCell ref="B3:B4"/>
    <mergeCell ref="B6:B13"/>
    <mergeCell ref="C3:C4"/>
    <mergeCell ref="D3:D4"/>
    <mergeCell ref="E3:E4"/>
    <mergeCell ref="I3:I4"/>
    <mergeCell ref="J3:J4"/>
    <mergeCell ref="J5:J13"/>
    <mergeCell ref="A17:J21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5" workbookViewId="0">
      <selection activeCell="G6" sqref="G6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48" customHeight="1" spans="1:10">
      <c r="A2" s="4" t="s">
        <v>270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</row>
    <row r="4" s="1" customFormat="1" ht="22.5" spans="1:10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</row>
    <row r="5" s="1" customFormat="1" ht="36" customHeight="1" spans="1:10">
      <c r="A5" s="7">
        <v>1</v>
      </c>
      <c r="B5" s="7" t="s">
        <v>271</v>
      </c>
      <c r="C5" s="7" t="s">
        <v>13</v>
      </c>
      <c r="D5" s="7" t="s">
        <v>272</v>
      </c>
      <c r="E5" s="7" t="s">
        <v>249</v>
      </c>
      <c r="F5" s="7">
        <v>23523.543</v>
      </c>
      <c r="G5" s="10"/>
      <c r="H5" s="9">
        <f t="shared" ref="H5:H14" si="0">F5*G5</f>
        <v>0</v>
      </c>
      <c r="I5" s="9">
        <f t="shared" ref="I5:I14" si="1">H5*3</f>
        <v>0</v>
      </c>
      <c r="J5" s="31" t="s">
        <v>273</v>
      </c>
    </row>
    <row r="6" s="1" customFormat="1" ht="36" customHeight="1" spans="1:10">
      <c r="A6" s="7">
        <v>2</v>
      </c>
      <c r="B6" s="7" t="s">
        <v>274</v>
      </c>
      <c r="C6" s="7" t="s">
        <v>13</v>
      </c>
      <c r="D6" s="7" t="s">
        <v>275</v>
      </c>
      <c r="E6" s="7" t="s">
        <v>249</v>
      </c>
      <c r="F6" s="7">
        <v>1631.94</v>
      </c>
      <c r="G6" s="10"/>
      <c r="H6" s="9">
        <f t="shared" si="0"/>
        <v>0</v>
      </c>
      <c r="I6" s="9">
        <f t="shared" si="1"/>
        <v>0</v>
      </c>
      <c r="J6" s="32"/>
    </row>
    <row r="7" s="1" customFormat="1" ht="36" customHeight="1" spans="1:10">
      <c r="A7" s="7">
        <v>3</v>
      </c>
      <c r="B7" s="7" t="s">
        <v>276</v>
      </c>
      <c r="C7" s="7" t="s">
        <v>13</v>
      </c>
      <c r="D7" s="7" t="s">
        <v>277</v>
      </c>
      <c r="E7" s="7" t="s">
        <v>249</v>
      </c>
      <c r="F7" s="7">
        <v>56748.03</v>
      </c>
      <c r="G7" s="10"/>
      <c r="H7" s="9">
        <f t="shared" si="0"/>
        <v>0</v>
      </c>
      <c r="I7" s="9">
        <f t="shared" si="1"/>
        <v>0</v>
      </c>
      <c r="J7" s="32"/>
    </row>
    <row r="8" s="1" customFormat="1" ht="36" customHeight="1" spans="1:10">
      <c r="A8" s="7">
        <v>4</v>
      </c>
      <c r="B8" s="7" t="s">
        <v>278</v>
      </c>
      <c r="C8" s="7" t="s">
        <v>13</v>
      </c>
      <c r="D8" s="7" t="s">
        <v>279</v>
      </c>
      <c r="E8" s="7" t="s">
        <v>249</v>
      </c>
      <c r="F8" s="7">
        <v>7924</v>
      </c>
      <c r="G8" s="10"/>
      <c r="H8" s="9">
        <f t="shared" si="0"/>
        <v>0</v>
      </c>
      <c r="I8" s="9">
        <f t="shared" si="1"/>
        <v>0</v>
      </c>
      <c r="J8" s="32"/>
    </row>
    <row r="9" s="1" customFormat="1" ht="36" customHeight="1" spans="1:10">
      <c r="A9" s="7">
        <v>5</v>
      </c>
      <c r="B9" s="7" t="s">
        <v>280</v>
      </c>
      <c r="C9" s="7" t="s">
        <v>13</v>
      </c>
      <c r="D9" s="7" t="s">
        <v>281</v>
      </c>
      <c r="E9" s="7" t="s">
        <v>249</v>
      </c>
      <c r="F9" s="7">
        <v>16954.53</v>
      </c>
      <c r="G9" s="10"/>
      <c r="H9" s="9">
        <f t="shared" si="0"/>
        <v>0</v>
      </c>
      <c r="I9" s="9">
        <f t="shared" si="1"/>
        <v>0</v>
      </c>
      <c r="J9" s="32"/>
    </row>
    <row r="10" s="1" customFormat="1" ht="36" customHeight="1" spans="1:10">
      <c r="A10" s="7">
        <v>6</v>
      </c>
      <c r="B10" s="7" t="s">
        <v>282</v>
      </c>
      <c r="C10" s="7" t="s">
        <v>13</v>
      </c>
      <c r="D10" s="7" t="s">
        <v>219</v>
      </c>
      <c r="E10" s="7" t="s">
        <v>249</v>
      </c>
      <c r="F10" s="7">
        <v>41232.77</v>
      </c>
      <c r="G10" s="10"/>
      <c r="H10" s="9">
        <f t="shared" si="0"/>
        <v>0</v>
      </c>
      <c r="I10" s="9">
        <f t="shared" si="1"/>
        <v>0</v>
      </c>
      <c r="J10" s="32"/>
    </row>
    <row r="11" s="1" customFormat="1" ht="36" customHeight="1" spans="1:10">
      <c r="A11" s="7">
        <v>7</v>
      </c>
      <c r="B11" s="7" t="s">
        <v>283</v>
      </c>
      <c r="C11" s="7" t="s">
        <v>13</v>
      </c>
      <c r="D11" s="7" t="s">
        <v>284</v>
      </c>
      <c r="E11" s="7" t="s">
        <v>249</v>
      </c>
      <c r="F11" s="7">
        <v>131330.84</v>
      </c>
      <c r="G11" s="10"/>
      <c r="H11" s="9">
        <f t="shared" si="0"/>
        <v>0</v>
      </c>
      <c r="I11" s="9">
        <f t="shared" si="1"/>
        <v>0</v>
      </c>
      <c r="J11" s="32"/>
    </row>
    <row r="12" s="1" customFormat="1" ht="36" customHeight="1" spans="1:10">
      <c r="A12" s="7">
        <v>8</v>
      </c>
      <c r="B12" s="7" t="s">
        <v>285</v>
      </c>
      <c r="C12" s="7" t="s">
        <v>13</v>
      </c>
      <c r="D12" s="7" t="s">
        <v>286</v>
      </c>
      <c r="E12" s="7" t="s">
        <v>249</v>
      </c>
      <c r="F12" s="7">
        <v>14956.45</v>
      </c>
      <c r="G12" s="10"/>
      <c r="H12" s="9">
        <f t="shared" si="0"/>
        <v>0</v>
      </c>
      <c r="I12" s="9">
        <f t="shared" si="1"/>
        <v>0</v>
      </c>
      <c r="J12" s="32"/>
    </row>
    <row r="13" s="1" customFormat="1" ht="36" customHeight="1" spans="1:10">
      <c r="A13" s="7">
        <v>9</v>
      </c>
      <c r="B13" s="7" t="s">
        <v>287</v>
      </c>
      <c r="C13" s="7" t="s">
        <v>33</v>
      </c>
      <c r="D13" s="7" t="s">
        <v>287</v>
      </c>
      <c r="E13" s="7" t="s">
        <v>249</v>
      </c>
      <c r="F13" s="7">
        <v>115421.86</v>
      </c>
      <c r="G13" s="10"/>
      <c r="H13" s="9">
        <f t="shared" si="0"/>
        <v>0</v>
      </c>
      <c r="I13" s="9">
        <f t="shared" si="1"/>
        <v>0</v>
      </c>
      <c r="J13" s="32"/>
    </row>
    <row r="14" s="1" customFormat="1" ht="36" customHeight="1" spans="1:10">
      <c r="A14" s="7">
        <v>10</v>
      </c>
      <c r="B14" s="7" t="s">
        <v>288</v>
      </c>
      <c r="C14" s="7" t="s">
        <v>33</v>
      </c>
      <c r="D14" s="7" t="s">
        <v>289</v>
      </c>
      <c r="E14" s="7" t="s">
        <v>249</v>
      </c>
      <c r="F14" s="7">
        <v>9133</v>
      </c>
      <c r="G14" s="10"/>
      <c r="H14" s="9">
        <f t="shared" si="0"/>
        <v>0</v>
      </c>
      <c r="I14" s="9">
        <f t="shared" si="1"/>
        <v>0</v>
      </c>
      <c r="J14" s="33"/>
    </row>
    <row r="15" s="1" customFormat="1" ht="36" customHeight="1" spans="1:10">
      <c r="A15" s="7" t="s">
        <v>37</v>
      </c>
      <c r="B15" s="7"/>
      <c r="C15" s="7"/>
      <c r="D15" s="7"/>
      <c r="E15" s="7"/>
      <c r="F15" s="7">
        <f t="shared" ref="F15:I15" si="2">SUM(F5:F14)</f>
        <v>418856.963</v>
      </c>
      <c r="G15" s="7"/>
      <c r="H15" s="9">
        <f t="shared" si="2"/>
        <v>0</v>
      </c>
      <c r="I15" s="9">
        <f t="shared" si="2"/>
        <v>0</v>
      </c>
      <c r="J15" s="7"/>
    </row>
    <row r="16" s="1" customFormat="1" ht="36" customHeight="1" spans="1:10">
      <c r="A16" s="11" t="s">
        <v>38</v>
      </c>
      <c r="B16" s="12"/>
      <c r="C16" s="12"/>
      <c r="D16" s="13"/>
      <c r="E16" s="14"/>
      <c r="F16" s="15" t="s">
        <v>39</v>
      </c>
      <c r="G16" s="16" t="s">
        <v>39</v>
      </c>
      <c r="H16" s="16">
        <v>100525.67</v>
      </c>
      <c r="I16" s="9">
        <v>301577.01336</v>
      </c>
      <c r="J16" s="22"/>
    </row>
    <row r="17" s="1" customFormat="1" ht="36" customHeight="1" spans="1:11">
      <c r="A17" s="17" t="s">
        <v>40</v>
      </c>
      <c r="B17" s="18"/>
      <c r="C17" s="18"/>
      <c r="D17" s="18"/>
      <c r="E17" s="18"/>
      <c r="F17" s="18"/>
      <c r="G17" s="18"/>
      <c r="H17" s="19"/>
      <c r="I17" s="9">
        <f>I15+I16</f>
        <v>301577.01336</v>
      </c>
      <c r="J17" s="22"/>
      <c r="K17" s="2"/>
    </row>
    <row r="18" s="1" customFormat="1" spans="1:11">
      <c r="A18" s="20" t="s">
        <v>41</v>
      </c>
      <c r="B18" s="20"/>
      <c r="C18" s="20"/>
      <c r="D18" s="20"/>
      <c r="E18" s="20"/>
      <c r="F18" s="20"/>
      <c r="G18" s="20"/>
      <c r="H18" s="20"/>
      <c r="I18" s="20"/>
      <c r="J18" s="20"/>
      <c r="K18" s="34"/>
    </row>
    <row r="19" s="1" customFormat="1" spans="1:1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34"/>
    </row>
    <row r="20" s="1" customFormat="1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34"/>
    </row>
    <row r="21" s="1" customFormat="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="1" customFormat="1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="2" customFormat="1" spans="2:11">
      <c r="B23" s="1"/>
      <c r="C23" s="1"/>
      <c r="D23" s="1"/>
      <c r="E23" s="1"/>
      <c r="F23" s="1"/>
      <c r="G23" s="3"/>
      <c r="H23" s="1"/>
      <c r="I23" s="1"/>
      <c r="K23" s="1"/>
    </row>
    <row r="24" s="2" customFormat="1" spans="2:11">
      <c r="B24" s="1"/>
      <c r="C24" s="1"/>
      <c r="D24" s="1"/>
      <c r="E24" s="1"/>
      <c r="F24" s="1"/>
      <c r="G24" s="3"/>
      <c r="H24" s="1"/>
      <c r="I24" s="1"/>
      <c r="K24" s="1"/>
    </row>
    <row r="25" s="2" customFormat="1" spans="2:11">
      <c r="B25" s="1"/>
      <c r="C25" s="1"/>
      <c r="D25" s="1"/>
      <c r="E25" s="1"/>
      <c r="F25" s="1"/>
      <c r="G25" s="3"/>
      <c r="H25" s="1"/>
      <c r="I25" s="1"/>
      <c r="K25" s="1"/>
    </row>
    <row r="26" s="2" customFormat="1" spans="2:11">
      <c r="B26" s="1"/>
      <c r="C26" s="1"/>
      <c r="D26" s="1"/>
      <c r="E26" s="1"/>
      <c r="F26" s="1"/>
      <c r="G26" s="3"/>
      <c r="H26" s="1"/>
      <c r="I26" s="1"/>
      <c r="K26" s="1"/>
    </row>
    <row r="27" s="2" customFormat="1" spans="2:11">
      <c r="B27" s="1"/>
      <c r="C27" s="1"/>
      <c r="D27" s="1"/>
      <c r="E27" s="1"/>
      <c r="F27" s="1"/>
      <c r="G27" s="3"/>
      <c r="H27" s="1"/>
      <c r="I27" s="1"/>
      <c r="K27" s="1"/>
    </row>
    <row r="28" s="2" customFormat="1" spans="2:11">
      <c r="B28" s="1"/>
      <c r="C28" s="1"/>
      <c r="D28" s="1"/>
      <c r="E28" s="1"/>
      <c r="F28" s="1"/>
      <c r="G28" s="3"/>
      <c r="H28" s="1"/>
      <c r="I28" s="1"/>
      <c r="K28" s="1"/>
    </row>
    <row r="29" s="2" customFormat="1" spans="2:11">
      <c r="B29" s="1"/>
      <c r="C29" s="1"/>
      <c r="D29" s="1"/>
      <c r="E29" s="1"/>
      <c r="F29" s="1"/>
      <c r="G29" s="3"/>
      <c r="H29" s="1"/>
      <c r="I29" s="1"/>
      <c r="K29" s="1"/>
    </row>
    <row r="30" s="2" customFormat="1" spans="2:11">
      <c r="B30" s="1"/>
      <c r="C30" s="1"/>
      <c r="D30" s="1"/>
      <c r="E30" s="1"/>
      <c r="F30" s="1"/>
      <c r="G30" s="3"/>
      <c r="H30" s="1"/>
      <c r="I30" s="1"/>
      <c r="K30" s="1"/>
    </row>
    <row r="31" s="2" customFormat="1" spans="2:11">
      <c r="B31" s="1"/>
      <c r="C31" s="1"/>
      <c r="D31" s="1"/>
      <c r="E31" s="1"/>
      <c r="F31" s="1"/>
      <c r="G31" s="3"/>
      <c r="H31" s="1"/>
      <c r="I31" s="1"/>
      <c r="K31" s="1"/>
    </row>
  </sheetData>
  <sheetProtection password="C76F" sheet="1" selectLockedCells="1" objects="1"/>
  <mergeCells count="13">
    <mergeCell ref="A2:J2"/>
    <mergeCell ref="F3:H3"/>
    <mergeCell ref="A16:E16"/>
    <mergeCell ref="A17:H17"/>
    <mergeCell ref="A3:A4"/>
    <mergeCell ref="B3:B4"/>
    <mergeCell ref="C3:C4"/>
    <mergeCell ref="D3:D4"/>
    <mergeCell ref="E3:E4"/>
    <mergeCell ref="I3:I4"/>
    <mergeCell ref="J3:J4"/>
    <mergeCell ref="J5:J14"/>
    <mergeCell ref="A18:J22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5" sqref="G5"/>
    </sheetView>
  </sheetViews>
  <sheetFormatPr defaultColWidth="9" defaultRowHeight="14.25"/>
  <cols>
    <col min="1" max="1" width="5.125" style="2" customWidth="1"/>
    <col min="2" max="2" width="20.75" style="1" customWidth="1"/>
    <col min="3" max="3" width="7.375" style="1" customWidth="1"/>
    <col min="4" max="4" width="25.125" style="1" customWidth="1"/>
    <col min="5" max="5" width="7.125" style="1" customWidth="1"/>
    <col min="6" max="6" width="12.75" style="1" customWidth="1"/>
    <col min="7" max="7" width="10.875" style="3" customWidth="1"/>
    <col min="8" max="8" width="13.125" style="1" customWidth="1"/>
    <col min="9" max="9" width="13.875" style="1" customWidth="1"/>
    <col min="10" max="10" width="8.5" style="2" customWidth="1"/>
    <col min="11" max="11" width="6.375" style="2" customWidth="1"/>
    <col min="12" max="12" width="12.125" style="2" customWidth="1"/>
    <col min="13" max="13" width="9.375" style="2"/>
    <col min="14" max="14" width="10.375" style="2"/>
    <col min="15" max="15" width="9" style="2"/>
    <col min="16" max="16" width="11.5" style="2"/>
    <col min="17" max="17" width="9.5" style="2"/>
    <col min="18" max="16384" width="9" style="2"/>
  </cols>
  <sheetData>
    <row r="1" s="1" customFormat="1"/>
    <row r="2" s="1" customFormat="1" ht="41" customHeight="1" spans="1:10">
      <c r="A2" s="4" t="s">
        <v>290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4" t="s">
        <v>6</v>
      </c>
      <c r="G3" s="25"/>
      <c r="H3" s="26"/>
      <c r="I3" s="23" t="s">
        <v>7</v>
      </c>
      <c r="J3" s="28" t="s">
        <v>8</v>
      </c>
    </row>
    <row r="4" s="1" customFormat="1" ht="22.5" spans="1:10">
      <c r="A4" s="23"/>
      <c r="B4" s="23"/>
      <c r="C4" s="23"/>
      <c r="D4" s="23"/>
      <c r="E4" s="23"/>
      <c r="F4" s="27" t="s">
        <v>9</v>
      </c>
      <c r="G4" s="6" t="s">
        <v>10</v>
      </c>
      <c r="H4" s="5" t="s">
        <v>11</v>
      </c>
      <c r="I4" s="23"/>
      <c r="J4" s="21"/>
    </row>
    <row r="5" s="1" customFormat="1" ht="41" customHeight="1" spans="1:10">
      <c r="A5" s="7">
        <v>1</v>
      </c>
      <c r="B5" s="7" t="s">
        <v>291</v>
      </c>
      <c r="C5" s="7" t="s">
        <v>13</v>
      </c>
      <c r="D5" s="7" t="s">
        <v>292</v>
      </c>
      <c r="E5" s="7" t="s">
        <v>45</v>
      </c>
      <c r="F5" s="7">
        <v>592513.546</v>
      </c>
      <c r="G5" s="10"/>
      <c r="H5" s="9">
        <f>F5*G5</f>
        <v>0</v>
      </c>
      <c r="I5" s="9">
        <f>H5*3</f>
        <v>0</v>
      </c>
      <c r="J5" s="29" t="s">
        <v>293</v>
      </c>
    </row>
    <row r="6" s="1" customFormat="1" ht="41" customHeight="1" spans="1:10">
      <c r="A6" s="7" t="s">
        <v>37</v>
      </c>
      <c r="B6" s="7"/>
      <c r="C6" s="7"/>
      <c r="D6" s="7"/>
      <c r="E6" s="7"/>
      <c r="F6" s="7">
        <f>SUM(F5:F5)</f>
        <v>592513.546</v>
      </c>
      <c r="G6" s="7"/>
      <c r="H6" s="9">
        <f>SUM(H5)</f>
        <v>0</v>
      </c>
      <c r="I6" s="9">
        <f>SUM(I5:I5)</f>
        <v>0</v>
      </c>
      <c r="J6" s="30"/>
    </row>
    <row r="7" s="1" customFormat="1" ht="41" customHeight="1" spans="1:10">
      <c r="A7" s="11" t="s">
        <v>294</v>
      </c>
      <c r="B7" s="12"/>
      <c r="C7" s="12"/>
      <c r="D7" s="13"/>
      <c r="E7" s="14"/>
      <c r="F7" s="15" t="s">
        <v>39</v>
      </c>
      <c r="G7" s="16" t="s">
        <v>39</v>
      </c>
      <c r="H7" s="16">
        <v>82951.9</v>
      </c>
      <c r="I7" s="9">
        <v>248855.68932</v>
      </c>
      <c r="J7" s="30"/>
    </row>
    <row r="8" s="1" customFormat="1" ht="41" customHeight="1" spans="1:10">
      <c r="A8" s="17" t="s">
        <v>40</v>
      </c>
      <c r="B8" s="18"/>
      <c r="C8" s="18"/>
      <c r="D8" s="18"/>
      <c r="E8" s="18"/>
      <c r="F8" s="18"/>
      <c r="G8" s="18"/>
      <c r="H8" s="19"/>
      <c r="I8" s="9">
        <f>I6+I7</f>
        <v>248855.68932</v>
      </c>
      <c r="J8" s="22"/>
    </row>
    <row r="9" s="1" customFormat="1" spans="1:10">
      <c r="A9" s="20" t="s">
        <v>41</v>
      </c>
      <c r="B9" s="20"/>
      <c r="C9" s="20"/>
      <c r="D9" s="20"/>
      <c r="E9" s="20"/>
      <c r="F9" s="20"/>
      <c r="G9" s="20"/>
      <c r="H9" s="20"/>
      <c r="I9" s="20"/>
      <c r="J9" s="20"/>
    </row>
    <row r="10" s="1" customFormat="1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="1" customFormat="1" spans="1:10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s="2" customFormat="1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1"/>
    </row>
    <row r="13" s="2" customFormat="1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1"/>
    </row>
    <row r="14" s="2" customFormat="1" spans="2:11">
      <c r="B14" s="1"/>
      <c r="C14" s="1"/>
      <c r="D14" s="1"/>
      <c r="E14" s="1"/>
      <c r="F14" s="1"/>
      <c r="G14" s="3"/>
      <c r="H14" s="1"/>
      <c r="I14" s="1"/>
      <c r="K14" s="1"/>
    </row>
    <row r="15" s="2" customFormat="1" spans="2:11">
      <c r="B15" s="1"/>
      <c r="C15" s="1"/>
      <c r="D15" s="1"/>
      <c r="E15" s="1"/>
      <c r="F15" s="1"/>
      <c r="G15" s="3"/>
      <c r="H15" s="1"/>
      <c r="I15" s="1"/>
      <c r="K15" s="1"/>
    </row>
    <row r="16" s="2" customFormat="1" spans="2:11">
      <c r="B16" s="1"/>
      <c r="C16" s="1"/>
      <c r="D16" s="1"/>
      <c r="E16" s="1"/>
      <c r="F16" s="1"/>
      <c r="G16" s="3"/>
      <c r="H16" s="1"/>
      <c r="I16" s="1"/>
      <c r="K16" s="1"/>
    </row>
    <row r="17" s="2" customFormat="1" spans="2:11">
      <c r="B17" s="1"/>
      <c r="C17" s="1"/>
      <c r="D17" s="1"/>
      <c r="E17" s="1"/>
      <c r="F17" s="1"/>
      <c r="G17" s="3"/>
      <c r="H17" s="1"/>
      <c r="I17" s="1"/>
      <c r="K17" s="1"/>
    </row>
  </sheetData>
  <sheetProtection password="C76F" sheet="1" selectLockedCells="1" objects="1"/>
  <mergeCells count="13">
    <mergeCell ref="A2:J2"/>
    <mergeCell ref="F3:H3"/>
    <mergeCell ref="A7:E7"/>
    <mergeCell ref="A8:H8"/>
    <mergeCell ref="A3:A4"/>
    <mergeCell ref="B3:B4"/>
    <mergeCell ref="C3:C4"/>
    <mergeCell ref="D3:D4"/>
    <mergeCell ref="E3:E4"/>
    <mergeCell ref="I3:I4"/>
    <mergeCell ref="J3:J4"/>
    <mergeCell ref="J5:J7"/>
    <mergeCell ref="A9:J13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一标段投标报价明细表</vt:lpstr>
      <vt:lpstr>二标段投标报价明细表</vt:lpstr>
      <vt:lpstr>三标段投标报价明细表</vt:lpstr>
      <vt:lpstr>四标段投标报价明细表</vt:lpstr>
      <vt:lpstr>五标段投标报价明细表</vt:lpstr>
      <vt:lpstr>六标段投标报价明细表</vt:lpstr>
      <vt:lpstr>七标段投标报价明细表</vt:lpstr>
      <vt:lpstr>八标段投标报价明细表</vt:lpstr>
      <vt:lpstr>九标段投标报价明细表</vt:lpstr>
      <vt:lpstr>十标段投标报价明细表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</dc:creator>
  <cp:lastModifiedBy>那就，这样吧</cp:lastModifiedBy>
  <dcterms:created xsi:type="dcterms:W3CDTF">2024-06-20T02:01:00Z</dcterms:created>
  <cp:lastPrinted>2025-01-19T07:24:00Z</cp:lastPrinted>
  <dcterms:modified xsi:type="dcterms:W3CDTF">2025-02-06T06:54:51Z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FD39FCB622234D7F8BBD2505058DBF18_13</vt:lpwstr>
  </property>
  <property fmtid="{D5CDD505-2E9C-101B-9397-08002B2CF9AE}" pid="3" name="KSOProductBuildVer">
    <vt:lpwstr>2052-12.1.0.15712</vt:lpwstr>
  </property>
</Properties>
</file>