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8" windowHeight="12300"/>
  </bookViews>
  <sheets>
    <sheet name="封面" sheetId="3" r:id="rId1"/>
    <sheet name="总说明" sheetId="4" r:id="rId2"/>
    <sheet name="汇总表" sheetId="1" r:id="rId3"/>
    <sheet name="第100章" sheetId="2" r:id="rId4"/>
    <sheet name="第200章" sheetId="5" r:id="rId5"/>
    <sheet name="第300章"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<sst xmlns="http://schemas.openxmlformats.org/spreadsheetml/2006/main" count="160" uniqueCount="122">
  <si>
    <t>槐泗镇2025年农村公路养护工程</t>
  </si>
  <si>
    <t>工</t>
  </si>
  <si>
    <t>程</t>
  </si>
  <si>
    <t>量</t>
  </si>
  <si>
    <t>清</t>
  </si>
  <si>
    <t>单</t>
  </si>
  <si>
    <t>扬州市邗江区槐泗镇人民政府</t>
  </si>
  <si>
    <t>二〇二五年六月</t>
  </si>
  <si>
    <t>总说明</t>
  </si>
  <si>
    <t>项目名称：槐泗镇2025年农村公路养护工程</t>
  </si>
  <si>
    <t>1. 工程量清单说明</t>
  </si>
  <si>
    <t xml:space="preserve">    1.1 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t>
  </si>
  <si>
    <t xml:space="preserve">    1.2 本工程量清单应与招标文件中的投标人须知、通用合同条款、专用合同条款、工程量清单计量规则、技术规范及图纸等一起阅读和理解。</t>
  </si>
  <si>
    <t xml:space="preserve">    1.3 本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本工程量清单的单价和总额价计算支付金额；或根据具体情况，按合同条款第15.4款的规定，按监理人确定的单价或总额价计算支付额。</t>
  </si>
  <si>
    <t xml:space="preserve">    1.4 工程量清单各章是按第八章“工程量清单计量规则”、第七章“技术规范”的相应章次编号的，因此，工程量清单中各章的工程子目的范围与计量等应与“工程量清单计量规则”“技术规范”相应章节的范围、计量与支付条款结合起来理解或解释。</t>
  </si>
  <si>
    <t xml:space="preserve">    1.5 对作业和材料的一般说明或规定，未重复写入工程量清单内，在给工程量清单各子目标价前，应参阅第七章“技术规范”的有关内容。</t>
  </si>
  <si>
    <t xml:space="preserve">    1.6 工程量清单中所列工程量的变动，丝毫不会降低或影响合同条款的效力，也不免除承包人按规定的标准进行施工和修复缺陷的责任。</t>
  </si>
  <si>
    <t xml:space="preserve">    1.7 图纸中所列的工程数量表及数量汇总表仅是提供资料，不是工程量清单的外延。当图纸与工程量清单所列数量不一致时，以工程量清单所列数量作为报价的依据。</t>
  </si>
  <si>
    <t>2. 投标报价说明</t>
  </si>
  <si>
    <t xml:space="preserve">    2.1 工程量清单中的每一子目须填入单价或价格，且只允许有一个报价。</t>
  </si>
  <si>
    <t xml:space="preserve">    2.2 除非合同另有规定，工程量清单中有标价的单价和总额价均已包括了为实施和完成合同工程所需的劳务、材料、机械、质检（自检）、安装、缺陷修复、管理、保险、税费、利润等费用，以及合同明示或暗示的所有责任、义务和一般风险。</t>
  </si>
  <si>
    <t xml:space="preserve">    2.3 工程量清单中投标人没有填入单价或价格的子目，其费用视为已分摊在工程量清单中其他相关子目的单价或价格之中。承包人必须按监理人指令完成工程量清单中未填入单价或价格的子目，但不能得到结算与支付。</t>
  </si>
  <si>
    <t xml:space="preserve">    2.4 符合合同条款规定的全部费用应认为已被计入有标价的工程量清单所列各子目之中，未列子目不予计量的工作，其费用应视为已分摊在本合同工程的有关子目的单价或总额价之中。</t>
  </si>
  <si>
    <t xml:space="preserve">    2.5 承包人用于本合同工程的各类装备的提供、运输、维护、拆卸、拼装等支付的费用，已包括在工程量清单的单价与总额价之中。</t>
  </si>
  <si>
    <t xml:space="preserve">    2.6 工程量清单中各项金额均以人民币（元）结算。</t>
  </si>
  <si>
    <r>
      <rPr>
        <sz val="11"/>
        <rFont val="宋体"/>
        <charset val="134"/>
      </rPr>
      <t xml:space="preserve">    2.7 暂列金额（不含计日工总额）的数量及拟用子目的说明：暂列金额为工程量清单第100章～700章清单合计金额的</t>
    </r>
    <r>
      <rPr>
        <b/>
        <sz val="11"/>
        <rFont val="宋体"/>
        <charset val="134"/>
      </rPr>
      <t>3%</t>
    </r>
    <r>
      <rPr>
        <sz val="11"/>
        <rFont val="宋体"/>
        <charset val="134"/>
      </rPr>
      <t>。</t>
    </r>
  </si>
  <si>
    <t xml:space="preserve">    2.8 暂估价的数量及拟用子目的说明：弱电杆线迁移列为专业工程暂估价。</t>
  </si>
  <si>
    <t>3. 计日工说明</t>
  </si>
  <si>
    <t xml:space="preserve">    本项目不适用。</t>
  </si>
  <si>
    <t>4. 其他说明</t>
  </si>
  <si>
    <t xml:space="preserve">    4.1 本项目建筑工程一切险及第三者责任险由承包人以承包人与发包人的名义联名投保，投保条件与保险费率由承包人根据江苏省保险行业协会有关公路工程保险的相关规定自行考虑，其费用含在承包人的投标报价中，招标人不再另行支付，工伤保险按不低于最高限价的0.25%计算，保险金不足以补偿损失的（包括免赔偿和超过赔偿限额的部分）应由承包人承担。保险期限：开工日起至本合同工程签发缺陷责任期终止证书止（即合同工期+缺陷责任期）。</t>
  </si>
  <si>
    <t xml:space="preserve">    4.2 投标人应根据规定，必须填报安全生产费用（含安全生产责任险），安全生产费用按不低于最高限价的1.8 %计取。</t>
  </si>
  <si>
    <t xml:space="preserve">    4.3、承包人自行负责承担施工场地周围地下管线和邻近建筑物、构筑物（含文物保护建筑）、古树名木的保护要求，费用不单独列支，投标人在已列清单的单价和总额价中分摊考虑，招标人不另行支付；</t>
  </si>
  <si>
    <t xml:space="preserve">    4.4、承包人应详细考虑工程现场及周边设施，保证施工期间沿街企业、住户的雨污水排放措施，以及新建管道与原有管网的封堵对接措施，其费用不单列，由投标人在已列清单的单价和总额价中考虑；</t>
  </si>
  <si>
    <t xml:space="preserve">    4.5、招标人不提供取土、弃土（含拆除、清表产生的各类垃圾）、内转土方堆放拌和场地，投标人自行考虑取土、弃土、临时堆放等相关的所有费用（包括但不限于自行考虑运输距离、取土弃土地点、取土弃土、临时堆放场地发生的所有费用）进行报价；以上费用皆在相关综合单价中综合考虑；</t>
  </si>
  <si>
    <t>投标报价汇总表</t>
  </si>
  <si>
    <t>项目名称: 槐泗镇酒甘线(Y009)扬菱路至魏庄段提档升级改造工程</t>
  </si>
  <si>
    <t xml:space="preserve">                                                                                   货币单位：人民币</t>
  </si>
  <si>
    <t>序  号</t>
  </si>
  <si>
    <t>章  次</t>
  </si>
  <si>
    <t>科  目  名  称</t>
  </si>
  <si>
    <t>金额(元)</t>
  </si>
  <si>
    <t>清单 第100章  总则</t>
  </si>
  <si>
    <t>清单 第200章  路基</t>
  </si>
  <si>
    <t>清单 第300章  路面</t>
  </si>
  <si>
    <t>第100章至700章清单合计</t>
  </si>
  <si>
    <t>已包含在清单合计中的材料、工程设备、专业工程暂估价合计</t>
  </si>
  <si>
    <t>暂列金额(7*3%)</t>
  </si>
  <si>
    <t>投标报价(7+10+11)=12</t>
  </si>
  <si>
    <t>第100章  总 则</t>
  </si>
  <si>
    <t>项目名称: 槐泗镇2025年农村公路养护工程</t>
  </si>
  <si>
    <t>货币单位: 人民币</t>
  </si>
  <si>
    <t>子目号</t>
  </si>
  <si>
    <t>子目名称</t>
  </si>
  <si>
    <t>单位</t>
  </si>
  <si>
    <t>数量</t>
  </si>
  <si>
    <t>单价</t>
  </si>
  <si>
    <t>合价</t>
  </si>
  <si>
    <t>通则</t>
  </si>
  <si>
    <t>101-1</t>
  </si>
  <si>
    <t>保险费</t>
  </si>
  <si>
    <t>-a</t>
  </si>
  <si>
    <t>按合同条款规定，提供建筑工程一切险</t>
  </si>
  <si>
    <t>总额</t>
  </si>
  <si>
    <t>-b</t>
  </si>
  <si>
    <t>按合同条款规定，提供第三者责任险</t>
  </si>
  <si>
    <t>-c</t>
  </si>
  <si>
    <t>工伤保险</t>
  </si>
  <si>
    <t>工程管理</t>
  </si>
  <si>
    <t>102-1</t>
  </si>
  <si>
    <t>竣工文件</t>
  </si>
  <si>
    <t>102-2</t>
  </si>
  <si>
    <t>施工环保费</t>
  </si>
  <si>
    <t>102-3</t>
  </si>
  <si>
    <t>安全生产费</t>
  </si>
  <si>
    <t>承包人驻地建设</t>
  </si>
  <si>
    <t>104-1</t>
  </si>
  <si>
    <t>清单  第 100 章合计   人民币</t>
  </si>
  <si>
    <t>元</t>
  </si>
  <si>
    <t>第200章  路基</t>
  </si>
  <si>
    <t>子  目  名  称</t>
  </si>
  <si>
    <t>场地清理</t>
  </si>
  <si>
    <t>202-2</t>
  </si>
  <si>
    <t>挖除旧路面</t>
  </si>
  <si>
    <t>水泥混凝土路面(凿除的砼板块并弃运)</t>
  </si>
  <si>
    <t>m3</t>
  </si>
  <si>
    <t>挖除老路路基(挖除的基层料并弃运)</t>
  </si>
  <si>
    <t>挖方路基</t>
  </si>
  <si>
    <t>203-1</t>
  </si>
  <si>
    <t>路基挖方</t>
  </si>
  <si>
    <t>挖除非适用材料(不含淤泥、岩盐、冻土)</t>
  </si>
  <si>
    <t>清单  第 200 章合计   人民币</t>
  </si>
  <si>
    <t>第300章  路面</t>
  </si>
  <si>
    <t>302</t>
  </si>
  <si>
    <t>垫层</t>
  </si>
  <si>
    <t>302-1</t>
  </si>
  <si>
    <t>再生碎石垫层</t>
  </si>
  <si>
    <t>厚100mm</t>
  </si>
  <si>
    <t>m2</t>
  </si>
  <si>
    <t>312</t>
  </si>
  <si>
    <t>水泥混凝土面板</t>
  </si>
  <si>
    <t>312-1</t>
  </si>
  <si>
    <t>厚160mm (C20混凝土基层)</t>
  </si>
  <si>
    <t>厚190mm (fr≥4.0MPa)</t>
  </si>
  <si>
    <t>植筋钻孔（含钻孔、注胶等）</t>
  </si>
  <si>
    <t>根</t>
  </si>
  <si>
    <t>-d</t>
  </si>
  <si>
    <t>拉杆及传力杆</t>
  </si>
  <si>
    <t>t</t>
  </si>
  <si>
    <t>-e</t>
  </si>
  <si>
    <t>切缝</t>
  </si>
  <si>
    <t>m</t>
  </si>
  <si>
    <t>-f</t>
  </si>
  <si>
    <t>沥青灌缝（含病害处理、清缝）</t>
  </si>
  <si>
    <t>-g</t>
  </si>
  <si>
    <t>灌缝用3-6mm清洁石屑</t>
  </si>
  <si>
    <t>314</t>
  </si>
  <si>
    <t>路面及中央分隔带排水</t>
  </si>
  <si>
    <t>314-3</t>
  </si>
  <si>
    <t>井周加固（含跟换井盖、座、防坠网，混凝土用量另计在路面中）</t>
  </si>
  <si>
    <t>座</t>
  </si>
  <si>
    <t>清单  第 300 章合计   人民币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</si>
</sst>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2"/>
      <color indexed="8"/>
      <name val="宋体"/>
      <charset val="134"/>
    </font>
    <font>
      <b/>
      <sz val="20"/>
      <color indexed="8"/>
      <name val="宋体"/>
      <charset val="134"/>
    </font>
    <font>
      <sz val="10"/>
      <color indexed="8"/>
      <name val="宋体"/>
      <charset val="134"/>
    </font>
    <font>
      <sz val="9"/>
      <color indexed="8"/>
      <name val="宋体"/>
      <charset val="134"/>
    </font>
    <font>
      <b/>
      <sz val="10"/>
      <color indexed="8"/>
      <name val="宋体"/>
      <charset val="134"/>
    </font>
    <font>
      <u/>
      <sz val="10"/>
      <color indexed="8"/>
      <name val="宋体"/>
      <charset val="134"/>
    </font>
    <font>
      <b/>
      <sz val="20"/>
      <color indexed="8"/>
      <name val="smartSimSun"/>
      <charset val="134"/>
    </font>
    <font>
      <b/>
      <sz val="14"/>
      <name val="宋体"/>
      <charset val="134"/>
    </font>
    <font>
      <sz val="10"/>
      <name val="宋体"/>
      <charset val="134"/>
      <scheme val="minor"/>
    </font>
    <font>
      <b/>
      <sz val="11"/>
      <name val="宋体"/>
      <charset val="134"/>
    </font>
    <font>
      <sz val="11"/>
      <name val="宋体"/>
      <charset val="134"/>
    </font>
    <font>
      <b/>
      <sz val="24"/>
      <name val="宋体"/>
      <charset val="134"/>
    </font>
    <font>
      <b/>
      <sz val="32"/>
      <name val="黑体"/>
      <charset val="134"/>
    </font>
    <font>
      <sz val="16"/>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cellStyleXfs>
  <cellXfs count="55">
    <xf numFmtId="0" fontId="0" fillId="0" borderId="0" xfId="0" applyAlignment="1">
      <alignment horizontal="left" vertical="center" wrapText="1"/>
    </xf>
    <xf numFmtId="0" fontId="1" fillId="0" borderId="0" xfId="0" applyFont="1" applyAlignment="1">
      <alignment horizontal="center" vertical="center" shrinkToFit="1"/>
    </xf>
    <xf numFmtId="0" fontId="2" fillId="0" borderId="0" xfId="0" applyFont="1" applyAlignment="1">
      <alignment horizontal="left" vertical="center" shrinkToFit="1"/>
    </xf>
    <xf numFmtId="0" fontId="3" fillId="0" borderId="1" xfId="0" applyFont="1" applyBorder="1" applyAlignment="1">
      <alignment horizontal="right" vertical="center" shrinkToFit="1"/>
    </xf>
    <xf numFmtId="0" fontId="4"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 xfId="0" applyFont="1" applyBorder="1" applyAlignment="1">
      <alignment horizontal="left" vertical="center" wrapText="1" shrinkToFit="1"/>
    </xf>
    <xf numFmtId="0" fontId="2" fillId="0" borderId="1" xfId="0" applyFont="1" applyBorder="1" applyAlignment="1">
      <alignment horizontal="center" vertical="center" shrinkToFit="1"/>
    </xf>
    <xf numFmtId="0" fontId="2" fillId="0" borderId="1" xfId="0" applyFont="1" applyBorder="1" applyAlignment="1">
      <alignment horizontal="right" vertical="center" shrinkToFit="1"/>
    </xf>
    <xf numFmtId="0" fontId="2" fillId="0" borderId="3" xfId="0" applyFont="1" applyBorder="1" applyAlignment="1">
      <alignment horizontal="right" vertical="center" shrinkToFit="1"/>
    </xf>
    <xf numFmtId="0" fontId="2" fillId="0" borderId="1" xfId="0" applyFont="1" applyBorder="1" applyAlignment="1">
      <alignment horizontal="center" vertical="center" shrinkToFit="1"/>
    </xf>
    <xf numFmtId="0" fontId="2" fillId="0" borderId="1" xfId="0" applyNumberFormat="1" applyFont="1" applyBorder="1" applyAlignment="1">
      <alignment horizontal="center" vertical="center" shrinkToFit="1"/>
    </xf>
    <xf numFmtId="176" fontId="2" fillId="0" borderId="1" xfId="0" applyNumberFormat="1" applyFont="1" applyBorder="1" applyAlignment="1" applyProtection="1">
      <alignment horizontal="center" vertical="center" shrinkToFit="1"/>
      <protection locked="0"/>
    </xf>
    <xf numFmtId="176" fontId="2" fillId="0" borderId="3" xfId="0" applyNumberFormat="1" applyFont="1" applyBorder="1" applyAlignment="1">
      <alignment horizontal="center" vertical="center" shrinkToFit="1"/>
    </xf>
    <xf numFmtId="0" fontId="2" fillId="0" borderId="1" xfId="0" applyFont="1" applyBorder="1" applyAlignment="1">
      <alignment horizontal="center" vertical="center" shrinkToFit="1"/>
    </xf>
    <xf numFmtId="176" fontId="2" fillId="0" borderId="1" xfId="0" applyNumberFormat="1" applyFont="1" applyBorder="1" applyAlignment="1">
      <alignment horizontal="center" vertical="center" shrinkToFit="1"/>
    </xf>
    <xf numFmtId="176" fontId="2" fillId="0" borderId="3" xfId="0" applyNumberFormat="1" applyFont="1" applyBorder="1" applyAlignment="1">
      <alignment horizontal="center" vertical="center" shrinkToFit="1"/>
    </xf>
    <xf numFmtId="0" fontId="2" fillId="0" borderId="1" xfId="0" applyFont="1" applyBorder="1" applyAlignment="1" applyProtection="1">
      <alignment vertical="center" shrinkToFit="1"/>
    </xf>
    <xf numFmtId="0" fontId="2" fillId="0" borderId="1" xfId="0" applyFont="1" applyBorder="1" applyAlignment="1" applyProtection="1">
      <alignment horizontal="center" vertical="center" shrinkToFit="1"/>
    </xf>
    <xf numFmtId="176" fontId="5" fillId="0" borderId="1" xfId="0" applyNumberFormat="1" applyFont="1" applyBorder="1" applyAlignment="1" applyProtection="1">
      <alignment horizontal="center" vertical="center" shrinkToFit="1"/>
    </xf>
    <xf numFmtId="0" fontId="0" fillId="0" borderId="0" xfId="0" applyAlignment="1" applyProtection="1">
      <alignment horizontal="left" vertical="center" wrapText="1"/>
    </xf>
    <xf numFmtId="0" fontId="0" fillId="0" borderId="0" xfId="0" applyAlignment="1" applyProtection="1">
      <alignment horizontal="center" vertical="center" wrapText="1"/>
    </xf>
    <xf numFmtId="0" fontId="1" fillId="0" borderId="0" xfId="0" applyFont="1" applyBorder="1" applyAlignment="1" applyProtection="1">
      <alignment horizontal="center" vertical="center" shrinkToFit="1"/>
    </xf>
    <xf numFmtId="0" fontId="2" fillId="0" borderId="0" xfId="0" applyFont="1" applyAlignment="1" applyProtection="1">
      <alignment horizontal="left" vertical="center" shrinkToFit="1"/>
    </xf>
    <xf numFmtId="0" fontId="2" fillId="0" borderId="1" xfId="0" applyFont="1" applyBorder="1" applyAlignment="1" applyProtection="1">
      <alignment horizontal="right" vertical="center" shrinkToFit="1"/>
    </xf>
    <xf numFmtId="0" fontId="4" fillId="0" borderId="1" xfId="0" applyFont="1" applyBorder="1" applyAlignment="1" applyProtection="1">
      <alignment horizontal="center" vertical="center" shrinkToFit="1"/>
    </xf>
    <xf numFmtId="0" fontId="2" fillId="0" borderId="2" xfId="0" applyNumberFormat="1" applyFont="1" applyBorder="1" applyAlignment="1">
      <alignment horizontal="center" vertical="center" shrinkToFit="1"/>
    </xf>
    <xf numFmtId="0" fontId="2" fillId="0" borderId="1" xfId="0" applyNumberFormat="1" applyFont="1" applyBorder="1" applyAlignment="1">
      <alignment horizontal="center" vertical="center" shrinkToFit="1"/>
    </xf>
    <xf numFmtId="176" fontId="2" fillId="0" borderId="1" xfId="0" applyNumberFormat="1" applyFont="1" applyBorder="1" applyAlignment="1" applyProtection="1">
      <alignment horizontal="center" vertical="center" shrinkToFit="1"/>
      <protection locked="0"/>
    </xf>
    <xf numFmtId="0" fontId="1" fillId="0" borderId="0" xfId="0" applyFont="1" applyAlignment="1" applyProtection="1">
      <alignment horizontal="center" vertical="center" shrinkToFit="1"/>
    </xf>
    <xf numFmtId="0" fontId="2" fillId="0" borderId="3" xfId="0" applyFont="1" applyBorder="1" applyAlignment="1" applyProtection="1">
      <alignment horizontal="right" vertical="center" shrinkToFit="1"/>
    </xf>
    <xf numFmtId="0" fontId="2" fillId="0" borderId="4" xfId="0" applyFont="1" applyBorder="1" applyAlignment="1" applyProtection="1">
      <alignment horizontal="right" vertical="center" shrinkToFit="1"/>
    </xf>
    <xf numFmtId="0" fontId="2" fillId="0" borderId="2" xfId="0" applyFont="1" applyBorder="1" applyAlignment="1" applyProtection="1">
      <alignment horizontal="right" vertical="center" shrinkToFit="1"/>
    </xf>
    <xf numFmtId="0" fontId="2" fillId="0" borderId="2" xfId="0" applyNumberFormat="1" applyFont="1" applyBorder="1" applyAlignment="1">
      <alignment horizontal="center" vertical="center" shrinkToFit="1"/>
    </xf>
    <xf numFmtId="0" fontId="2" fillId="0" borderId="1" xfId="0" applyFont="1" applyBorder="1" applyAlignment="1">
      <alignment horizontal="left" vertical="center" shrinkToFi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 xfId="0" applyNumberFormat="1" applyFont="1" applyBorder="1" applyAlignment="1">
      <alignment horizontal="center" vertical="center" shrinkToFit="1"/>
    </xf>
    <xf numFmtId="176" fontId="2" fillId="0" borderId="3" xfId="0" applyNumberFormat="1" applyFont="1" applyBorder="1" applyAlignment="1">
      <alignment horizontal="center" vertical="center" shrinkToFit="1"/>
    </xf>
    <xf numFmtId="0" fontId="6" fillId="0" borderId="0" xfId="0" applyFont="1" applyBorder="1" applyAlignment="1">
      <alignment horizontal="center" vertical="center" shrinkToFit="1"/>
    </xf>
    <xf numFmtId="0" fontId="2" fillId="0" borderId="0" xfId="0" applyFont="1" applyBorder="1" applyAlignment="1">
      <alignment horizontal="left" vertical="center" shrinkToFit="1"/>
    </xf>
    <xf numFmtId="0" fontId="2" fillId="0" borderId="1" xfId="0" applyFont="1" applyBorder="1" applyAlignment="1">
      <alignment horizontal="right" vertical="center" shrinkToFit="1"/>
    </xf>
    <xf numFmtId="176" fontId="2" fillId="0" borderId="1" xfId="0" applyNumberFormat="1" applyFont="1" applyBorder="1" applyAlignment="1">
      <alignment horizontal="center" vertical="center" shrinkToFit="1"/>
    </xf>
    <xf numFmtId="0" fontId="3" fillId="0" borderId="0" xfId="0" applyFont="1" applyAlignment="1">
      <alignment horizontal="center" vertical="center" shrinkToFit="1"/>
    </xf>
    <xf numFmtId="0" fontId="7" fillId="0" borderId="1" xfId="49" applyFont="1" applyFill="1" applyBorder="1" applyAlignment="1">
      <alignment horizontal="center" vertical="center" wrapText="1"/>
    </xf>
    <xf numFmtId="0" fontId="8" fillId="0" borderId="1" xfId="49" applyFont="1" applyFill="1" applyBorder="1" applyAlignment="1" applyProtection="1">
      <alignment horizontal="left" vertical="center" wrapText="1"/>
    </xf>
    <xf numFmtId="0" fontId="9" fillId="0" borderId="1" xfId="49" applyFont="1" applyFill="1" applyBorder="1" applyAlignment="1">
      <alignment horizontal="left" vertical="center" wrapText="1"/>
    </xf>
    <xf numFmtId="0" fontId="10" fillId="0" borderId="1" xfId="49" applyFont="1" applyFill="1" applyBorder="1" applyAlignment="1">
      <alignment horizontal="left" vertical="center" wrapText="1"/>
    </xf>
    <xf numFmtId="0" fontId="0" fillId="0" borderId="0" xfId="0" applyAlignment="1">
      <alignment horizontal="center" vertical="center" wrapText="1"/>
    </xf>
    <xf numFmtId="0" fontId="7" fillId="0" borderId="0" xfId="49" applyFont="1" applyFill="1" applyAlignment="1" applyProtection="1">
      <alignment horizontal="center" vertical="center" wrapText="1"/>
    </xf>
    <xf numFmtId="0" fontId="11" fillId="0" borderId="0" xfId="49" applyFont="1" applyFill="1" applyAlignment="1" applyProtection="1">
      <alignment horizontal="center" vertical="center" wrapText="1"/>
    </xf>
    <xf numFmtId="0" fontId="10" fillId="0" borderId="0" xfId="49" applyFont="1" applyFill="1" applyAlignment="1" applyProtection="1">
      <alignment horizontal="center" vertical="center" wrapText="1"/>
    </xf>
    <xf numFmtId="0" fontId="12" fillId="0" borderId="0" xfId="49" applyFont="1" applyFill="1" applyAlignment="1" applyProtection="1">
      <alignment horizontal="center" vertical="center" wrapText="1"/>
    </xf>
    <xf numFmtId="0" fontId="13" fillId="0" borderId="0" xfId="49" applyFont="1" applyFill="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www.wps.cn/officeDocument/2023/relationships/customStorage" Target="customStorage/customStorage.xml"/><Relationship Id="rId10" Type="http://schemas.openxmlformats.org/officeDocument/2006/relationships/styles" Target="styles.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tabSelected="1" workbookViewId="0">
      <selection activeCell="G5" sqref="G5"/>
    </sheetView>
  </sheetViews>
  <sheetFormatPr defaultColWidth="9" defaultRowHeight="15.6" outlineLevelCol="6"/>
  <cols>
    <col min="4" max="4" width="54" customWidth="1"/>
  </cols>
  <sheetData>
    <row r="1" ht="17.4" spans="1:4">
      <c r="A1" s="50"/>
      <c r="B1" s="50"/>
      <c r="C1" s="50"/>
      <c r="D1" s="50"/>
    </row>
    <row r="2" ht="64" customHeight="1" spans="1:4">
      <c r="A2" s="51" t="s">
        <v>0</v>
      </c>
      <c r="B2" s="51"/>
      <c r="C2" s="51"/>
      <c r="D2" s="51"/>
    </row>
    <row r="3" ht="40.5" customHeight="1" spans="1:4">
      <c r="A3" s="52"/>
      <c r="B3" s="52"/>
      <c r="C3" s="52"/>
      <c r="D3" s="52"/>
    </row>
    <row r="4" ht="40.5" customHeight="1" spans="1:4">
      <c r="A4" s="52"/>
      <c r="B4" s="52"/>
      <c r="C4" s="52"/>
      <c r="D4" s="52"/>
    </row>
    <row r="5" ht="40.5" customHeight="1" spans="1:4">
      <c r="A5" s="52"/>
      <c r="B5" s="52"/>
      <c r="C5" s="52"/>
      <c r="D5" s="52"/>
    </row>
    <row r="6" ht="40.5" customHeight="1" spans="1:7">
      <c r="A6" s="53" t="s">
        <v>1</v>
      </c>
      <c r="B6" s="53"/>
      <c r="C6" s="53"/>
      <c r="D6" s="53"/>
      <c r="G6" s="20"/>
    </row>
    <row r="7" ht="40.5" customHeight="1" spans="1:4">
      <c r="A7" s="53" t="s">
        <v>2</v>
      </c>
      <c r="B7" s="53"/>
      <c r="C7" s="53"/>
      <c r="D7" s="53"/>
    </row>
    <row r="8" ht="40.5" customHeight="1" spans="1:4">
      <c r="A8" s="53" t="s">
        <v>3</v>
      </c>
      <c r="B8" s="53"/>
      <c r="C8" s="53"/>
      <c r="D8" s="53"/>
    </row>
    <row r="9" ht="40.5" customHeight="1" spans="1:4">
      <c r="A9" s="53" t="s">
        <v>4</v>
      </c>
      <c r="B9" s="53"/>
      <c r="C9" s="53"/>
      <c r="D9" s="53"/>
    </row>
    <row r="10" ht="40.5" customHeight="1" spans="1:4">
      <c r="A10" s="53" t="s">
        <v>5</v>
      </c>
      <c r="B10" s="53"/>
      <c r="C10" s="53"/>
      <c r="D10" s="53"/>
    </row>
    <row r="11" ht="40.5" customHeight="1" spans="1:4">
      <c r="A11" s="52"/>
      <c r="B11" s="52"/>
      <c r="C11" s="52"/>
      <c r="D11" s="52"/>
    </row>
    <row r="12" ht="40.5" customHeight="1" spans="1:4">
      <c r="A12" s="52"/>
      <c r="B12" s="52"/>
      <c r="C12" s="52"/>
      <c r="D12" s="52"/>
    </row>
    <row r="13" ht="40.5" customHeight="1" spans="1:4">
      <c r="A13" s="52"/>
      <c r="B13" s="52"/>
      <c r="C13" s="52"/>
      <c r="D13" s="52"/>
    </row>
    <row r="14" ht="40.5" customHeight="1" spans="1:4">
      <c r="A14" s="54" t="s">
        <v>6</v>
      </c>
      <c r="B14" s="54"/>
      <c r="C14" s="54"/>
      <c r="D14" s="54"/>
    </row>
    <row r="15" ht="40.5" customHeight="1" spans="1:4">
      <c r="A15" s="54" t="s">
        <v>7</v>
      </c>
      <c r="B15" s="54"/>
      <c r="C15" s="54"/>
      <c r="D15" s="54"/>
    </row>
  </sheetData>
  <sheetProtection algorithmName="SHA-512" hashValue="4RCXKZNT350EZ6QOIJYySSBvSuZ3Aj6kRCamUNyc+0kNfD3+B/vFJgsROHcXgTzYlRCxJOT+eGyorxaKXOFlow==" saltValue="xRoJoFZ5R+NAay3UNHtljg==" spinCount="100000" sheet="1" objects="1"/>
  <mergeCells count="15">
    <mergeCell ref="A1:D1"/>
    <mergeCell ref="A2:D2"/>
    <mergeCell ref="A3:D3"/>
    <mergeCell ref="A4:D4"/>
    <mergeCell ref="A5:D5"/>
    <mergeCell ref="A6:D6"/>
    <mergeCell ref="A7:D7"/>
    <mergeCell ref="A8:D8"/>
    <mergeCell ref="A9:D9"/>
    <mergeCell ref="A10:D10"/>
    <mergeCell ref="A11:D11"/>
    <mergeCell ref="A12:D12"/>
    <mergeCell ref="A13:D13"/>
    <mergeCell ref="A14:D14"/>
    <mergeCell ref="A15:D15"/>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topLeftCell="A21" workbookViewId="0">
      <selection activeCell="A25" sqref="A25:D25"/>
    </sheetView>
  </sheetViews>
  <sheetFormatPr defaultColWidth="9" defaultRowHeight="15.6" outlineLevelCol="3"/>
  <cols>
    <col min="4" max="4" width="54" customWidth="1"/>
  </cols>
  <sheetData>
    <row r="1" ht="17.4" spans="1:4">
      <c r="A1" s="45" t="s">
        <v>8</v>
      </c>
      <c r="B1" s="45"/>
      <c r="C1" s="45"/>
      <c r="D1" s="45"/>
    </row>
    <row r="2" ht="25" customHeight="1" spans="1:4">
      <c r="A2" s="46" t="s">
        <v>9</v>
      </c>
      <c r="B2" s="46"/>
      <c r="C2" s="46"/>
      <c r="D2" s="46"/>
    </row>
    <row r="3" ht="25" customHeight="1" spans="1:4">
      <c r="A3" s="47" t="s">
        <v>10</v>
      </c>
      <c r="B3" s="47"/>
      <c r="C3" s="47"/>
      <c r="D3" s="47"/>
    </row>
    <row r="4" ht="60" customHeight="1" spans="1:4">
      <c r="A4" s="48" t="s">
        <v>11</v>
      </c>
      <c r="B4" s="48"/>
      <c r="C4" s="48"/>
      <c r="D4" s="48"/>
    </row>
    <row r="5" ht="42" customHeight="1" spans="1:4">
      <c r="A5" s="48" t="s">
        <v>12</v>
      </c>
      <c r="B5" s="48"/>
      <c r="C5" s="48"/>
      <c r="D5" s="48"/>
    </row>
    <row r="6" ht="72" customHeight="1" spans="1:4">
      <c r="A6" s="48" t="s">
        <v>13</v>
      </c>
      <c r="B6" s="48"/>
      <c r="C6" s="48"/>
      <c r="D6" s="48"/>
    </row>
    <row r="7" ht="54" customHeight="1" spans="1:4">
      <c r="A7" s="48" t="s">
        <v>14</v>
      </c>
      <c r="B7" s="48"/>
      <c r="C7" s="48"/>
      <c r="D7" s="48"/>
    </row>
    <row r="8" ht="45" customHeight="1" spans="1:4">
      <c r="A8" s="48" t="s">
        <v>15</v>
      </c>
      <c r="B8" s="48"/>
      <c r="C8" s="48"/>
      <c r="D8" s="48"/>
    </row>
    <row r="9" ht="47" customHeight="1" spans="1:4">
      <c r="A9" s="48" t="s">
        <v>16</v>
      </c>
      <c r="B9" s="48"/>
      <c r="C9" s="48"/>
      <c r="D9" s="48"/>
    </row>
    <row r="10" ht="41" customHeight="1" spans="1:4">
      <c r="A10" s="48" t="s">
        <v>17</v>
      </c>
      <c r="B10" s="48"/>
      <c r="C10" s="48"/>
      <c r="D10" s="48"/>
    </row>
    <row r="11" ht="25" customHeight="1" spans="1:4">
      <c r="A11" s="47" t="s">
        <v>18</v>
      </c>
      <c r="B11" s="47"/>
      <c r="C11" s="47"/>
      <c r="D11" s="47"/>
    </row>
    <row r="12" ht="25" customHeight="1" spans="1:4">
      <c r="A12" s="48" t="s">
        <v>19</v>
      </c>
      <c r="B12" s="48"/>
      <c r="C12" s="48"/>
      <c r="D12" s="48"/>
    </row>
    <row r="13" ht="56" customHeight="1" spans="1:4">
      <c r="A13" s="48" t="s">
        <v>20</v>
      </c>
      <c r="B13" s="48"/>
      <c r="C13" s="48"/>
      <c r="D13" s="48"/>
    </row>
    <row r="14" ht="45" customHeight="1" spans="1:4">
      <c r="A14" s="48" t="s">
        <v>21</v>
      </c>
      <c r="B14" s="48"/>
      <c r="C14" s="48"/>
      <c r="D14" s="48"/>
    </row>
    <row r="15" ht="45" customHeight="1" spans="1:4">
      <c r="A15" s="48" t="s">
        <v>22</v>
      </c>
      <c r="B15" s="48"/>
      <c r="C15" s="48"/>
      <c r="D15" s="48"/>
    </row>
    <row r="16" ht="43" customHeight="1" spans="1:4">
      <c r="A16" s="48" t="s">
        <v>23</v>
      </c>
      <c r="B16" s="48"/>
      <c r="C16" s="48"/>
      <c r="D16" s="48"/>
    </row>
    <row r="17" ht="25" customHeight="1" spans="1:4">
      <c r="A17" s="48" t="s">
        <v>24</v>
      </c>
      <c r="B17" s="48"/>
      <c r="C17" s="48"/>
      <c r="D17" s="48"/>
    </row>
    <row r="18" ht="36" customHeight="1" spans="1:4">
      <c r="A18" s="48" t="s">
        <v>25</v>
      </c>
      <c r="B18" s="48"/>
      <c r="C18" s="48"/>
      <c r="D18" s="48"/>
    </row>
    <row r="19" ht="27" customHeight="1" spans="1:4">
      <c r="A19" s="48" t="s">
        <v>26</v>
      </c>
      <c r="B19" s="48"/>
      <c r="C19" s="48"/>
      <c r="D19" s="48"/>
    </row>
    <row r="20" ht="25" customHeight="1" spans="1:4">
      <c r="A20" s="47" t="s">
        <v>27</v>
      </c>
      <c r="B20" s="47"/>
      <c r="C20" s="47"/>
      <c r="D20" s="47"/>
    </row>
    <row r="21" ht="25" customHeight="1" spans="1:4">
      <c r="A21" s="48" t="s">
        <v>28</v>
      </c>
      <c r="B21" s="48"/>
      <c r="C21" s="48"/>
      <c r="D21" s="48"/>
    </row>
    <row r="22" ht="25" customHeight="1" spans="1:4">
      <c r="A22" s="47" t="s">
        <v>29</v>
      </c>
      <c r="B22" s="47"/>
      <c r="C22" s="47"/>
      <c r="D22" s="47"/>
    </row>
    <row r="23" ht="80" customHeight="1" spans="1:4">
      <c r="A23" s="48" t="s">
        <v>30</v>
      </c>
      <c r="B23" s="48"/>
      <c r="C23" s="48"/>
      <c r="D23" s="48"/>
    </row>
    <row r="24" ht="35" customHeight="1" spans="1:4">
      <c r="A24" s="48" t="s">
        <v>31</v>
      </c>
      <c r="B24" s="48"/>
      <c r="C24" s="48"/>
      <c r="D24" s="48"/>
    </row>
    <row r="25" ht="43" customHeight="1" spans="1:4">
      <c r="A25" s="48" t="s">
        <v>32</v>
      </c>
      <c r="B25" s="48"/>
      <c r="C25" s="48"/>
      <c r="D25" s="48"/>
    </row>
    <row r="26" ht="43" customHeight="1" spans="1:4">
      <c r="A26" s="48" t="s">
        <v>33</v>
      </c>
      <c r="B26" s="48"/>
      <c r="C26" s="48"/>
      <c r="D26" s="48"/>
    </row>
    <row r="27" ht="65" customHeight="1" spans="1:4">
      <c r="A27" s="48" t="s">
        <v>34</v>
      </c>
      <c r="B27" s="48"/>
      <c r="C27" s="48"/>
      <c r="D27" s="48"/>
    </row>
    <row r="28" spans="1:4">
      <c r="A28" s="49"/>
      <c r="B28" s="49"/>
      <c r="C28" s="49"/>
      <c r="D28" s="49"/>
    </row>
  </sheetData>
  <sheetProtection algorithmName="SHA-512" hashValue="GoJwZs+Jk2ZZTRkfoH/7w19zC2EO/yGUySuMUcxjfVL4FzfFBO8YSZus6rrLw3ce7yaLyvAPl9ou/Wjn+OWM0A==" saltValue="04q5LiuSTR1QUvXzcKkCAQ==" spinCount="100000" sheet="1" objects="1"/>
  <mergeCells count="28">
    <mergeCell ref="A1:D1"/>
    <mergeCell ref="A2:D2"/>
    <mergeCell ref="A3:D3"/>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showZeros="0" view="pageBreakPreview" zoomScaleNormal="100" workbookViewId="0">
      <selection activeCell="E9" sqref="E9"/>
    </sheetView>
  </sheetViews>
  <sheetFormatPr defaultColWidth="9" defaultRowHeight="15.6" outlineLevelCol="5"/>
  <cols>
    <col min="1" max="1" width="7.625" customWidth="1"/>
    <col min="2" max="2" width="15.375" customWidth="1"/>
    <col min="3" max="3" width="6.75" customWidth="1"/>
    <col min="4" max="4" width="41.5" customWidth="1"/>
    <col min="5" max="6" width="22.25" customWidth="1"/>
    <col min="7" max="7" width="20" customWidth="1"/>
  </cols>
  <sheetData>
    <row r="1" ht="46" customHeight="1" spans="1:5">
      <c r="A1" s="40" t="s">
        <v>35</v>
      </c>
      <c r="B1" s="40"/>
      <c r="C1" s="40"/>
      <c r="D1" s="40"/>
      <c r="E1" s="40"/>
    </row>
    <row r="2" ht="31" customHeight="1" spans="1:5">
      <c r="A2" s="41" t="s">
        <v>36</v>
      </c>
      <c r="B2" s="41"/>
      <c r="C2" s="41"/>
      <c r="D2" s="41"/>
      <c r="E2" s="41"/>
    </row>
    <row r="3" ht="29" customHeight="1" spans="1:5">
      <c r="A3" s="42" t="s">
        <v>37</v>
      </c>
      <c r="B3" s="42"/>
      <c r="C3" s="42"/>
      <c r="D3" s="42"/>
      <c r="E3" s="42"/>
    </row>
    <row r="4" ht="30" customHeight="1" spans="1:5">
      <c r="A4" s="4" t="s">
        <v>38</v>
      </c>
      <c r="B4" s="4" t="s">
        <v>39</v>
      </c>
      <c r="C4" s="4" t="s">
        <v>40</v>
      </c>
      <c r="D4" s="4"/>
      <c r="E4" s="4" t="s">
        <v>41</v>
      </c>
    </row>
    <row r="5" ht="30" customHeight="1" spans="1:6">
      <c r="A5" s="38">
        <v>1</v>
      </c>
      <c r="B5" s="38">
        <v>100</v>
      </c>
      <c r="C5" s="35" t="s">
        <v>42</v>
      </c>
      <c r="D5" s="35"/>
      <c r="E5" s="43">
        <f>第100章!E16</f>
        <v>0</v>
      </c>
      <c r="F5" s="44"/>
    </row>
    <row r="6" ht="30" customHeight="1" spans="1:5">
      <c r="A6" s="38">
        <v>2</v>
      </c>
      <c r="B6" s="38">
        <v>200</v>
      </c>
      <c r="C6" s="35" t="s">
        <v>43</v>
      </c>
      <c r="D6" s="35"/>
      <c r="E6" s="43">
        <f>第200章!E12</f>
        <v>0</v>
      </c>
    </row>
    <row r="7" ht="30" customHeight="1" spans="1:5">
      <c r="A7" s="38">
        <v>3</v>
      </c>
      <c r="B7" s="38">
        <v>300</v>
      </c>
      <c r="C7" s="35" t="s">
        <v>44</v>
      </c>
      <c r="D7" s="35"/>
      <c r="E7" s="43">
        <f>第300章!E19</f>
        <v>0</v>
      </c>
    </row>
    <row r="8" ht="30" customHeight="1" spans="1:5">
      <c r="A8" s="38">
        <v>7</v>
      </c>
      <c r="B8" s="35" t="s">
        <v>45</v>
      </c>
      <c r="C8" s="35"/>
      <c r="D8" s="35"/>
      <c r="E8" s="43">
        <f>SUM(E5:E7)</f>
        <v>0</v>
      </c>
    </row>
    <row r="9" ht="30" customHeight="1" spans="1:5">
      <c r="A9" s="38">
        <v>8</v>
      </c>
      <c r="B9" s="35" t="s">
        <v>46</v>
      </c>
      <c r="C9" s="35"/>
      <c r="D9" s="35"/>
      <c r="E9" s="43"/>
    </row>
    <row r="10" ht="30" customHeight="1" spans="1:5">
      <c r="A10" s="35">
        <v>9</v>
      </c>
      <c r="B10" s="35" t="s">
        <v>47</v>
      </c>
      <c r="C10" s="35"/>
      <c r="D10" s="35"/>
      <c r="E10" s="43">
        <f>ROUND(E8*0.03,2)</f>
        <v>0</v>
      </c>
    </row>
    <row r="11" ht="30" customHeight="1" spans="1:5">
      <c r="A11" s="35">
        <v>10</v>
      </c>
      <c r="B11" s="35" t="s">
        <v>48</v>
      </c>
      <c r="C11" s="35"/>
      <c r="D11" s="35"/>
      <c r="E11" s="43">
        <f>E8+E10</f>
        <v>0</v>
      </c>
    </row>
  </sheetData>
  <sheetProtection algorithmName="SHA-512" hashValue="dRVZwndOXZJ304obh2Y5x8dMQCzMRSxgzrbN1UJ1rZz7JC9APiJJsVmYC8rLQKfxbAKzggN8sFz9X2GNprYy9w==" saltValue="CCQlQsquz95MO8Y70JIhag==" spinCount="100000" sheet="1" objects="1"/>
  <mergeCells count="11">
    <mergeCell ref="A1:E1"/>
    <mergeCell ref="A2:E2"/>
    <mergeCell ref="A3:E3"/>
    <mergeCell ref="C4:D4"/>
    <mergeCell ref="C5:D5"/>
    <mergeCell ref="C6:D6"/>
    <mergeCell ref="C7:D7"/>
    <mergeCell ref="B8:D8"/>
    <mergeCell ref="B9:D9"/>
    <mergeCell ref="B10:D10"/>
    <mergeCell ref="B11:D11"/>
  </mergeCells>
  <pageMargins left="0.708333333333333" right="0.12" top="0.315" bottom="0.315" header="0" footer="0"/>
  <pageSetup paperSize="9" scale="94" fitToWidth="0" fitToHeight="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showZeros="0" view="pageBreakPreview" zoomScaleNormal="100" workbookViewId="0">
      <selection activeCell="E12" sqref="E12"/>
    </sheetView>
  </sheetViews>
  <sheetFormatPr defaultColWidth="9" defaultRowHeight="15.6" outlineLevelCol="5"/>
  <cols>
    <col min="1" max="1" width="7.125" customWidth="1"/>
    <col min="2" max="2" width="27.625" customWidth="1"/>
    <col min="3" max="3" width="7.125" customWidth="1"/>
    <col min="4" max="4" width="9.625" customWidth="1"/>
    <col min="5" max="6" width="16.625" customWidth="1"/>
    <col min="7" max="7" width="14.25" customWidth="1"/>
    <col min="8" max="8" width="20" customWidth="1"/>
  </cols>
  <sheetData>
    <row r="1" ht="45" customHeight="1" spans="1:6">
      <c r="A1" s="29" t="s">
        <v>49</v>
      </c>
      <c r="B1" s="29"/>
      <c r="C1" s="29"/>
      <c r="D1" s="29"/>
      <c r="E1" s="29"/>
      <c r="F1" s="29"/>
    </row>
    <row r="2" ht="29" customHeight="1" spans="1:6">
      <c r="A2" s="23" t="s">
        <v>50</v>
      </c>
      <c r="B2" s="23"/>
      <c r="C2" s="23"/>
      <c r="D2" s="23"/>
      <c r="E2" s="23"/>
      <c r="F2" s="23"/>
    </row>
    <row r="3" ht="29" customHeight="1" spans="1:6">
      <c r="A3" s="30" t="s">
        <v>51</v>
      </c>
      <c r="B3" s="31"/>
      <c r="C3" s="31"/>
      <c r="D3" s="31"/>
      <c r="E3" s="31"/>
      <c r="F3" s="32"/>
    </row>
    <row r="4" ht="30" customHeight="1" spans="1:6">
      <c r="A4" s="25" t="s">
        <v>52</v>
      </c>
      <c r="B4" s="25" t="s">
        <v>53</v>
      </c>
      <c r="C4" s="25" t="s">
        <v>54</v>
      </c>
      <c r="D4" s="25" t="s">
        <v>55</v>
      </c>
      <c r="E4" s="25" t="s">
        <v>56</v>
      </c>
      <c r="F4" s="25" t="s">
        <v>57</v>
      </c>
    </row>
    <row r="5" ht="30" customHeight="1" spans="1:6">
      <c r="A5" s="33">
        <v>101</v>
      </c>
      <c r="B5" s="34" t="s">
        <v>58</v>
      </c>
      <c r="C5" s="35"/>
      <c r="D5" s="35"/>
      <c r="E5" s="35"/>
      <c r="F5" s="36"/>
    </row>
    <row r="6" ht="30" customHeight="1" spans="1:6">
      <c r="A6" s="37" t="s">
        <v>59</v>
      </c>
      <c r="B6" s="34" t="s">
        <v>60</v>
      </c>
      <c r="C6" s="35"/>
      <c r="D6" s="35"/>
      <c r="E6" s="35"/>
      <c r="F6" s="36"/>
    </row>
    <row r="7" ht="30" customHeight="1" spans="1:6">
      <c r="A7" s="37" t="s">
        <v>61</v>
      </c>
      <c r="B7" s="34" t="s">
        <v>62</v>
      </c>
      <c r="C7" s="35" t="s">
        <v>63</v>
      </c>
      <c r="D7" s="38">
        <v>1</v>
      </c>
      <c r="E7" s="28"/>
      <c r="F7" s="39">
        <f t="shared" ref="F7:F9" si="0">D7*E7</f>
        <v>0</v>
      </c>
    </row>
    <row r="8" ht="30" customHeight="1" spans="1:6">
      <c r="A8" s="37" t="s">
        <v>64</v>
      </c>
      <c r="B8" s="34" t="s">
        <v>65</v>
      </c>
      <c r="C8" s="35" t="s">
        <v>63</v>
      </c>
      <c r="D8" s="38">
        <v>1</v>
      </c>
      <c r="E8" s="28"/>
      <c r="F8" s="39">
        <f t="shared" si="0"/>
        <v>0</v>
      </c>
    </row>
    <row r="9" ht="30" customHeight="1" spans="1:6">
      <c r="A9" s="37" t="s">
        <v>66</v>
      </c>
      <c r="B9" s="34" t="s">
        <v>67</v>
      </c>
      <c r="C9" s="35" t="s">
        <v>63</v>
      </c>
      <c r="D9" s="38">
        <v>1</v>
      </c>
      <c r="E9" s="28"/>
      <c r="F9" s="39">
        <f t="shared" si="0"/>
        <v>0</v>
      </c>
    </row>
    <row r="10" ht="30" customHeight="1" spans="1:6">
      <c r="A10" s="33">
        <v>102</v>
      </c>
      <c r="B10" s="34" t="s">
        <v>68</v>
      </c>
      <c r="C10" s="35"/>
      <c r="D10" s="35"/>
      <c r="E10" s="15"/>
      <c r="F10" s="39"/>
    </row>
    <row r="11" ht="30" customHeight="1" spans="1:6">
      <c r="A11" s="37" t="s">
        <v>69</v>
      </c>
      <c r="B11" s="34" t="s">
        <v>70</v>
      </c>
      <c r="C11" s="35" t="s">
        <v>63</v>
      </c>
      <c r="D11" s="38">
        <v>1</v>
      </c>
      <c r="E11" s="28"/>
      <c r="F11" s="39">
        <f t="shared" ref="F11:F13" si="1">D11*E11</f>
        <v>0</v>
      </c>
    </row>
    <row r="12" ht="30" customHeight="1" spans="1:6">
      <c r="A12" s="37" t="s">
        <v>71</v>
      </c>
      <c r="B12" s="34" t="s">
        <v>72</v>
      </c>
      <c r="C12" s="35" t="s">
        <v>63</v>
      </c>
      <c r="D12" s="38">
        <v>1</v>
      </c>
      <c r="E12" s="28"/>
      <c r="F12" s="39">
        <f t="shared" si="1"/>
        <v>0</v>
      </c>
    </row>
    <row r="13" ht="30" customHeight="1" spans="1:6">
      <c r="A13" s="37" t="s">
        <v>73</v>
      </c>
      <c r="B13" s="34" t="s">
        <v>74</v>
      </c>
      <c r="C13" s="35" t="s">
        <v>63</v>
      </c>
      <c r="D13" s="38">
        <v>1</v>
      </c>
      <c r="E13" s="28"/>
      <c r="F13" s="39">
        <f t="shared" si="1"/>
        <v>0</v>
      </c>
    </row>
    <row r="14" ht="30" customHeight="1" spans="1:6">
      <c r="A14" s="33">
        <v>104</v>
      </c>
      <c r="B14" s="34" t="s">
        <v>75</v>
      </c>
      <c r="C14" s="35"/>
      <c r="D14" s="35"/>
      <c r="E14" s="15"/>
      <c r="F14" s="39"/>
    </row>
    <row r="15" ht="30" customHeight="1" spans="1:6">
      <c r="A15" s="37" t="s">
        <v>76</v>
      </c>
      <c r="B15" s="34" t="s">
        <v>75</v>
      </c>
      <c r="C15" s="35" t="s">
        <v>63</v>
      </c>
      <c r="D15" s="38">
        <v>1</v>
      </c>
      <c r="E15" s="28"/>
      <c r="F15" s="39">
        <f>D15*E15</f>
        <v>0</v>
      </c>
    </row>
    <row r="16" ht="30" customHeight="1" spans="1:6">
      <c r="A16" s="17"/>
      <c r="B16" s="18" t="s">
        <v>77</v>
      </c>
      <c r="C16" s="18"/>
      <c r="D16" s="18"/>
      <c r="E16" s="19">
        <f>SUM(F5:F15)</f>
        <v>0</v>
      </c>
      <c r="F16" s="18" t="s">
        <v>78</v>
      </c>
    </row>
  </sheetData>
  <sheetProtection algorithmName="SHA-512" hashValue="mMy7nhDpWrQgeQ5WN9fBLn2TDfIDxdbp/n+MLwaWiK7r+0ieTTeh2QICvc24YgIXjLsA+eZuIQcgaaEZF9bU6A==" saltValue="yNFDXFzGpjTRYGCpjEfOZA==" spinCount="100000" sheet="1" objects="1"/>
  <mergeCells count="4">
    <mergeCell ref="A1:F1"/>
    <mergeCell ref="A2:F2"/>
    <mergeCell ref="A3:F3"/>
    <mergeCell ref="B16:D16"/>
  </mergeCells>
  <pageMargins left="0.66875" right="0.511805555555556" top="0.315" bottom="0.315" header="0" footer="0"/>
  <pageSetup paperSize="9" fitToWidth="0" fitToHeight="0"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showZeros="0" view="pageBreakPreview" zoomScaleNormal="100" workbookViewId="0">
      <selection activeCell="E7" sqref="E7"/>
    </sheetView>
  </sheetViews>
  <sheetFormatPr defaultColWidth="9" defaultRowHeight="15.6" outlineLevelCol="5"/>
  <cols>
    <col min="1" max="1" width="7.125" style="20" customWidth="1"/>
    <col min="2" max="2" width="27.625" style="20" customWidth="1"/>
    <col min="3" max="3" width="7.125" style="20" customWidth="1"/>
    <col min="4" max="4" width="9.625" style="20" customWidth="1"/>
    <col min="5" max="6" width="16.625" style="21" customWidth="1"/>
    <col min="7" max="7" width="22.5" style="20" customWidth="1"/>
    <col min="8" max="8" width="20" style="20" customWidth="1"/>
    <col min="9" max="16384" width="9" style="20"/>
  </cols>
  <sheetData>
    <row r="1" ht="45" customHeight="1" spans="1:6">
      <c r="A1" s="22" t="s">
        <v>79</v>
      </c>
      <c r="B1" s="22"/>
      <c r="C1" s="22"/>
      <c r="D1" s="22"/>
      <c r="E1" s="22"/>
      <c r="F1" s="22"/>
    </row>
    <row r="2" ht="28" customHeight="1" spans="1:6">
      <c r="A2" s="23" t="s">
        <v>50</v>
      </c>
      <c r="B2" s="23"/>
      <c r="C2" s="23"/>
      <c r="D2" s="23"/>
      <c r="E2" s="23"/>
      <c r="F2" s="23"/>
    </row>
    <row r="3" ht="28" customHeight="1" spans="1:6">
      <c r="A3" s="24" t="s">
        <v>51</v>
      </c>
      <c r="B3" s="24"/>
      <c r="C3" s="24"/>
      <c r="D3" s="24"/>
      <c r="E3" s="24"/>
      <c r="F3" s="24"/>
    </row>
    <row r="4" ht="30" customHeight="1" spans="1:6">
      <c r="A4" s="25" t="s">
        <v>52</v>
      </c>
      <c r="B4" s="25" t="s">
        <v>80</v>
      </c>
      <c r="C4" s="25" t="s">
        <v>54</v>
      </c>
      <c r="D4" s="25" t="s">
        <v>55</v>
      </c>
      <c r="E4" s="25" t="s">
        <v>56</v>
      </c>
      <c r="F4" s="25" t="s">
        <v>57</v>
      </c>
    </row>
    <row r="5" ht="30" customHeight="1" spans="1:6">
      <c r="A5" s="26">
        <v>202</v>
      </c>
      <c r="B5" s="6" t="s">
        <v>81</v>
      </c>
      <c r="C5" s="7"/>
      <c r="D5" s="8"/>
      <c r="E5" s="8"/>
      <c r="F5" s="9"/>
    </row>
    <row r="6" ht="30" customHeight="1" spans="1:6">
      <c r="A6" s="5" t="s">
        <v>82</v>
      </c>
      <c r="B6" s="6" t="s">
        <v>83</v>
      </c>
      <c r="C6" s="7"/>
      <c r="D6" s="8"/>
      <c r="E6" s="8"/>
      <c r="F6" s="9"/>
    </row>
    <row r="7" ht="30" customHeight="1" spans="1:6">
      <c r="A7" s="5" t="s">
        <v>61</v>
      </c>
      <c r="B7" s="6" t="s">
        <v>84</v>
      </c>
      <c r="C7" s="10" t="s">
        <v>85</v>
      </c>
      <c r="D7" s="27">
        <v>456</v>
      </c>
      <c r="E7" s="28"/>
      <c r="F7" s="16">
        <f t="shared" ref="F7:F11" si="0">D7*E7</f>
        <v>0</v>
      </c>
    </row>
    <row r="8" ht="30" customHeight="1" spans="1:6">
      <c r="A8" s="5" t="s">
        <v>64</v>
      </c>
      <c r="B8" s="6" t="s">
        <v>86</v>
      </c>
      <c r="C8" s="10" t="s">
        <v>85</v>
      </c>
      <c r="D8" s="27">
        <v>456</v>
      </c>
      <c r="E8" s="28"/>
      <c r="F8" s="16">
        <f t="shared" si="0"/>
        <v>0</v>
      </c>
    </row>
    <row r="9" ht="30" customHeight="1" spans="1:6">
      <c r="A9" s="26">
        <v>203</v>
      </c>
      <c r="B9" s="6" t="s">
        <v>87</v>
      </c>
      <c r="C9" s="7"/>
      <c r="D9" s="14"/>
      <c r="E9" s="15"/>
      <c r="F9" s="16"/>
    </row>
    <row r="10" ht="30" customHeight="1" spans="1:6">
      <c r="A10" s="5" t="s">
        <v>88</v>
      </c>
      <c r="B10" s="6" t="s">
        <v>89</v>
      </c>
      <c r="C10" s="7"/>
      <c r="D10" s="14"/>
      <c r="E10" s="15"/>
      <c r="F10" s="16"/>
    </row>
    <row r="11" ht="30" customHeight="1" spans="1:6">
      <c r="A11" s="5" t="s">
        <v>66</v>
      </c>
      <c r="B11" s="6" t="s">
        <v>90</v>
      </c>
      <c r="C11" s="10" t="s">
        <v>85</v>
      </c>
      <c r="D11" s="27">
        <v>637</v>
      </c>
      <c r="E11" s="28"/>
      <c r="F11" s="16">
        <f t="shared" si="0"/>
        <v>0</v>
      </c>
    </row>
    <row r="12" ht="30" customHeight="1" spans="1:6">
      <c r="A12" s="18"/>
      <c r="B12" s="18" t="s">
        <v>91</v>
      </c>
      <c r="C12" s="18"/>
      <c r="D12" s="18"/>
      <c r="E12" s="19">
        <f>SUM(F5:F11)</f>
        <v>0</v>
      </c>
      <c r="F12" s="18" t="s">
        <v>78</v>
      </c>
    </row>
  </sheetData>
  <sheetProtection algorithmName="SHA-512" hashValue="C6p8MKOdjnSYAFIcb8kXpAQr2rxHLx3G3OEYxFk9UlUGb9JGXZnxH8yMnk1RvP1PNZVWIE9elLwxq74OB+rzIg==" saltValue="PyGjAyXhPAnE1KJhpA0chw==" spinCount="100000" sheet="1" objects="1"/>
  <mergeCells count="4">
    <mergeCell ref="A1:F1"/>
    <mergeCell ref="A2:F2"/>
    <mergeCell ref="A3:F3"/>
    <mergeCell ref="B12:D12"/>
  </mergeCells>
  <pageMargins left="0.708333333333333" right="0.12" top="0.315" bottom="0.315" header="0" footer="0"/>
  <pageSetup paperSize="9" fitToWidth="0" fitToHeight="0"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showZeros="0" view="pageBreakPreview" zoomScaleNormal="100" topLeftCell="A10" workbookViewId="0">
      <selection activeCell="E12" sqref="E12"/>
    </sheetView>
  </sheetViews>
  <sheetFormatPr defaultColWidth="9" defaultRowHeight="15.6" outlineLevelCol="5"/>
  <cols>
    <col min="1" max="1" width="7.125" customWidth="1"/>
    <col min="2" max="2" width="27.625" customWidth="1"/>
    <col min="3" max="3" width="7.125" customWidth="1"/>
    <col min="4" max="4" width="9.625" customWidth="1"/>
    <col min="5" max="6" width="16.625" customWidth="1"/>
    <col min="7" max="7" width="12.625" customWidth="1"/>
    <col min="8" max="8" width="20" customWidth="1"/>
  </cols>
  <sheetData>
    <row r="1" ht="45" customHeight="1" spans="1:6">
      <c r="A1" s="1" t="s">
        <v>92</v>
      </c>
      <c r="B1" s="1"/>
      <c r="C1" s="1"/>
      <c r="D1" s="1"/>
      <c r="E1" s="1"/>
      <c r="F1" s="1"/>
    </row>
    <row r="2" ht="28" customHeight="1" spans="1:6">
      <c r="A2" s="2" t="s">
        <v>50</v>
      </c>
      <c r="B2" s="2"/>
      <c r="C2" s="2"/>
      <c r="D2" s="2"/>
      <c r="E2" s="2"/>
      <c r="F2" s="2"/>
    </row>
    <row r="3" ht="28" customHeight="1" spans="1:6">
      <c r="A3" s="3" t="s">
        <v>51</v>
      </c>
      <c r="B3" s="3"/>
      <c r="C3" s="3"/>
      <c r="D3" s="3"/>
      <c r="E3" s="3"/>
      <c r="F3" s="3"/>
    </row>
    <row r="4" ht="30" customHeight="1" spans="1:6">
      <c r="A4" s="4" t="s">
        <v>52</v>
      </c>
      <c r="B4" s="4" t="s">
        <v>80</v>
      </c>
      <c r="C4" s="4" t="s">
        <v>54</v>
      </c>
      <c r="D4" s="4" t="s">
        <v>55</v>
      </c>
      <c r="E4" s="4" t="s">
        <v>56</v>
      </c>
      <c r="F4" s="4" t="s">
        <v>57</v>
      </c>
    </row>
    <row r="5" ht="30" customHeight="1" spans="1:6">
      <c r="A5" s="5" t="s">
        <v>93</v>
      </c>
      <c r="B5" s="6" t="s">
        <v>94</v>
      </c>
      <c r="C5" s="7"/>
      <c r="D5" s="8"/>
      <c r="E5" s="8"/>
      <c r="F5" s="9"/>
    </row>
    <row r="6" ht="30" customHeight="1" spans="1:6">
      <c r="A6" s="5" t="s">
        <v>95</v>
      </c>
      <c r="B6" s="6" t="s">
        <v>96</v>
      </c>
      <c r="C6" s="7"/>
      <c r="D6" s="8"/>
      <c r="E6" s="8"/>
      <c r="F6" s="9"/>
    </row>
    <row r="7" ht="30" customHeight="1" spans="1:6">
      <c r="A7" s="5" t="s">
        <v>61</v>
      </c>
      <c r="B7" s="6" t="s">
        <v>97</v>
      </c>
      <c r="C7" s="10" t="s">
        <v>98</v>
      </c>
      <c r="D7" s="11">
        <v>4550</v>
      </c>
      <c r="E7" s="12"/>
      <c r="F7" s="13">
        <f t="shared" ref="F7:F16" si="0">D7*E7</f>
        <v>0</v>
      </c>
    </row>
    <row r="8" ht="30" customHeight="1" spans="1:6">
      <c r="A8" s="5" t="s">
        <v>99</v>
      </c>
      <c r="B8" s="6" t="s">
        <v>100</v>
      </c>
      <c r="C8" s="7"/>
      <c r="D8" s="14"/>
      <c r="E8" s="15"/>
      <c r="F8" s="16"/>
    </row>
    <row r="9" ht="30" customHeight="1" spans="1:6">
      <c r="A9" s="5" t="s">
        <v>101</v>
      </c>
      <c r="B9" s="6" t="s">
        <v>100</v>
      </c>
      <c r="C9" s="7"/>
      <c r="D9" s="14"/>
      <c r="E9" s="15"/>
      <c r="F9" s="16"/>
    </row>
    <row r="10" ht="30" customHeight="1" spans="1:6">
      <c r="A10" s="5" t="s">
        <v>61</v>
      </c>
      <c r="B10" s="6" t="s">
        <v>102</v>
      </c>
      <c r="C10" s="10" t="s">
        <v>85</v>
      </c>
      <c r="D10" s="11">
        <v>218</v>
      </c>
      <c r="E10" s="12"/>
      <c r="F10" s="13">
        <f t="shared" si="0"/>
        <v>0</v>
      </c>
    </row>
    <row r="11" ht="30" customHeight="1" spans="1:6">
      <c r="A11" s="5" t="s">
        <v>64</v>
      </c>
      <c r="B11" s="6" t="s">
        <v>103</v>
      </c>
      <c r="C11" s="10" t="s">
        <v>85</v>
      </c>
      <c r="D11" s="11">
        <v>864</v>
      </c>
      <c r="E11" s="12"/>
      <c r="F11" s="13">
        <f t="shared" si="0"/>
        <v>0</v>
      </c>
    </row>
    <row r="12" ht="30" customHeight="1" spans="1:6">
      <c r="A12" s="5" t="s">
        <v>66</v>
      </c>
      <c r="B12" s="6" t="s">
        <v>104</v>
      </c>
      <c r="C12" s="10" t="s">
        <v>105</v>
      </c>
      <c r="D12" s="11">
        <v>3653</v>
      </c>
      <c r="E12" s="12"/>
      <c r="F12" s="13">
        <f t="shared" si="0"/>
        <v>0</v>
      </c>
    </row>
    <row r="13" ht="30" customHeight="1" spans="1:6">
      <c r="A13" s="5" t="s">
        <v>106</v>
      </c>
      <c r="B13" s="6" t="s">
        <v>107</v>
      </c>
      <c r="C13" s="10" t="s">
        <v>108</v>
      </c>
      <c r="D13" s="11">
        <v>6.568</v>
      </c>
      <c r="E13" s="12"/>
      <c r="F13" s="13">
        <f t="shared" si="0"/>
        <v>0</v>
      </c>
    </row>
    <row r="14" ht="30" customHeight="1" spans="1:6">
      <c r="A14" s="5" t="s">
        <v>109</v>
      </c>
      <c r="B14" s="6" t="s">
        <v>110</v>
      </c>
      <c r="C14" s="10" t="s">
        <v>111</v>
      </c>
      <c r="D14" s="11">
        <v>7395</v>
      </c>
      <c r="E14" s="12"/>
      <c r="F14" s="13">
        <f t="shared" si="0"/>
        <v>0</v>
      </c>
    </row>
    <row r="15" ht="30" customHeight="1" spans="1:6">
      <c r="A15" s="5" t="s">
        <v>112</v>
      </c>
      <c r="B15" s="6" t="s">
        <v>113</v>
      </c>
      <c r="C15" s="10" t="s">
        <v>111</v>
      </c>
      <c r="D15" s="11">
        <v>20813</v>
      </c>
      <c r="E15" s="12"/>
      <c r="F15" s="13">
        <f t="shared" si="0"/>
        <v>0</v>
      </c>
    </row>
    <row r="16" ht="30" customHeight="1" spans="1:6">
      <c r="A16" s="5" t="s">
        <v>114</v>
      </c>
      <c r="B16" s="6" t="s">
        <v>115</v>
      </c>
      <c r="C16" s="10" t="s">
        <v>85</v>
      </c>
      <c r="D16" s="11">
        <v>25</v>
      </c>
      <c r="E16" s="12"/>
      <c r="F16" s="13">
        <f t="shared" si="0"/>
        <v>0</v>
      </c>
    </row>
    <row r="17" ht="30" customHeight="1" spans="1:6">
      <c r="A17" s="5" t="s">
        <v>116</v>
      </c>
      <c r="B17" s="6" t="s">
        <v>117</v>
      </c>
      <c r="C17" s="7"/>
      <c r="D17" s="14"/>
      <c r="E17" s="15"/>
      <c r="F17" s="16"/>
    </row>
    <row r="18" ht="30" customHeight="1" spans="1:6">
      <c r="A18" s="5" t="s">
        <v>118</v>
      </c>
      <c r="B18" s="6" t="s">
        <v>119</v>
      </c>
      <c r="C18" s="10" t="s">
        <v>120</v>
      </c>
      <c r="D18" s="11">
        <v>2</v>
      </c>
      <c r="E18" s="12"/>
      <c r="F18" s="13">
        <f>D18*E18</f>
        <v>0</v>
      </c>
    </row>
    <row r="19" ht="30" customHeight="1" spans="1:6">
      <c r="A19" s="17"/>
      <c r="B19" s="18" t="s">
        <v>121</v>
      </c>
      <c r="C19" s="18"/>
      <c r="D19" s="18"/>
      <c r="E19" s="19">
        <f>SUM(F5:F18)</f>
        <v>0</v>
      </c>
      <c r="F19" s="18" t="s">
        <v>78</v>
      </c>
    </row>
  </sheetData>
  <sheetProtection algorithmName="SHA-512" hashValue="ZMSFsYoU2vuzZcUXuzarBRWFSFm61Px6xR6VNKDOxyYrLAsvhd7OasHrxymbSl4b55dLbZta8Knii1W2P8o93Q==" saltValue="KSTx+xsdqR/xkCgWEOIQ7g==" spinCount="100000" sheet="1" objects="1"/>
  <mergeCells count="4">
    <mergeCell ref="A1:F1"/>
    <mergeCell ref="A2:F2"/>
    <mergeCell ref="A3:F3"/>
    <mergeCell ref="B19:D19"/>
  </mergeCells>
  <pageMargins left="0.708333333333333" right="0.12" top="0.315" bottom="0.315" header="0" footer="0"/>
  <pageSetup paperSize="9" fitToWidth="0" fitToHeight="0"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rangeList sheetStid="4" master="" otherUserPermission="visible"/>
  <rangeList sheetStid="1" master="" otherUserPermission="visible"/>
  <rangeList sheetStid="2" master="" otherUserPermission="visible"/>
  <rangeList sheetStid="5" master="" otherUserPermission="visible"/>
  <rangeList sheetStid="6"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SmartCost</Company>
  <Application>Microsoft Excel</Application>
  <HeadingPairs>
    <vt:vector size="2" baseType="variant">
      <vt:variant>
        <vt:lpstr>工作表</vt:lpstr>
      </vt:variant>
      <vt:variant>
        <vt:i4>6</vt:i4>
      </vt:variant>
    </vt:vector>
  </HeadingPairs>
  <TitlesOfParts>
    <vt:vector size="6" baseType="lpstr">
      <vt:lpstr>封面</vt:lpstr>
      <vt:lpstr>总说明</vt:lpstr>
      <vt:lpstr>汇总表</vt:lpstr>
      <vt:lpstr>第100章</vt:lpstr>
      <vt:lpstr>第200章</vt:lpstr>
      <vt:lpstr>第300章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SmartCost</dc:creator>
  <cp:lastModifiedBy>张清</cp:lastModifiedBy>
  <dcterms:created xsi:type="dcterms:W3CDTF">2023-09-14T04:51:00Z</dcterms:created>
  <dcterms:modified xsi:type="dcterms:W3CDTF">2025-06-24T03:02:24Z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29759F7CDA0947A6B2FC0481F7297C36_12</vt:lpwstr>
  </property>
  <property fmtid="{D5CDD505-2E9C-101B-9397-08002B2CF9AE}" pid="3" name="KSOProductBuildVer">
    <vt:lpwstr>2052-12.1.0.21541</vt:lpwstr>
  </property>
</Properties>
</file>