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1" defaultThemeVersion="124226"/>
  <bookViews>
    <workbookView xWindow="120" yWindow="15" windowWidth="18975" windowHeight="11955"/>
  </bookViews>
  <sheets>
    <sheet name="1 封面" sheetId="1" r:id="rId1"/>
    <sheet name="投标总价" sheetId="2" r:id="rId2"/>
    <sheet name="3 表1-1总说明" sheetId="3" r:id="rId3"/>
    <sheet name="4 表1-2建筑工程分类分项工程量清单" sheetId="4" r:id="rId4"/>
    <sheet name="5 表1-3设备采购和安装工程分类分项工程量清单" sheetId="5" r:id="rId5"/>
    <sheet name="6 表1-4措施项目清单" sheetId="6" r:id="rId6"/>
    <sheet name="7 表1-5其他项目清单" sheetId="7" r:id="rId7"/>
    <sheet name="8 表1-6零星工作项目清单" sheetId="8" r:id="rId8"/>
    <sheet name="9 安全文明措施费分解表" sheetId="9" r:id="rId9"/>
  </sheets>
  <definedNames>
    <definedName name="_xlnm.Print_Area" localSheetId="0">'1 封面'!$A$1:$P$20</definedName>
    <definedName name="_xlnm.Print_Area" localSheetId="1">'投标总价'!$A$1:$K$20</definedName>
    <definedName name="_xlnm.Print_Area" localSheetId="2">'3 表1-1总说明'!$A$1:$G$16</definedName>
    <definedName name="_xlnm.Print_Area" localSheetId="3">'4 表1-2建筑工程分类分项工程量清单'!$A$1:$M$455</definedName>
    <definedName name="_xlnm.Print_Area" localSheetId="4">'5 表1-3设备采购和安装工程分类分项工程量清单'!$A$1:$M$75</definedName>
    <definedName name="_xlnm.Print_Area" localSheetId="5">'6 表1-4措施项目清单'!$A$1:$K$34</definedName>
    <definedName name="_xlnm.Print_Area" localSheetId="6">'7 表1-5其他项目清单'!$A$1:$F$44</definedName>
    <definedName name="_xlnm.Print_Area" localSheetId="7">'8 表1-6零星工作项目清单'!$A$1:$J$44</definedName>
    <definedName name="_xlnm.Print_Area" localSheetId="8">'9 安全文明措施费分解表'!$A$1:$I$69</definedName>
  </definedNames>
  <calcPr calcId="124519" calcMode="auto" fullCalcOnLoad="1" refMode="A1" iterate="0" fullPrecision="0" calcCompleted="0" calcOnSave="0" concurrentCalc="0" forceFullCalc="0"/>
</workbook>
</file>

<file path=xl/sharedStrings.xml><?xml version="1.0" encoding="utf-8"?>
<sst xmlns="http://schemas.openxmlformats.org/spreadsheetml/2006/main" count="823" uniqueCount="823">
  <si>
    <t>高邮市卸甲镇2025年成片开发占用高标准农田补建项目</t>
  </si>
  <si>
    <t>工程</t>
  </si>
  <si>
    <t>工程量清单</t>
  </si>
  <si>
    <t>合同编号：</t>
  </si>
  <si>
    <t>1001</t>
  </si>
  <si>
    <t xml:space="preserve">招   标   人：</t>
  </si>
  <si>
    <t>1</t>
  </si>
  <si>
    <t>(单位盖章)</t>
  </si>
  <si>
    <t xml:space="preserve"> 法定代表人
（或委托代理人）：</t>
  </si>
  <si>
    <t>(签字并盖章)</t>
  </si>
  <si>
    <t xml:space="preserve">中介机构法定代表人
（或委托代理人）：</t>
  </si>
  <si>
    <t>造价工程师及注册证号：</t>
  </si>
  <si>
    <t>（签字并盖执业专用章）</t>
  </si>
  <si>
    <t>编 制 时 间：</t>
  </si>
  <si>
    <t>2025-04-21</t>
  </si>
  <si>
    <t xml:space="preserve">投  标  总  价</t>
  </si>
  <si>
    <t xml:space="preserve">工  程  名  称：</t>
  </si>
  <si>
    <t xml:space="preserve">合  同  编  号：</t>
  </si>
  <si>
    <t>投标总价(小写)：</t>
  </si>
  <si>
    <t>(元)</t>
  </si>
  <si>
    <t>(大写)：</t>
  </si>
  <si>
    <t xml:space="preserve">投    标    人：</t>
  </si>
  <si>
    <t>法 定 代 表 人</t>
  </si>
  <si>
    <t xml:space="preserve"> (或委托代理人)：</t>
  </si>
  <si>
    <t xml:space="preserve">编  制  时  间：</t>
  </si>
  <si>
    <t>总 说 明</t>
  </si>
  <si>
    <t>工程名称：</t>
  </si>
  <si>
    <t>第1页 共1页</t>
  </si>
  <si>
    <t xml:space="preserve">1、工程概况
2、招标范围
3、发包人提供的条件
4、工程主要技术指标
5、合同工期及重要节点工期要求
6、质量、安全和环境保护要求
7、其他需说明的事项</t>
  </si>
  <si>
    <t>【新点水利软件江苏版 V10.3.6】</t>
  </si>
  <si>
    <t>建筑工程分类分项工程量清单</t>
  </si>
  <si>
    <t>合同编号：1001</t>
  </si>
  <si>
    <t>第1页 共21页</t>
  </si>
  <si>
    <t>工程名称：高邮市卸甲镇2025年成片开发占用高标准农田补建项目</t>
  </si>
  <si>
    <t>序号</t>
  </si>
  <si>
    <t>项目编码</t>
  </si>
  <si>
    <t>项目名称</t>
  </si>
  <si>
    <t>项目特征描述</t>
  </si>
  <si>
    <t>项目工作内容</t>
  </si>
  <si>
    <t>计量单位</t>
  </si>
  <si>
    <t>工程数量</t>
  </si>
  <si>
    <t>单价（元）</t>
  </si>
  <si>
    <t>合价（元）</t>
  </si>
  <si>
    <t xml:space="preserve">主要技术
条款编码</t>
  </si>
  <si>
    <t>备注</t>
  </si>
  <si>
    <t>50</t>
  </si>
  <si>
    <t>水利工程</t>
  </si>
  <si>
    <t/>
  </si>
  <si>
    <t>1.1</t>
  </si>
  <si>
    <t>渠道工程</t>
  </si>
  <si>
    <t>1.1.1</t>
  </si>
  <si>
    <t>5001</t>
  </si>
  <si>
    <t>T260cm防渗渠工程</t>
  </si>
  <si>
    <t>22</t>
  </si>
  <si>
    <t>1.1.1.1</t>
  </si>
  <si>
    <t>500101</t>
  </si>
  <si>
    <t>土方开挖工程</t>
  </si>
  <si>
    <t>1.1.1.1.1</t>
  </si>
  <si>
    <t>500101002012</t>
  </si>
  <si>
    <t>挖淤泥</t>
  </si>
  <si>
    <t xml:space="preserve">1、渠底淤泥清理
2、渠道整坡
3、运距：投标人自行考虑
4、土方量综合考虑
5、方法：投标人自行综合考虑</t>
  </si>
  <si>
    <t>m3</t>
  </si>
  <si>
    <t>6.16</t>
  </si>
  <si>
    <t>1.1.1.1.2</t>
  </si>
  <si>
    <t>500103001152</t>
  </si>
  <si>
    <t>一般土方填筑</t>
  </si>
  <si>
    <t xml:space="preserve">1、土质及含水量：素土
2、分层厚度及碾压遍数：分层夯实
3、填筑体干密度、渗透系数：满足设计要求
4、运距：自行考虑
5、土方来源：自行考虑</t>
  </si>
  <si>
    <t>39.38</t>
  </si>
  <si>
    <t>1.1.1.1.3</t>
  </si>
  <si>
    <t>500101002205</t>
  </si>
  <si>
    <t>一般土方开挖</t>
  </si>
  <si>
    <t xml:space="preserve">1、土类分级：
2、运距：投标人自行考虑
3、备注：需综合考虑清杂、土中的树根清理的费用</t>
  </si>
  <si>
    <t>42.46</t>
  </si>
  <si>
    <t>1.1.2</t>
  </si>
  <si>
    <t>500109</t>
  </si>
  <si>
    <t>混凝土工程</t>
  </si>
  <si>
    <t>1.1.2.1</t>
  </si>
  <si>
    <t>500109001978</t>
  </si>
  <si>
    <t>普通混凝土</t>
  </si>
  <si>
    <t>8cm厚C25（抗冻F50，抗渗W4）混凝土预制块护坡（450*300*80）</t>
  </si>
  <si>
    <t>3.87</t>
  </si>
  <si>
    <t>第2页 共21页</t>
  </si>
  <si>
    <t>1.1.2.2</t>
  </si>
  <si>
    <t>500109001979</t>
  </si>
  <si>
    <t xml:space="preserve">1、部位及类型：8cm厚C25混凝土护底
2、设计龄期、强度等级及配合比：C25
3、运距：100m内
4、工艺：模板安装、拆除、整理及堆放；混凝土运输、浇筑、养护</t>
  </si>
  <si>
    <t>1.06</t>
  </si>
  <si>
    <t>1.1.2.3</t>
  </si>
  <si>
    <t>500103014001</t>
  </si>
  <si>
    <t>土工合成材料铺设</t>
  </si>
  <si>
    <t>1、材料性能：土工布（SNG-PET-10-6）</t>
  </si>
  <si>
    <t>m2</t>
  </si>
  <si>
    <t>61.6</t>
  </si>
  <si>
    <t>1.1.2.4</t>
  </si>
  <si>
    <t>500109001980</t>
  </si>
  <si>
    <t xml:space="preserve">1、部位及类型：混凝土压顶
2、设计龄期、强度等级及配合比：C25
3、运距：100m内
4、工艺：模板安装、拆除、整理及堆放；混凝土运输、浇筑、养护</t>
  </si>
  <si>
    <t>1.32</t>
  </si>
  <si>
    <t>1.1.3</t>
  </si>
  <si>
    <t>T120防渗渠工程</t>
  </si>
  <si>
    <t>405</t>
  </si>
  <si>
    <t>1.1.3.1</t>
  </si>
  <si>
    <t>1.1.3.1.1</t>
  </si>
  <si>
    <t>500101002209</t>
  </si>
  <si>
    <t>121.5</t>
  </si>
  <si>
    <t>1.1.3.1.2</t>
  </si>
  <si>
    <t>500103001153</t>
  </si>
  <si>
    <t>947.7</t>
  </si>
  <si>
    <t>第3页 共21页</t>
  </si>
  <si>
    <t>1.1.3.1.3</t>
  </si>
  <si>
    <t>500101002210</t>
  </si>
  <si>
    <t xml:space="preserve">1、土类分级：详见地勘报告
2、运距：投标人自行考虑
3、备注：需综合考虑清杂、土中的树根清理的费用</t>
  </si>
  <si>
    <t>437.4</t>
  </si>
  <si>
    <t>1.1.4</t>
  </si>
  <si>
    <t>1.1.4.1</t>
  </si>
  <si>
    <t>500109001981</t>
  </si>
  <si>
    <t>1、部位及类型：6cm厚C30混凝土预制块护坡，规格1050*480*60</t>
  </si>
  <si>
    <t>51.03</t>
  </si>
  <si>
    <t>1.1.4.2</t>
  </si>
  <si>
    <t>500111001156</t>
  </si>
  <si>
    <t>钢筋加工及安装</t>
  </si>
  <si>
    <t>1、钢筋的下料、运输、绑扎、焊接等</t>
  </si>
  <si>
    <t>t</t>
  </si>
  <si>
    <t>1.832</t>
  </si>
  <si>
    <t>1.1.4.3</t>
  </si>
  <si>
    <t>500109001982</t>
  </si>
  <si>
    <t xml:space="preserve">1、部位及类型：6cm厚C25混凝土护底
2、设计龄期、强度等级及配合比：C25
3、运距：100m内
4、工艺：模板安装、拆除、整理及堆放；混凝土运输、浇筑、养护</t>
  </si>
  <si>
    <t>14.09</t>
  </si>
  <si>
    <t>1.1.4.4</t>
  </si>
  <si>
    <t>500109001983</t>
  </si>
  <si>
    <t>16.2</t>
  </si>
  <si>
    <t>第4页 共21页</t>
  </si>
  <si>
    <t>1.1.4.5</t>
  </si>
  <si>
    <t>500109001984</t>
  </si>
  <si>
    <t xml:space="preserve">1、部位及类型：混凝土支撑梁150*100
2、设计龄期、强度等级及配合比：C25
3、运距：100m内
4、工艺：模板安装、拆除、整理及堆放；混凝土运输、浇筑、养护</t>
  </si>
  <si>
    <t>0.76</t>
  </si>
  <si>
    <t>1.1.4.6</t>
  </si>
  <si>
    <t>500109001985</t>
  </si>
  <si>
    <t xml:space="preserve">1、部位及类型：混凝土墙
2、设计龄期、强度等级及配合比：C25商砼
3、运距：100m内
4、工艺：模板安装、拆除、整理及堆放；混凝土运输、浇筑、养护</t>
  </si>
  <si>
    <t>0.83</t>
  </si>
  <si>
    <t>1.1.4.7</t>
  </si>
  <si>
    <t>500109009020</t>
  </si>
  <si>
    <t>伸缩缝</t>
  </si>
  <si>
    <t xml:space="preserve">1、伸缩缝部位：2cm伸缩缝
2、填料的种类、规格：沥青麻丝</t>
  </si>
  <si>
    <t>0.84</t>
  </si>
  <si>
    <t>1.1.5</t>
  </si>
  <si>
    <t>跨渠机耕桥5m*2.5m</t>
  </si>
  <si>
    <t>6</t>
  </si>
  <si>
    <t>1.1.5.1</t>
  </si>
  <si>
    <t>1.1.5.1.1</t>
  </si>
  <si>
    <t>500101002023</t>
  </si>
  <si>
    <t>25.92</t>
  </si>
  <si>
    <t>1.1.5.1.2</t>
  </si>
  <si>
    <t>500103001161</t>
  </si>
  <si>
    <t>12.72</t>
  </si>
  <si>
    <t>第5页 共21页</t>
  </si>
  <si>
    <t>1.1.5.2</t>
  </si>
  <si>
    <t>混凝土工程(含模板)</t>
  </si>
  <si>
    <t>1.1.5.2.1</t>
  </si>
  <si>
    <t>500103007006</t>
  </si>
  <si>
    <t>垫层料填筑</t>
  </si>
  <si>
    <t xml:space="preserve">1、颗粒级配：碎石垫层
2、分层厚度及碾压遍数：10cm</t>
  </si>
  <si>
    <t>3.6</t>
  </si>
  <si>
    <t>1.1.5.2.2</t>
  </si>
  <si>
    <t>500109001310</t>
  </si>
  <si>
    <t xml:space="preserve">1、部位及类型：桥台
2、设计龄期、强度等级及配合比：C25商品砼
3、模板品种：含模板安、拆，投标人自行考虑
4、综合考虑材料的二次倒运</t>
  </si>
  <si>
    <t>9.6</t>
  </si>
  <si>
    <t>1.1.5.2.3</t>
  </si>
  <si>
    <t>500109001312</t>
  </si>
  <si>
    <t xml:space="preserve">1、部位及类型：顶板
2、设计龄期、强度等级及配合比：C25商品砼
3、模板品种：含模板安、拆，投标人自行考虑
4、综合考虑材料的二次倒运</t>
  </si>
  <si>
    <t>12</t>
  </si>
  <si>
    <t>1.1.5.2.4</t>
  </si>
  <si>
    <t>500114001000</t>
  </si>
  <si>
    <t>垫板</t>
  </si>
  <si>
    <t>1cm沥青油毡板</t>
  </si>
  <si>
    <t>24</t>
  </si>
  <si>
    <t>1.1.5.3</t>
  </si>
  <si>
    <t>500111</t>
  </si>
  <si>
    <t>钢筋加工及安装工程</t>
  </si>
  <si>
    <t>1.1.5.3.1</t>
  </si>
  <si>
    <t>500111001029</t>
  </si>
  <si>
    <t>1、部位：现浇构件钢筋</t>
  </si>
  <si>
    <t>1.783</t>
  </si>
  <si>
    <t>1.1.6</t>
  </si>
  <si>
    <t>提升式放水洞φ20cm</t>
  </si>
  <si>
    <t>1.1.6.1</t>
  </si>
  <si>
    <t>第6页 共21页</t>
  </si>
  <si>
    <t>1.1.6.1.1</t>
  </si>
  <si>
    <t>500114001113</t>
  </si>
  <si>
    <t>提升式放水洞(含模板)</t>
  </si>
  <si>
    <t xml:space="preserve">1、D20农渠放水口
2、含土方开挖、回填、管道埋设、两端挡土墙C25砼浇筑、模板、接口处理，楔形阀板制安、预制阀门制安等全部工序
3、3、综合考虑材料的二次倒运</t>
  </si>
  <si>
    <t>座</t>
  </si>
  <si>
    <t>16</t>
  </si>
  <si>
    <t>1.1.7</t>
  </si>
  <si>
    <t>节制闸</t>
  </si>
  <si>
    <t>2</t>
  </si>
  <si>
    <t>1.1.7.1</t>
  </si>
  <si>
    <t>1.1.7.1.1</t>
  </si>
  <si>
    <t>500114001457</t>
  </si>
  <si>
    <t>T120节制闸</t>
  </si>
  <si>
    <t xml:space="preserve">1、0.5T手动螺杆启闭机
2、T120节制闸成品，C25砼节制闸
3、自行考虑材料的二次倒运</t>
  </si>
  <si>
    <t>1.1.8</t>
  </si>
  <si>
    <t>接新建T260渠道出水口，1座，新建</t>
  </si>
  <si>
    <t>1.1.8.1</t>
  </si>
  <si>
    <t>1.1.8.1.1</t>
  </si>
  <si>
    <t>500101002211</t>
  </si>
  <si>
    <t>25.98</t>
  </si>
  <si>
    <t>1.1.8.2</t>
  </si>
  <si>
    <t>500103</t>
  </si>
  <si>
    <t>土石方填筑工程</t>
  </si>
  <si>
    <t>1.1.8.2.1</t>
  </si>
  <si>
    <t>500103001154</t>
  </si>
  <si>
    <t xml:space="preserve">1、土质及含水量：素土
2、分层厚度及碾压遍数：分层夯实
3、填筑体干密度、渗透系数：满足设计要求
4、运距：投标人自行考虑</t>
  </si>
  <si>
    <t>3.78</t>
  </si>
  <si>
    <t>1.1.8.2.2</t>
  </si>
  <si>
    <t>500101004001</t>
  </si>
  <si>
    <t>沟、槽土方开挖</t>
  </si>
  <si>
    <t xml:space="preserve">1、土类分级：人工开挖
2、断面形式及尺寸：300*200</t>
  </si>
  <si>
    <t>0.44</t>
  </si>
  <si>
    <t>第7页 共21页</t>
  </si>
  <si>
    <t>1.1.8.3</t>
  </si>
  <si>
    <t>1.1.8.3.1</t>
  </si>
  <si>
    <t>500109001987</t>
  </si>
  <si>
    <t xml:space="preserve">1、部位及类型：底板基础
2、设计龄期、强度等级及配合比：C25商品砼
3、模板品种：含模板安、拆，投标人自行考虑
4、综合考虑材料的二次倒运</t>
  </si>
  <si>
    <t>2.6</t>
  </si>
  <si>
    <t>1.1.8.3.2</t>
  </si>
  <si>
    <t>500109001988</t>
  </si>
  <si>
    <t xml:space="preserve">1、部位及类型：墙身
2、设计龄期、强度等级及配合比：C25商品砼
3、模板品种：含模板安、拆，投标人自行考虑
4、综合考虑材料的二次倒运</t>
  </si>
  <si>
    <t>10.97</t>
  </si>
  <si>
    <t>1.1.8.3.3</t>
  </si>
  <si>
    <t>500109001990</t>
  </si>
  <si>
    <t>0.31</t>
  </si>
  <si>
    <t>1.1.8.3.4</t>
  </si>
  <si>
    <t>500109001989</t>
  </si>
  <si>
    <t xml:space="preserve">1、部位及类型：渠道板
2、设计龄期、强度等级及配合比：C25商品砼
3、模板品种：含模板安、拆，投标人自行考虑
4、综合考虑材料的二次倒运</t>
  </si>
  <si>
    <t>0.86</t>
  </si>
  <si>
    <t>1.1.8.3.5</t>
  </si>
  <si>
    <t>500111001157</t>
  </si>
  <si>
    <t>0.157</t>
  </si>
  <si>
    <t>1.1.8.3.6</t>
  </si>
  <si>
    <t>500114001982</t>
  </si>
  <si>
    <t>刷反光漆</t>
  </si>
  <si>
    <t>1、位置：防撞护栏侧面</t>
  </si>
  <si>
    <t>1.15</t>
  </si>
  <si>
    <t>第8页 共21页</t>
  </si>
  <si>
    <t>1.1.8.3.7</t>
  </si>
  <si>
    <t>500114001983</t>
  </si>
  <si>
    <t>钢制护栏</t>
  </si>
  <si>
    <t>钢制护栏，具体做法详见图纸，总高120cm，含混凝土基础、挖土。</t>
  </si>
  <si>
    <t>根</t>
  </si>
  <si>
    <t>4</t>
  </si>
  <si>
    <t>1.1.9</t>
  </si>
  <si>
    <t>接排水沟排水口，1座，新建</t>
  </si>
  <si>
    <t>1.1.9.1</t>
  </si>
  <si>
    <t>1.1.9.1.1</t>
  </si>
  <si>
    <t>500101002212</t>
  </si>
  <si>
    <t>8.95</t>
  </si>
  <si>
    <t>1.1.9.2</t>
  </si>
  <si>
    <t>1.1.9.2.1</t>
  </si>
  <si>
    <t>500103001155</t>
  </si>
  <si>
    <t>2.73</t>
  </si>
  <si>
    <t>1.1.9.2.2</t>
  </si>
  <si>
    <t>500101004002</t>
  </si>
  <si>
    <t>0.11</t>
  </si>
  <si>
    <t>1.1.9.3</t>
  </si>
  <si>
    <t>1.1.9.3.1</t>
  </si>
  <si>
    <t>500109001101</t>
  </si>
  <si>
    <t>混凝土垫层</t>
  </si>
  <si>
    <t xml:space="preserve">1、设计龄期、强度等级及配合比：C10商品砼
2、模板品种：含模板安、拆，投标人自行考虑
3、综合考虑材料的二次倒运</t>
  </si>
  <si>
    <t>0.29</t>
  </si>
  <si>
    <t>第9页 共21页</t>
  </si>
  <si>
    <t>1.1.9.3.2</t>
  </si>
  <si>
    <t>500109001991</t>
  </si>
  <si>
    <t>1.18</t>
  </si>
  <si>
    <t>1.1.9.3.3</t>
  </si>
  <si>
    <t>500109001992</t>
  </si>
  <si>
    <t>4.77</t>
  </si>
  <si>
    <t>1.1.9.3.4</t>
  </si>
  <si>
    <t>500109001993</t>
  </si>
  <si>
    <t>0.08</t>
  </si>
  <si>
    <t>1.1.9.3.5</t>
  </si>
  <si>
    <t>500111001158</t>
  </si>
  <si>
    <t>0.385</t>
  </si>
  <si>
    <t>1.1.10</t>
  </si>
  <si>
    <t>过路涵洞D60cm</t>
  </si>
  <si>
    <t>1.1.10.1</t>
  </si>
  <si>
    <t>500114001111</t>
  </si>
  <si>
    <t>Φ60cm*10m过路涵洞</t>
  </si>
  <si>
    <t xml:space="preserve">1、Φ60cm*10m过路涵
2、含土方开挖、回填、管道埋设、C25砼浇筑、模板、接口处理等全部工序
3、涵管基础底板采用C25素砼
3、自行考虑材料的二次倒运</t>
  </si>
  <si>
    <t>第10页 共21页</t>
  </si>
  <si>
    <t>1.1.10.2</t>
  </si>
  <si>
    <t>500114001984</t>
  </si>
  <si>
    <t>D60节制闸</t>
  </si>
  <si>
    <t xml:space="preserve">1、0.5T手动螺杆启闭机
2、D60节制闸成品，C25砼节制闸
3、自行考虑材料的二次倒运</t>
  </si>
  <si>
    <t>1.1.10.3</t>
  </si>
  <si>
    <t>500114</t>
  </si>
  <si>
    <t>Φ100cm*12m过路涵洞(含模板)</t>
  </si>
  <si>
    <t>1.1.10.3.1</t>
  </si>
  <si>
    <t>500114001966</t>
  </si>
  <si>
    <t>Φ100cm*6m过路涵洞</t>
  </si>
  <si>
    <t xml:space="preserve">1、Φ100cm*12m过路涵
2、含土方开挖、回填、管道埋设、C25砼浇筑、模板、接口处理等全部工序
3、涵管基础底板采用C25素砼
3、自行考虑材料的二次倒运</t>
  </si>
  <si>
    <t>1.2</t>
  </si>
  <si>
    <t>分水井1座</t>
  </si>
  <si>
    <t>1.2.1</t>
  </si>
  <si>
    <t>500105</t>
  </si>
  <si>
    <t>砌筑工程</t>
  </si>
  <si>
    <t>1.2.1.1</t>
  </si>
  <si>
    <t>500105006</t>
  </si>
  <si>
    <t>1.2.1.1.1</t>
  </si>
  <si>
    <t>500105006044</t>
  </si>
  <si>
    <t>砌砖</t>
  </si>
  <si>
    <t xml:space="preserve">1、品种、规格及强度等级：MU15砖墙墙身
2、砂浆强度等级及配合比：3cm1:2M10水泥砂浆抹灰</t>
  </si>
  <si>
    <t>2.49</t>
  </si>
  <si>
    <t>1.3</t>
  </si>
  <si>
    <t>道路工程</t>
  </si>
  <si>
    <t>1.3.1</t>
  </si>
  <si>
    <t>1.3.1.1</t>
  </si>
  <si>
    <t>500101001</t>
  </si>
  <si>
    <t>桥头接线工程</t>
  </si>
  <si>
    <t>1.3.1.1.1</t>
  </si>
  <si>
    <t>500114001932</t>
  </si>
  <si>
    <t>场地平整</t>
  </si>
  <si>
    <t xml:space="preserve">1、土类分级：一、二类土
2、工作内容：清除绿化，撅树根，填平凹坑，清除表土，夯实
碾压</t>
  </si>
  <si>
    <t>1.3.1.1.2</t>
  </si>
  <si>
    <t>500109010001</t>
  </si>
  <si>
    <t>混凝土凿除</t>
  </si>
  <si>
    <t xml:space="preserve">1、凿除部位及断面尺寸：原路面破除
2、运距：自行考虑</t>
  </si>
  <si>
    <t>13</t>
  </si>
  <si>
    <t>1.3.1.1.3</t>
  </si>
  <si>
    <t>500103001015</t>
  </si>
  <si>
    <t>1、150mm厚8%灰土</t>
  </si>
  <si>
    <t>第11页 共21页</t>
  </si>
  <si>
    <t>1.3.1.1.4</t>
  </si>
  <si>
    <t>500114001925</t>
  </si>
  <si>
    <t>砼路面</t>
  </si>
  <si>
    <t xml:space="preserve">1、180mm厚C30
2、每隔4m设置伸缩缝1条
3、每隔150-200m设置胀缝1条，缝宽2cm，沥青胶泥填缝间距4m</t>
  </si>
  <si>
    <t>1.3.1.2</t>
  </si>
  <si>
    <t>机耕路3*35m</t>
  </si>
  <si>
    <t>1.3.1.2.1</t>
  </si>
  <si>
    <t>500114001985</t>
  </si>
  <si>
    <t>105</t>
  </si>
  <si>
    <t>1.3.1.2.2</t>
  </si>
  <si>
    <t>500103001156</t>
  </si>
  <si>
    <t>1.3.1.2.3</t>
  </si>
  <si>
    <t>500114001986</t>
  </si>
  <si>
    <t xml:space="preserve">1、180mm厚C30
2、每隔4m设置伸缩缝1条</t>
  </si>
  <si>
    <t>1.3.1.3</t>
  </si>
  <si>
    <t>机耕路1*694m</t>
  </si>
  <si>
    <t>1.3.1.3.1</t>
  </si>
  <si>
    <t>500114001987</t>
  </si>
  <si>
    <t>718</t>
  </si>
  <si>
    <t>1.3.1.3.2</t>
  </si>
  <si>
    <t>500103001157</t>
  </si>
  <si>
    <t>1.3.1.3.3</t>
  </si>
  <si>
    <t>500114001988</t>
  </si>
  <si>
    <t>砼路面（含会车道八字口）</t>
  </si>
  <si>
    <t xml:space="preserve">1、180mm厚C30
2、每隔4m设置伸缩缝1条，机械切缝
3、含一个会车道</t>
  </si>
  <si>
    <t>1.3.1.3.4</t>
  </si>
  <si>
    <t>500109009021</t>
  </si>
  <si>
    <t xml:space="preserve">1、伸缩缝部位：新旧路面接头
2、填料的种类、规格：沥青灌缝</t>
  </si>
  <si>
    <t>124.92</t>
  </si>
  <si>
    <t>1.3.1.3.5</t>
  </si>
  <si>
    <t>AB001</t>
  </si>
  <si>
    <t>植筋</t>
  </si>
  <si>
    <t>Φ14</t>
  </si>
  <si>
    <t>个</t>
  </si>
  <si>
    <t>1388</t>
  </si>
  <si>
    <t>1.3.1.3.6</t>
  </si>
  <si>
    <t>500111001159</t>
  </si>
  <si>
    <t>1、型号、规格：传力杆Φ14</t>
  </si>
  <si>
    <t>0.839</t>
  </si>
  <si>
    <t>1.4</t>
  </si>
  <si>
    <t>泵站工程</t>
  </si>
  <si>
    <t>1.4.1</t>
  </si>
  <si>
    <t>D800涵管</t>
  </si>
  <si>
    <t>第12页 共21页</t>
  </si>
  <si>
    <t>1.4.1.1</t>
  </si>
  <si>
    <t>Φ80cm过路涵洞(含模板)</t>
  </si>
  <si>
    <t>1.4.1.1.1</t>
  </si>
  <si>
    <t>500114001990</t>
  </si>
  <si>
    <t>21</t>
  </si>
  <si>
    <t>1.4.1.1.2</t>
  </si>
  <si>
    <t>500109010002</t>
  </si>
  <si>
    <t>5.46</t>
  </si>
  <si>
    <t>1.4.1.1.3</t>
  </si>
  <si>
    <t>500103001158</t>
  </si>
  <si>
    <t>1.4.1.1.4</t>
  </si>
  <si>
    <t>500114001991</t>
  </si>
  <si>
    <t>1.4.1.1.5</t>
  </si>
  <si>
    <t>500114001989</t>
  </si>
  <si>
    <t>Φ80cm*10m过路涵管</t>
  </si>
  <si>
    <t xml:space="preserve">1、Φ80cm*10m过路涵
2、含土方开挖、回填、管道埋设、C25砼浇筑、模板、接口处理等全部工序
3、涵管基础底板采用C25素砼
3、自行考虑材料的二次倒运</t>
  </si>
  <si>
    <t>1.4.2</t>
  </si>
  <si>
    <t>新建八字排水口</t>
  </si>
  <si>
    <t>1.4.2.1</t>
  </si>
  <si>
    <t>1.4.2.1.1</t>
  </si>
  <si>
    <t>500101002213</t>
  </si>
  <si>
    <t>16.42</t>
  </si>
  <si>
    <t>1.4.2.2</t>
  </si>
  <si>
    <t>第13页 共21页</t>
  </si>
  <si>
    <t>1.4.2.2.1</t>
  </si>
  <si>
    <t>500103001159</t>
  </si>
  <si>
    <t>4.32</t>
  </si>
  <si>
    <t>1.4.2.3</t>
  </si>
  <si>
    <t>1.4.2.3.1</t>
  </si>
  <si>
    <t>500109001995</t>
  </si>
  <si>
    <t>3.5</t>
  </si>
  <si>
    <t>1.4.2.3.2</t>
  </si>
  <si>
    <t>500109001996</t>
  </si>
  <si>
    <t>6.6</t>
  </si>
  <si>
    <t>1.4.2.3.3</t>
  </si>
  <si>
    <t>500111001160</t>
  </si>
  <si>
    <t>0.912</t>
  </si>
  <si>
    <t>1.4.3</t>
  </si>
  <si>
    <t>新建泵站东侧排水口</t>
  </si>
  <si>
    <t>1.4.3.1</t>
  </si>
  <si>
    <t>1.4.3.1.1</t>
  </si>
  <si>
    <t>500101002214</t>
  </si>
  <si>
    <t>1.4.3.2</t>
  </si>
  <si>
    <t>第14页 共21页</t>
  </si>
  <si>
    <t>1.4.3.2.1</t>
  </si>
  <si>
    <t>500103001160</t>
  </si>
  <si>
    <t>1.4.3.2.2</t>
  </si>
  <si>
    <t>500101004003</t>
  </si>
  <si>
    <t>1.4.3.3</t>
  </si>
  <si>
    <t>1.4.3.3.1</t>
  </si>
  <si>
    <t>500109001997</t>
  </si>
  <si>
    <t>1.4.3.3.2</t>
  </si>
  <si>
    <t>500109001998</t>
  </si>
  <si>
    <t>1.4.3.3.3</t>
  </si>
  <si>
    <t>500109001999</t>
  </si>
  <si>
    <t>第15页 共21页</t>
  </si>
  <si>
    <t>1.4.3.3.4</t>
  </si>
  <si>
    <t>500109001000</t>
  </si>
  <si>
    <t>1.4.3.3.5</t>
  </si>
  <si>
    <t>500111001161</t>
  </si>
  <si>
    <t>0.16</t>
  </si>
  <si>
    <t>1.4.3.3.6</t>
  </si>
  <si>
    <t>500114001318</t>
  </si>
  <si>
    <t>栏杆</t>
  </si>
  <si>
    <t xml:space="preserve">1、不锈钢栏杆1100
2、高度详见图纸</t>
  </si>
  <si>
    <t>m</t>
  </si>
  <si>
    <t>3.48</t>
  </si>
  <si>
    <t>1.4.4</t>
  </si>
  <si>
    <t>500ZLB泵站，1座，新建</t>
  </si>
  <si>
    <t>1.4.4.1</t>
  </si>
  <si>
    <t>1.4.4.1.1</t>
  </si>
  <si>
    <t>500101002208</t>
  </si>
  <si>
    <t>239.53</t>
  </si>
  <si>
    <t>1.4.4.2</t>
  </si>
  <si>
    <t>1.4.4.2.1</t>
  </si>
  <si>
    <t>500103001146</t>
  </si>
  <si>
    <t>158.3</t>
  </si>
  <si>
    <t>1.4.4.3</t>
  </si>
  <si>
    <t>第16页 共21页</t>
  </si>
  <si>
    <t>1.4.4.3.1</t>
  </si>
  <si>
    <t>500109001965</t>
  </si>
  <si>
    <t xml:space="preserve">1、设计龄期、强度等级及配合比：C25商品砼
2、模板品种：投标人自行考虑
3、综合考虑材料的二次倒运</t>
  </si>
  <si>
    <t>2.35</t>
  </si>
  <si>
    <t>1.4.4.3.2</t>
  </si>
  <si>
    <t>500109001966</t>
  </si>
  <si>
    <t xml:space="preserve">1、部位及类型：底板基础
2、设计龄期、强度等级及配合比：C25商品砼
3、模板品种：投标人自行考虑
4、综合考虑材料的二次倒运</t>
  </si>
  <si>
    <t>8.53</t>
  </si>
  <si>
    <t>1.4.4.3.3</t>
  </si>
  <si>
    <t>500109001967</t>
  </si>
  <si>
    <t xml:space="preserve">1、部位及类型：墙身
2、设计龄期、强度等级及配合比：C25商品砼
3、模板品种：投标人自行考虑
4、综合考虑材料的二次倒运</t>
  </si>
  <si>
    <t>27.08</t>
  </si>
  <si>
    <t>1.4.4.3.4</t>
  </si>
  <si>
    <t>500109001010</t>
  </si>
  <si>
    <t xml:space="preserve">1、部位及类型：顶板（含电机梁）
2、设计龄期、强度等级及配合比：C25商品砼
3、模板品种：投标人自行考虑
4、综合考虑材料的二次倒运</t>
  </si>
  <si>
    <t>3.91</t>
  </si>
  <si>
    <t>1.4.4.3.5</t>
  </si>
  <si>
    <t>500111002015</t>
  </si>
  <si>
    <t>钢构件加工及安装</t>
  </si>
  <si>
    <t>塑钢爬梯</t>
  </si>
  <si>
    <t>0.057</t>
  </si>
  <si>
    <t>1.4.4.3.6</t>
  </si>
  <si>
    <t>500109008004</t>
  </si>
  <si>
    <t>止水工程</t>
  </si>
  <si>
    <t>1、材质：BW水膨胀橡胶密封带</t>
  </si>
  <si>
    <t>24.4</t>
  </si>
  <si>
    <t>1.4.4.3.7</t>
  </si>
  <si>
    <t>500109009019</t>
  </si>
  <si>
    <t>1、填料的种类、规格：高强砂浆灌缝</t>
  </si>
  <si>
    <t>1.4.4.3.8</t>
  </si>
  <si>
    <t>500114001992</t>
  </si>
  <si>
    <t>17.6</t>
  </si>
  <si>
    <t>第17页 共21页</t>
  </si>
  <si>
    <t>1.4.4.4</t>
  </si>
  <si>
    <t>1.4.4.4.1</t>
  </si>
  <si>
    <t>500111001130</t>
  </si>
  <si>
    <t xml:space="preserve">1、型号、规格：HPB300，HRB400
2、运距：自行考虑材料的二次倒运</t>
  </si>
  <si>
    <t>4.186</t>
  </si>
  <si>
    <t>1.4.4.5</t>
  </si>
  <si>
    <t>其他建筑工程（泵站建筑，含模板)</t>
  </si>
  <si>
    <t>1.4.4.5.1</t>
  </si>
  <si>
    <t>500105006016</t>
  </si>
  <si>
    <t xml:space="preserve">1、品种、规格及强度等级：240承重多孔砖
2、砂浆强度等级及配合比：DMM5混合砂浆</t>
  </si>
  <si>
    <t>6.1</t>
  </si>
  <si>
    <t>1.4.4.5.2</t>
  </si>
  <si>
    <t>500109001973</t>
  </si>
  <si>
    <t xml:space="preserve">1、部位及类型：构造柱
2、设计龄期、强度等级及配合比：C25商品砼
3、模板品种：投标人自行考虑
4、综合考虑材料的二次倒运</t>
  </si>
  <si>
    <t>0.69</t>
  </si>
  <si>
    <t>1.4.4.5.3</t>
  </si>
  <si>
    <t>500109001974</t>
  </si>
  <si>
    <t xml:space="preserve">1、部位及类型：圈梁
2、设计龄期、强度等级及配合比：C25商品砼
3、模板品种：投标人自行考虑
4、综合考虑材料的二次倒运</t>
  </si>
  <si>
    <t>0.77</t>
  </si>
  <si>
    <t>1.4.4.5.4</t>
  </si>
  <si>
    <t>500109001975</t>
  </si>
  <si>
    <t xml:space="preserve">1、部位及类型：过梁
2、设计龄期、强度等级及配合比：C25商品砼
3、模板品种：投标人自行考虑
4、综合考虑材料的二次倒运</t>
  </si>
  <si>
    <t>0.14</t>
  </si>
  <si>
    <t>第18页 共21页</t>
  </si>
  <si>
    <t>1.4.4.5.5</t>
  </si>
  <si>
    <t>500109001976</t>
  </si>
  <si>
    <t xml:space="preserve">1、部位及类型：斜屋面
2、设计龄期、强度等级及配合比：C25商品砼
3、模板品种：投标人自行考虑
4、层高&gt;3.6m
5、综合考虑材料的二次倒运</t>
  </si>
  <si>
    <t>2.06</t>
  </si>
  <si>
    <t>1.4.4.5.6</t>
  </si>
  <si>
    <t>500111001121</t>
  </si>
  <si>
    <t>0.365</t>
  </si>
  <si>
    <t>1.4.4.5.7</t>
  </si>
  <si>
    <t>500109001977</t>
  </si>
  <si>
    <t>坡屋面</t>
  </si>
  <si>
    <t xml:space="preserve">屋面做法参见09J202-1-Ka9/K5
1、平瓦(平瓦与挂瓦条采用双股18号铜丝绑牢固定)
2、挂瓦条30X30,中距按瓦材规格
3、顺水条30X30@500
4、40厚C20细石混凝土找平层(内配φ4双向@100粉平压光)
5、4厚SBS防水卷材
6、20厚1:3水泥砂浆找平层
7、现浇钢筋砼屋面  预埋φ10钢筋头间距900*900(钢筋头处防水构造做法详09J202-1-5/T2)</t>
  </si>
  <si>
    <t>16.25</t>
  </si>
  <si>
    <t>第19页 共21页</t>
  </si>
  <si>
    <t>1.4.4.5.8</t>
  </si>
  <si>
    <t>500109001002</t>
  </si>
  <si>
    <t>泵房地面</t>
  </si>
  <si>
    <t xml:space="preserve">地面做法参见05J909-地4B/LD7
1、40厚C20细石混凝土，表面撒1:1水泥砂浆随打随抹光
2、水泥浆一道掺建筑胶
3、60厚LC7.5轻骨料混凝土</t>
  </si>
  <si>
    <t>1.4.4.5.9</t>
  </si>
  <si>
    <t>500109001003</t>
  </si>
  <si>
    <t>外墙涂料</t>
  </si>
  <si>
    <t xml:space="preserve">1、外墙涂料
2、饰面基层（硅橡胶弹性底漆及柔性耐水腻子）
3、6厚抗裂砂浆压入耐碱纤维网格布一层
4、15厚DPM15防水砂浆找平层
5、界面剂一道</t>
  </si>
  <si>
    <t>32.08</t>
  </si>
  <si>
    <t>1.4.4.5.10</t>
  </si>
  <si>
    <t>500109001004</t>
  </si>
  <si>
    <t>涂料内墙</t>
  </si>
  <si>
    <t xml:space="preserve">05J909-内墙7D1/NQ13
1、A级无机涂料二度
2、2厚面层耐水腻子分遍刮平
3、5厚1:0.5:2.5水泥石灰膏砂浆抹平
4、8厚1:1:6水泥石灰膏砂浆打底扫毛或划出纹道
5、3厚外加剂专用砂浆打底刮糙或专用界面剂一道甩毛（甩前喷湿墙面）</t>
  </si>
  <si>
    <t>30.07</t>
  </si>
  <si>
    <t>第20页 共21页</t>
  </si>
  <si>
    <t>1.4.4.5.11</t>
  </si>
  <si>
    <t>500109001005</t>
  </si>
  <si>
    <t>天棚涂料</t>
  </si>
  <si>
    <t xml:space="preserve">05J909-棚4A1-DP5
1、面浆（或涂料）饰面
2、2厚面层耐水腻子刮平
3、3-5厚底基防裂腻子分遍找平
4、5厚1:0.5:3水泥石灰膏砂浆打底
4、素水泥浆一道甩毛（内掺建筑胶）</t>
  </si>
  <si>
    <t>14.58</t>
  </si>
  <si>
    <t>1.4.4.5.12</t>
  </si>
  <si>
    <t>500109001006</t>
  </si>
  <si>
    <t>踢脚线</t>
  </si>
  <si>
    <t xml:space="preserve">05J909-踢1D-TJ2
1、6厚1:2.5水泥砂浆抹面压实赶光
2、素水泥浆一道
3、5-7厚1:1:6水泥石灰膏砂浆打底扫毛或划出纹道
5、3厚外加剂专用砂浆抹基底刮糙（抹前用水喷湿墙面）</t>
  </si>
  <si>
    <t>7.84</t>
  </si>
  <si>
    <t>1.4.4.5.13</t>
  </si>
  <si>
    <t>500109001007</t>
  </si>
  <si>
    <t>混凝土地面</t>
  </si>
  <si>
    <t xml:space="preserve">
1、素土夯实
2、300厚3:7灰土，宽出面层300
3、60厚C15砼
4、素水泥浆（内掺建筑胶）
5、20厚1:2水泥砂浆撒毛</t>
  </si>
  <si>
    <t>3.13</t>
  </si>
  <si>
    <t>1.4.4.5.14</t>
  </si>
  <si>
    <t>500114001993</t>
  </si>
  <si>
    <t>砖台阶工程</t>
  </si>
  <si>
    <t>1、砖台阶，水泥砂浆抹灰</t>
  </si>
  <si>
    <t>2.09</t>
  </si>
  <si>
    <t>1.4.4.5.15</t>
  </si>
  <si>
    <t>500109001009</t>
  </si>
  <si>
    <t>金属门</t>
  </si>
  <si>
    <t>铝合金门</t>
  </si>
  <si>
    <t>1.4.4.5.16</t>
  </si>
  <si>
    <t>500109001111</t>
  </si>
  <si>
    <t>金属窗</t>
  </si>
  <si>
    <t xml:space="preserve">1、成品铝合金窗加不锈钢防盗窗
2、窗玻璃6厚，单层</t>
  </si>
  <si>
    <t>2.25</t>
  </si>
  <si>
    <t>第21页 共21页</t>
  </si>
  <si>
    <t>1.4.4.6</t>
  </si>
  <si>
    <t>措施费</t>
  </si>
  <si>
    <t>1.4.4.6.1</t>
  </si>
  <si>
    <t>500114001477</t>
  </si>
  <si>
    <t>施工降、排水</t>
  </si>
  <si>
    <t xml:space="preserve">1、基坑降、排水
2、费用按项包干</t>
  </si>
  <si>
    <t>项</t>
  </si>
  <si>
    <t>1.4.4.6.2</t>
  </si>
  <si>
    <t>500114002062</t>
  </si>
  <si>
    <t>围堰</t>
  </si>
  <si>
    <t xml:space="preserve">1、名称：围堰
2、工艺：堆筑、拆除、清理堰体
3、费用按项包干</t>
  </si>
  <si>
    <t>1.4.4.6.3</t>
  </si>
  <si>
    <t>500114002063</t>
  </si>
  <si>
    <t>脚手架</t>
  </si>
  <si>
    <t xml:space="preserve">1、名称：脚手架
2、费用按项包干</t>
  </si>
  <si>
    <t>1.4.4.7</t>
  </si>
  <si>
    <t>低压开关柜基础</t>
  </si>
  <si>
    <t>1.4.4.7.1</t>
  </si>
  <si>
    <t>500114001994</t>
  </si>
  <si>
    <t>混凝土基础</t>
  </si>
  <si>
    <t>1、C30混凝土基础</t>
  </si>
  <si>
    <t>2.07</t>
  </si>
  <si>
    <t>1.4.4.7.2</t>
  </si>
  <si>
    <t>500114001995</t>
  </si>
  <si>
    <t>防水涂料</t>
  </si>
  <si>
    <t>1、1.5mm防水涂料</t>
  </si>
  <si>
    <t>5.76</t>
  </si>
  <si>
    <t>1.4.4.7.3</t>
  </si>
  <si>
    <t>500114001996</t>
  </si>
  <si>
    <t>砂浆找平</t>
  </si>
  <si>
    <t>1、30mm水泥砂浆找平</t>
  </si>
  <si>
    <t>2.64</t>
  </si>
  <si>
    <t>1.4.4.7.4</t>
  </si>
  <si>
    <t>500114001997</t>
  </si>
  <si>
    <t>砂浆抹灰</t>
  </si>
  <si>
    <t>1、1、水泥砂浆抹灰</t>
  </si>
  <si>
    <t>7.02</t>
  </si>
  <si>
    <t>1.4.4.7.5</t>
  </si>
  <si>
    <t>500114001998</t>
  </si>
  <si>
    <t>角钢支架</t>
  </si>
  <si>
    <t>1、电缆角钢支架</t>
  </si>
  <si>
    <t>0.008</t>
  </si>
  <si>
    <t>1.4.4.7.6</t>
  </si>
  <si>
    <t>500114001999</t>
  </si>
  <si>
    <t>预埋件</t>
  </si>
  <si>
    <t>1、10#槽钢</t>
  </si>
  <si>
    <t>0.048</t>
  </si>
  <si>
    <t>合计</t>
  </si>
  <si>
    <t>设备采购和安装工程分类分项工程量清单</t>
  </si>
  <si>
    <t>第1页 共3页</t>
  </si>
  <si>
    <t xml:space="preserve">计量
单位</t>
  </si>
  <si>
    <t xml:space="preserve">工程
数量</t>
  </si>
  <si>
    <t>500202002001</t>
  </si>
  <si>
    <t>启闭机设备安装</t>
  </si>
  <si>
    <t>1、型号、规格：手摇启闭机QL-2T</t>
  </si>
  <si>
    <t>台</t>
  </si>
  <si>
    <t>500202005001</t>
  </si>
  <si>
    <t>闸门设备安装</t>
  </si>
  <si>
    <t xml:space="preserve">1、形式：铸钢闸门ZMQF-1000-1
2、外形尺寸：1000*1000</t>
  </si>
  <si>
    <t>套</t>
  </si>
  <si>
    <t>水利安装工程</t>
  </si>
  <si>
    <t>500201</t>
  </si>
  <si>
    <t>机电设备安装工程</t>
  </si>
  <si>
    <t>泵站安装工程（500ZLB-160轴流泵）</t>
  </si>
  <si>
    <t>500201016035</t>
  </si>
  <si>
    <t>泵站控制电柜安装</t>
  </si>
  <si>
    <t xml:space="preserve">1、型号、规格：0.4KV进线计量柜（800*800*2260）
2、落地安装</t>
  </si>
  <si>
    <t>500201016037</t>
  </si>
  <si>
    <t xml:space="preserve">1、型号、规格：0.4kV无功补偿拒（800*800*2260）
2、落地安装</t>
  </si>
  <si>
    <t>500201016038</t>
  </si>
  <si>
    <t xml:space="preserve">1、型号、规格：37KW和15KW主机控制柜（800*800*2260）
2、落地安装</t>
  </si>
  <si>
    <t>500201016036</t>
  </si>
  <si>
    <t>照明配电箱</t>
  </si>
  <si>
    <t>1、1.型号、规格：PZ30，安装高度1.6m</t>
  </si>
  <si>
    <t>500201017353</t>
  </si>
  <si>
    <t>配管安装</t>
  </si>
  <si>
    <t xml:space="preserve">1、名称：电气配管
2、规格、材质：G100</t>
  </si>
  <si>
    <t>7</t>
  </si>
  <si>
    <t>1.4.1.1.6</t>
  </si>
  <si>
    <t>500201017372</t>
  </si>
  <si>
    <t xml:space="preserve">1、名称：电气配管
2、规格、材质：G150</t>
  </si>
  <si>
    <t>第2页 共3页</t>
  </si>
  <si>
    <t>1.4.1.1.7</t>
  </si>
  <si>
    <t>500201017355</t>
  </si>
  <si>
    <t xml:space="preserve">1、名称：电气配管
2、规格、材质：PE40</t>
  </si>
  <si>
    <t>10.2</t>
  </si>
  <si>
    <t>1.4.1.1.8</t>
  </si>
  <si>
    <t>500201017356</t>
  </si>
  <si>
    <t xml:space="preserve">1、名称：电气配管
2、规格、材质：PVC20</t>
  </si>
  <si>
    <t>5</t>
  </si>
  <si>
    <t>1.4.1.1.9</t>
  </si>
  <si>
    <t>500201018067</t>
  </si>
  <si>
    <t>电缆安装及敷设</t>
  </si>
  <si>
    <t xml:space="preserve">1、名称：电缆敷设
2、规格、材质：YJV-3*50+1*25</t>
  </si>
  <si>
    <t>1.4.1.1.10</t>
  </si>
  <si>
    <t>500201017338</t>
  </si>
  <si>
    <t>电缆头制作安装</t>
  </si>
  <si>
    <t xml:space="preserve">1、名称：电缆头制安
2、规格、材质：YJV-3*50+1*25</t>
  </si>
  <si>
    <t>1.4.1.1.11</t>
  </si>
  <si>
    <t>500201017340</t>
  </si>
  <si>
    <t>泵站电柜出线电缆</t>
  </si>
  <si>
    <t xml:space="preserve">1、名称：电缆敷设
2、规格、材质：YJV-5*6</t>
  </si>
  <si>
    <t>18</t>
  </si>
  <si>
    <t>1.4.1.1.12</t>
  </si>
  <si>
    <t>500201017341</t>
  </si>
  <si>
    <t xml:space="preserve">1、名称：电缆头制安
2、规格、材质：YJV-5*6</t>
  </si>
  <si>
    <t>1.4.1.1.13</t>
  </si>
  <si>
    <t>500201017361</t>
  </si>
  <si>
    <t>配线</t>
  </si>
  <si>
    <t xml:space="preserve">1、名称：电气配线
2、规格、材质：BV-2.5</t>
  </si>
  <si>
    <t>20</t>
  </si>
  <si>
    <t>1.4.1.1.14</t>
  </si>
  <si>
    <t>500201017363</t>
  </si>
  <si>
    <t>照明灯具安装</t>
  </si>
  <si>
    <t xml:space="preserve">1、名称：单管日光灯
2、规格、材质：吸顶安装</t>
  </si>
  <si>
    <t>1.4.1.1.15</t>
  </si>
  <si>
    <t>500201017364</t>
  </si>
  <si>
    <t>照明开关</t>
  </si>
  <si>
    <t xml:space="preserve">1、名称：双联单控开关
2、规格、材质：220V 16A 暗装</t>
  </si>
  <si>
    <t>1.4.1.1.16</t>
  </si>
  <si>
    <t>500201017365</t>
  </si>
  <si>
    <t>插座</t>
  </si>
  <si>
    <t xml:space="preserve">1、名称：2+3插座
2、规格、材质：220V 16A 暗装</t>
  </si>
  <si>
    <t>1.4.1.1.17</t>
  </si>
  <si>
    <t>500201017366</t>
  </si>
  <si>
    <t>照明开关、插座接线盒</t>
  </si>
  <si>
    <t xml:space="preserve">1、名称：接线盒
2、规格、材质：86型</t>
  </si>
  <si>
    <t>只</t>
  </si>
  <si>
    <t>3</t>
  </si>
  <si>
    <t>1.4.1.1.18</t>
  </si>
  <si>
    <t>500201017368</t>
  </si>
  <si>
    <t>接地线</t>
  </si>
  <si>
    <t xml:space="preserve">1、名称：户内接地线
2、说明：-50*5热镀锌扁钢</t>
  </si>
  <si>
    <t>33.4</t>
  </si>
  <si>
    <t>1.4.1.1.19</t>
  </si>
  <si>
    <t>500201017369</t>
  </si>
  <si>
    <t>等电位箱</t>
  </si>
  <si>
    <t>1、名称：总等电位端子箱</t>
  </si>
  <si>
    <t>第3页 共3页</t>
  </si>
  <si>
    <t>1.4.1.1.20</t>
  </si>
  <si>
    <t>500201017371</t>
  </si>
  <si>
    <t>基础接地</t>
  </si>
  <si>
    <t xml:space="preserve">1、名称：基础接地
2、说明：利用基础钢筋</t>
  </si>
  <si>
    <t>1.4.1.1.21</t>
  </si>
  <si>
    <t>500201020015</t>
  </si>
  <si>
    <t>接地装置安装</t>
  </si>
  <si>
    <t>1、型号、规格：接地电阻测试点</t>
  </si>
  <si>
    <t>8</t>
  </si>
  <si>
    <t>1.4.1.1.22</t>
  </si>
  <si>
    <t>500201002040</t>
  </si>
  <si>
    <t>水泵-水轮机设备安装</t>
  </si>
  <si>
    <t xml:space="preserve">1、500ZLB-160轴流泵
2、Y250M-6（B5），功率37KW
3、包含拍门、弯头、水管等，安装到位满足闸站排水要求。</t>
  </si>
  <si>
    <t>1.4.1.1.23</t>
  </si>
  <si>
    <t>500201034001</t>
  </si>
  <si>
    <t>蝶阀安装</t>
  </si>
  <si>
    <t>1、电动对夹蝶阀DN500</t>
  </si>
  <si>
    <t>1.4.1.1.24</t>
  </si>
  <si>
    <t>500202002002</t>
  </si>
  <si>
    <t>启闭机安装</t>
  </si>
  <si>
    <t xml:space="preserve">1、型号、规格：3T手电两用螺杆启闭机
2、重量：螺杆4m长</t>
  </si>
  <si>
    <t>1.4.1.1.25</t>
  </si>
  <si>
    <t>500202005002</t>
  </si>
  <si>
    <t xml:space="preserve">1、外形尺寸：800*800
2、材质：铸钢</t>
  </si>
  <si>
    <t>1.4.1.1.26</t>
  </si>
  <si>
    <t>500202006035</t>
  </si>
  <si>
    <t>拦污栅设备安装</t>
  </si>
  <si>
    <t xml:space="preserve">1、外形尺寸：详见图纸
2、边框采用75*60角钢，格栅采用φ16@10</t>
  </si>
  <si>
    <t>0.17</t>
  </si>
  <si>
    <t>措施项目清单</t>
  </si>
  <si>
    <t>单位</t>
  </si>
  <si>
    <t>数量</t>
  </si>
  <si>
    <t>环境保护措施</t>
  </si>
  <si>
    <t>安全文明措施（不可竞争费）</t>
  </si>
  <si>
    <t>不可竞争费，统一按17355.39元编列。投标人应根据江苏省水利厅苏水安【2017】3号文《江苏省水利建设工程安全文明措施费分解表》明细组成，结合本工程实际逐项明细报价，按实支付。</t>
  </si>
  <si>
    <t>临时工程</t>
  </si>
  <si>
    <t>总价承包</t>
  </si>
  <si>
    <t>交通工程</t>
  </si>
  <si>
    <t>保险费</t>
  </si>
  <si>
    <t>5.1</t>
  </si>
  <si>
    <t>建安工程一切险（含第三者责任险）</t>
  </si>
  <si>
    <t>5.2</t>
  </si>
  <si>
    <t>安全生产责任险</t>
  </si>
  <si>
    <t>5.3</t>
  </si>
  <si>
    <t>工伤保险费(不可竞争费率）</t>
  </si>
  <si>
    <t>不可竞争费率按0.25%计算</t>
  </si>
  <si>
    <t>大型施工设备安拆费</t>
  </si>
  <si>
    <t>1、挖掘机、压路机</t>
  </si>
  <si>
    <t>其他项目清单</t>
  </si>
  <si>
    <t>金额</t>
  </si>
  <si>
    <t>预留金</t>
  </si>
  <si>
    <t>零星工作项目清单</t>
  </si>
  <si>
    <t>编码</t>
  </si>
  <si>
    <t>名称</t>
  </si>
  <si>
    <t>暂定数量</t>
  </si>
  <si>
    <t>人工</t>
  </si>
  <si>
    <t>材料</t>
  </si>
  <si>
    <t>机械</t>
  </si>
  <si>
    <t>安全文明措施费分解表</t>
  </si>
  <si>
    <t>第1页 共2页</t>
  </si>
  <si>
    <t>一</t>
  </si>
  <si>
    <t>完善、改造和维护安全防护设施设备</t>
  </si>
  <si>
    <t>现场临时用电防护</t>
  </si>
  <si>
    <t>用电保护；高压区和用电危险区防护和围挡</t>
  </si>
  <si>
    <t>洞口、临边防护</t>
  </si>
  <si>
    <t>洞口、临边等危险部位防坠、防滑设施；临时防护盖板或围栏和隔离防护层</t>
  </si>
  <si>
    <t>机械设备防护</t>
  </si>
  <si>
    <t>钢防护网罩、防护挡板、防护栏杆等安全防护</t>
  </si>
  <si>
    <t>高处作业防护</t>
  </si>
  <si>
    <t>防止物体、人员坠落而设置的安全网、防护棚、防护栏杆、警戒线</t>
  </si>
  <si>
    <t>交叉作业防护</t>
  </si>
  <si>
    <t>平面、立面交叉作业时的防护</t>
  </si>
  <si>
    <t>防火、防爆、防尘、防毒</t>
  </si>
  <si>
    <t>防雷、防台风、防地质灾害</t>
  </si>
  <si>
    <t>地下工程有害气体监测、通风</t>
  </si>
  <si>
    <t>9</t>
  </si>
  <si>
    <t>临时安全防护</t>
  </si>
  <si>
    <t>围堰安全监测、防护，高脚手、高立模安全防护</t>
  </si>
  <si>
    <t>10</t>
  </si>
  <si>
    <t>安全警示标志</t>
  </si>
  <si>
    <t>警告、提醒、指令、指示等标志、标牌；示警灯、报警闪光灯、夜间警示灯、照明灯</t>
  </si>
  <si>
    <t>二</t>
  </si>
  <si>
    <t>配备、维护、保养应急救援器材、设备和应急演练</t>
  </si>
  <si>
    <t>配备、维护、保养应急救援器材、设备</t>
  </si>
  <si>
    <t>应急救援器材、设备的配备、维护、保养和更新</t>
  </si>
  <si>
    <t>应急演练</t>
  </si>
  <si>
    <t>三</t>
  </si>
  <si>
    <t>重大危险源和事故隐患评估、监控和整改</t>
  </si>
  <si>
    <t>重大危险源评估、监控与管理</t>
  </si>
  <si>
    <t>事故隐患排查、评估和整改</t>
  </si>
  <si>
    <t>四</t>
  </si>
  <si>
    <t>安全文明生产检查、评价、咨询和标准化建设</t>
  </si>
  <si>
    <t>安全文明生产检查、评价、咨询和标准化建设持续改进等。不含企业安全生产标准化等级创建过程中给予咨询评价机构的评价咨询费用</t>
  </si>
  <si>
    <t>五</t>
  </si>
  <si>
    <t>配备和更新现场作业人员安全防护用品</t>
  </si>
  <si>
    <t>必须配备的安全防护用品及对安全防护用品的正常损耗进行必要补充</t>
  </si>
  <si>
    <t>六</t>
  </si>
  <si>
    <t>安全文明生产宣传、教育、培训</t>
  </si>
  <si>
    <t>安全文明宣传活动、标语、展板、音像、图片资料等；安全技术交底、安全操作规程培训、安全知识教育；知识竞赛、技能竞赛、专题会议；经验交流、现场观摩</t>
  </si>
  <si>
    <t>七</t>
  </si>
  <si>
    <t>安全文明生产适用的新技术、新标准、新工艺、新装备的推广应用</t>
  </si>
  <si>
    <t>八</t>
  </si>
  <si>
    <t>安全设施及特种设备检测检验</t>
  </si>
  <si>
    <t>第2页 共2页</t>
  </si>
  <si>
    <t>九</t>
  </si>
  <si>
    <t>文明施工、生活设施和环境的改善、运行和维护</t>
  </si>
  <si>
    <t>现场布置</t>
  </si>
  <si>
    <t>现场围挡、五板一图、企业标志</t>
  </si>
  <si>
    <t>办公和生活设施</t>
  </si>
  <si>
    <t>施工现场办公、生活区与作业区分开设置，保持安全距离；设施符合卫生和安全要求；文体卫生设施配备</t>
  </si>
  <si>
    <t>现场管理</t>
  </si>
  <si>
    <t>场容场貌；工地地面硬化处理等；材料堆放；扬尘控制；垃圾清运；环境美化、绿化；现场保洁</t>
  </si>
  <si>
    <t>十</t>
  </si>
  <si>
    <t>其他与安全文明施工直接相关的内容</t>
  </si>
  <si>
    <t>含廉政建设费用</t>
  </si>
  <si>
    <t>总计</t>
  </si>
</sst>
</file>

<file path=xl/styles.xml><?xml version="1.0" encoding="utf-8"?>
<styleSheet xmlns="http://schemas.openxmlformats.org/spreadsheetml/2006/main">
  <numFmts count="0"/>
  <fonts count="13">
    <font>
      <sz val="10"/>
      <color rgb="FF000000"/>
      <name val="Arial"/>
    </font>
    <font>
      <sz val="16"/>
      <color rgb="FF000000"/>
      <name val="宋体"/>
    </font>
    <font>
      <sz val="21"/>
      <color rgb="FF000000"/>
      <name val="宋体"/>
    </font>
    <font>
      <b/>
      <sz val="26"/>
      <color rgb="FF000000"/>
      <name val="宋体"/>
    </font>
    <font>
      <sz val="12"/>
      <color rgb="FF000000"/>
      <name val="宋体"/>
    </font>
    <font>
      <sz val="14"/>
      <color rgb="FF000000"/>
      <name val="宋体"/>
    </font>
    <font>
      <b/>
      <sz val="25"/>
      <color rgb="FF000000"/>
      <name val="宋体"/>
    </font>
    <font>
      <b/>
      <sz val="24"/>
      <color rgb="FF000000"/>
      <name val="宋体"/>
    </font>
    <font>
      <b/>
      <sz val="9"/>
      <color rgb="FF000000"/>
      <name val="宋体"/>
    </font>
    <font>
      <b/>
      <sz val="16"/>
      <color rgb="FF000000"/>
      <name val="宋体"/>
    </font>
    <font>
      <sz val="10"/>
      <color rgb="FF000000"/>
      <name val="黑体"/>
    </font>
    <font>
      <sz val="10"/>
      <color rgb="FF000000"/>
      <name val="宋体"/>
    </font>
    <font>
      <sz val="8"/>
      <color rgb="FF000000"/>
      <name val="Arial"/>
    </font>
  </fonts>
  <fills count="3">
    <fill>
      <patternFill patternType="none"/>
    </fill>
    <fill>
      <patternFill patternType="gray125"/>
    </fill>
    <fill>
      <patternFill patternType="solid">
        <fgColor rgb="FFFFFFFF"/>
        <bgColor indexed="64"/>
      </patternFill>
    </fill>
  </fills>
  <borders count="51">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diagonal/>
    </border>
    <border>
      <left/>
      <right/>
      <top style="medium">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18">
    <xf numFmtId="0" applyNumberFormat="1" fontId="0" applyFont="1" fillId="0" applyFill="1" borderId="0" applyBorder="1" xfId="0" applyProtection="1"/>
    <xf numFmtId="0" applyNumberFormat="1" fontId="1" applyFont="1" fillId="0" applyFill="1" borderId="1" applyBorder="1" xfId="0" applyProtection="1" applyAlignment="1">
      <alignment horizontal="center" wrapText="1"/>
    </xf>
    <xf numFmtId="0" applyNumberFormat="1" fontId="1" applyFont="1" fillId="0" applyFill="1" borderId="0" applyBorder="1" xfId="0" applyProtection="1" applyAlignment="1">
      <alignment horizontal="center" wrapText="1"/>
    </xf>
    <xf numFmtId="0" applyNumberFormat="1" fontId="2" applyFont="1" fillId="0" applyFill="1" borderId="0" applyBorder="1" xfId="0" applyProtection="1" applyAlignment="1">
      <alignment horizontal="left"/>
    </xf>
    <xf numFmtId="0" applyNumberFormat="1" fontId="0" applyFont="1" fillId="0" applyFill="1" borderId="2" applyBorder="1" xfId="0" applyProtection="1" applyAlignment="1">
      <alignment horizontal="left"/>
    </xf>
    <xf numFmtId="0" applyNumberFormat="1" fontId="3" applyFont="1" fillId="0" applyFill="1" borderId="0" applyBorder="1" xfId="0" applyProtection="1" applyAlignment="1">
      <alignment horizontal="center" vertical="center"/>
    </xf>
    <xf numFmtId="0" applyNumberFormat="1" fontId="4" applyFont="1" fillId="0" applyFill="1" borderId="0" applyBorder="1" xfId="0" applyProtection="1" applyAlignment="1">
      <alignment horizontal="right"/>
    </xf>
    <xf numFmtId="0" applyNumberFormat="1" fontId="5" applyFont="1" fillId="0" applyFill="1" borderId="0" applyBorder="1" xfId="0" applyProtection="1" applyAlignment="1">
      <alignment horizontal="left" wrapText="1"/>
    </xf>
    <xf numFmtId="0" applyNumberFormat="1" fontId="5" applyFont="1" fillId="0" applyFill="1" borderId="0" applyBorder="1" xfId="0" applyProtection="1" applyAlignment="1">
      <alignment horizontal="left"/>
    </xf>
    <xf numFmtId="0" applyNumberFormat="1" fontId="5" applyFont="1" fillId="0" applyFill="1" borderId="1" applyBorder="1" xfId="0" applyProtection="1" applyAlignment="1">
      <alignment horizontal="center" wrapText="1"/>
    </xf>
    <xf numFmtId="0" applyNumberFormat="1" fontId="5" applyFont="1" fillId="0" applyFill="1" borderId="1" applyBorder="1" xfId="0" applyProtection="1" applyAlignment="1">
      <alignment horizontal="center"/>
    </xf>
    <xf numFmtId="0" applyNumberFormat="1" fontId="6" applyFont="1" fillId="0" applyFill="1" borderId="0" applyBorder="1" xfId="0" applyProtection="1" applyAlignment="1">
      <alignment horizontal="left" vertical="center"/>
    </xf>
    <xf numFmtId="0" applyNumberFormat="1" fontId="5" applyFont="1" fillId="0" applyFill="1" borderId="0" applyBorder="1" xfId="0" applyProtection="1" applyAlignment="1">
      <alignment horizontal="right"/>
    </xf>
    <xf numFmtId="0" applyNumberFormat="1" fontId="5" applyFont="1" fillId="0" applyFill="1" borderId="0" applyBorder="1" xfId="0" applyProtection="1" applyAlignment="1">
      <alignment horizontal="center" wrapText="1"/>
    </xf>
    <xf numFmtId="0" applyNumberFormat="1" fontId="5" applyFont="1" fillId="0" applyFill="1" borderId="0" applyBorder="1" xfId="0" applyProtection="1" applyAlignment="1">
      <alignment horizontal="center"/>
    </xf>
    <xf numFmtId="0" applyNumberFormat="1" fontId="5" applyFont="1" fillId="0" applyFill="1" borderId="0" applyBorder="1" xfId="0" applyProtection="1" applyAlignment="1">
      <alignment horizontal="center" vertical="center" wrapText="1"/>
    </xf>
    <xf numFmtId="0" applyNumberFormat="1" fontId="7" applyFont="1" fillId="0" applyFill="1" borderId="0" applyBorder="1" xfId="0" applyProtection="1" applyAlignment="1">
      <alignment horizontal="center" vertical="center"/>
    </xf>
    <xf numFmtId="0" applyNumberFormat="1" fontId="5" applyFont="1" fillId="0" applyFill="1" borderId="0" applyBorder="1" xfId="0" applyProtection="1" applyAlignment="1">
      <alignment horizontal="left" vertical="center"/>
    </xf>
    <xf numFmtId="0" applyNumberFormat="1" fontId="5" applyFont="1" fillId="0" applyFill="1" borderId="0" applyBorder="1" xfId="0" applyProtection="1" applyAlignment="1">
      <alignment horizontal="left" vertical="center" wrapText="1"/>
    </xf>
    <xf numFmtId="0" applyNumberFormat="1" fontId="5" applyFont="1" fillId="0" applyFill="1" borderId="1" applyBorder="1" xfId="0" applyProtection="1" applyAlignment="1">
      <alignment horizontal="left" vertical="center"/>
    </xf>
    <xf numFmtId="0" applyNumberFormat="1" fontId="5" applyFont="1" fillId="0" applyFill="1" borderId="1" applyBorder="1" xfId="0" applyProtection="1" applyAlignment="1">
      <alignment horizontal="left" vertical="center" wrapText="1"/>
    </xf>
    <xf numFmtId="0" applyNumberFormat="1" fontId="0" applyFont="1" fillId="0" applyFill="1" borderId="1" applyBorder="1" xfId="0" applyProtection="1" applyAlignment="1">
      <alignment horizontal="left"/>
    </xf>
    <xf numFmtId="0" applyNumberFormat="1" fontId="5" applyFont="1" fillId="0" applyFill="1" borderId="1" applyBorder="1" xfId="0" applyProtection="1" applyAlignment="1">
      <alignment horizontal="right"/>
    </xf>
    <xf numFmtId="0" applyNumberFormat="1" fontId="5" applyFont="1" fillId="0" applyFill="1" borderId="3" applyBorder="1" xfId="0" applyProtection="1" applyAlignment="1">
      <alignment horizontal="left" vertical="top" wrapText="1"/>
    </xf>
    <xf numFmtId="0" applyNumberFormat="1" fontId="5" applyFont="1" fillId="0" applyFill="1" borderId="2" applyBorder="1" xfId="0" applyProtection="1" applyAlignment="1">
      <alignment horizontal="left" vertical="top" wrapText="1"/>
    </xf>
    <xf numFmtId="0" applyNumberFormat="1" fontId="5" applyFont="1" fillId="0" applyFill="1" borderId="4" applyBorder="1" xfId="0" applyProtection="1" applyAlignment="1">
      <alignment horizontal="left" vertical="top" wrapText="1"/>
    </xf>
    <xf numFmtId="0" applyNumberFormat="1" fontId="0" applyFont="1" fillId="0" applyFill="1" borderId="5" applyBorder="1" xfId="0" applyProtection="1" applyAlignment="1">
      <alignment horizontal="left"/>
    </xf>
    <xf numFmtId="0" applyNumberFormat="1" fontId="5" applyFont="1" fillId="0" applyFill="1" borderId="5" applyBorder="1" xfId="0" applyProtection="1" applyAlignment="1">
      <alignment horizontal="left" vertical="top" wrapText="1"/>
    </xf>
    <xf numFmtId="0" applyNumberFormat="1" fontId="5" applyFont="1" fillId="0" applyFill="1" borderId="0" applyBorder="1" xfId="0" applyProtection="1" applyAlignment="1">
      <alignment horizontal="left" vertical="top" wrapText="1"/>
    </xf>
    <xf numFmtId="0" applyNumberFormat="1" fontId="5" applyFont="1" fillId="0" applyFill="1" borderId="6" applyBorder="1" xfId="0" applyProtection="1" applyAlignment="1">
      <alignment horizontal="left" vertical="top" wrapText="1"/>
    </xf>
    <xf numFmtId="0" applyNumberFormat="1" fontId="5" applyFont="1" fillId="0" applyFill="1" borderId="7" applyBorder="1" xfId="0" applyProtection="1" applyAlignment="1">
      <alignment horizontal="left" vertical="top" wrapText="1"/>
    </xf>
    <xf numFmtId="0" applyNumberFormat="1" fontId="5" applyFont="1" fillId="0" applyFill="1" borderId="1" applyBorder="1" xfId="0" applyProtection="1" applyAlignment="1">
      <alignment horizontal="left" vertical="top" wrapText="1"/>
    </xf>
    <xf numFmtId="0" applyNumberFormat="1" fontId="5" applyFont="1" fillId="0" applyFill="1" borderId="8" applyBorder="1" xfId="0" applyProtection="1" applyAlignment="1">
      <alignment horizontal="left" vertical="top" wrapText="1"/>
    </xf>
    <xf numFmtId="0" applyNumberFormat="1" fontId="8" applyFont="1" fillId="0" applyFill="1" borderId="0" applyBorder="1" xfId="0" applyProtection="1" applyAlignment="1">
      <alignment horizontal="right" vertical="top"/>
    </xf>
    <xf numFmtId="0" applyNumberFormat="1" fontId="9" applyFont="1" fillId="0" applyFill="1" borderId="0" applyBorder="1" xfId="0" applyProtection="1" applyAlignment="1">
      <alignment horizontal="center" vertical="center"/>
    </xf>
    <xf numFmtId="0" applyNumberFormat="1" fontId="10" applyFont="1" fillId="0" applyFill="1" borderId="0" applyBorder="1" xfId="0" applyProtection="1" applyAlignment="1">
      <alignment horizontal="left" vertical="center" wrapText="1"/>
    </xf>
    <xf numFmtId="0" applyNumberFormat="1" fontId="10" applyFont="1" fillId="0" applyFill="1" borderId="0" applyBorder="1" xfId="0" applyProtection="1" applyAlignment="1">
      <alignment horizontal="right" vertical="center"/>
    </xf>
    <xf numFmtId="0" applyNumberFormat="1" fontId="10" applyFont="1" fillId="0" applyFill="1" borderId="9" applyBorder="1" xfId="0" applyProtection="1" applyAlignment="1">
      <alignment horizontal="left" vertical="center" wrapText="1"/>
    </xf>
    <xf numFmtId="0" applyNumberFormat="1" fontId="0" applyFont="1" fillId="0" applyFill="1" borderId="9" applyBorder="1" xfId="0" applyProtection="1" applyAlignment="1">
      <alignment horizontal="left"/>
    </xf>
    <xf numFmtId="0" applyNumberFormat="1" fontId="10" applyFont="1" fillId="2" applyFill="1" borderId="10" applyBorder="1" xfId="0" applyProtection="1" applyAlignment="1">
      <alignment horizontal="center" vertical="center" wrapText="1"/>
    </xf>
    <xf numFmtId="0" applyNumberFormat="1" fontId="10" applyFont="1" fillId="2" applyFill="1" borderId="11" applyBorder="1" xfId="0" applyProtection="1" applyAlignment="1">
      <alignment horizontal="center" vertical="center" wrapText="1"/>
    </xf>
    <xf numFmtId="0" applyNumberFormat="1" fontId="10" applyFont="1" fillId="2" applyFill="1" borderId="12" applyBorder="1" xfId="0" applyProtection="1" applyAlignment="1">
      <alignment horizontal="center" vertical="center" wrapText="1"/>
    </xf>
    <xf numFmtId="0" applyNumberFormat="1" fontId="10" applyFont="1" fillId="2" applyFill="1" borderId="13" applyBorder="1" xfId="0" applyProtection="1" applyAlignment="1">
      <alignment horizontal="center" vertical="center" wrapText="1"/>
    </xf>
    <xf numFmtId="0" applyNumberFormat="1" fontId="11" applyFont="1" fillId="0" applyFill="1" borderId="14" applyBorder="1" xfId="0" applyProtection="1" applyAlignment="1">
      <alignment horizontal="center" vertical="center" wrapText="1"/>
    </xf>
    <xf numFmtId="0" applyNumberFormat="1" fontId="11" applyFont="1" fillId="0" applyFill="1" borderId="3" applyBorder="1" xfId="0" applyProtection="1" applyAlignment="1">
      <alignment horizontal="left" vertical="center" wrapText="1"/>
    </xf>
    <xf numFmtId="0" applyNumberFormat="1" fontId="11" applyFont="1" fillId="0" applyFill="1" borderId="3" applyBorder="1" xfId="0" applyProtection="1" applyAlignment="1">
      <alignment horizontal="center" vertical="center" wrapText="1"/>
    </xf>
    <xf numFmtId="0" applyNumberFormat="1" fontId="11" applyFont="1" fillId="0" applyFill="1" borderId="15" applyBorder="1" xfId="0" applyProtection="1" applyAlignment="1">
      <alignment horizontal="center" vertical="center" wrapText="1"/>
    </xf>
    <xf numFmtId="0" applyNumberFormat="1" fontId="11" applyFont="1" fillId="0" applyFill="1" borderId="3" applyBorder="1" xfId="0" applyProtection="1" applyAlignment="1">
      <alignment horizontal="right" vertical="center" wrapText="1"/>
    </xf>
    <xf numFmtId="0" applyNumberFormat="1" fontId="11" applyFont="1" fillId="0" applyFill="1" borderId="15" applyBorder="1" xfId="0" applyProtection="1" applyAlignment="1">
      <alignment horizontal="right" vertical="center" wrapText="1"/>
    </xf>
    <xf numFmtId="0" applyNumberFormat="1" fontId="11" applyFont="1" fillId="0" applyFill="1" borderId="16" applyBorder="1" xfId="0" applyProtection="1" applyAlignment="1">
      <alignment horizontal="left" vertical="center" wrapText="1"/>
    </xf>
    <xf numFmtId="0" applyNumberFormat="1" fontId="11" applyFont="1" fillId="0" applyFill="1" borderId="4" applyBorder="1" xfId="0" applyProtection="1" applyAlignment="1">
      <alignment horizontal="center" vertical="center" wrapText="1"/>
    </xf>
    <xf numFmtId="0" applyNumberFormat="1" fontId="11" applyFont="1" fillId="0" applyFill="1" borderId="4" applyBorder="1" xfId="0" applyProtection="1" applyAlignment="1">
      <alignment horizontal="right" vertical="center" wrapText="1"/>
    </xf>
    <xf numFmtId="0" applyNumberFormat="1" fontId="11" applyFont="1" fillId="0" applyFill="1" borderId="17" applyBorder="1" xfId="0" applyProtection="1" applyAlignment="1">
      <alignment horizontal="center" vertical="center" wrapText="1"/>
    </xf>
    <xf numFmtId="0" applyNumberFormat="1" fontId="11" applyFont="1" fillId="0" applyFill="1" borderId="18" applyBorder="1" xfId="0" applyProtection="1" applyAlignment="1">
      <alignment horizontal="left" vertical="center" wrapText="1"/>
    </xf>
    <xf numFmtId="0" applyNumberFormat="1" fontId="11" applyFont="1" fillId="0" applyFill="1" borderId="7" applyBorder="1" xfId="0" applyProtection="1" applyAlignment="1">
      <alignment horizontal="center" vertical="center" wrapText="1"/>
    </xf>
    <xf numFmtId="0" applyNumberFormat="1" fontId="11" applyFont="1" fillId="0" applyFill="1" borderId="8" applyBorder="1" xfId="0" applyProtection="1" applyAlignment="1">
      <alignment horizontal="center" vertical="center" wrapText="1"/>
    </xf>
    <xf numFmtId="0" applyNumberFormat="1" fontId="11" applyFont="1" fillId="0" applyFill="1" borderId="18" applyBorder="1" xfId="0" applyProtection="1" applyAlignment="1">
      <alignment horizontal="right" vertical="center" wrapText="1"/>
    </xf>
    <xf numFmtId="0" applyNumberFormat="1" fontId="11" applyFont="1" fillId="0" applyFill="1" borderId="7" applyBorder="1" xfId="0" applyProtection="1" applyAlignment="1">
      <alignment horizontal="right" vertical="center" wrapText="1"/>
    </xf>
    <xf numFmtId="0" applyNumberFormat="1" fontId="11" applyFont="1" fillId="0" applyFill="1" borderId="8" applyBorder="1" xfId="0" applyProtection="1" applyAlignment="1">
      <alignment horizontal="right" vertical="center" wrapText="1"/>
    </xf>
    <xf numFmtId="0" applyNumberFormat="1" fontId="11" applyFont="1" fillId="0" applyFill="1" borderId="19" applyBorder="1" xfId="0" applyProtection="1" applyAlignment="1">
      <alignment horizontal="left" vertical="center" wrapText="1"/>
    </xf>
    <xf numFmtId="0" applyNumberFormat="1" fontId="11" applyFont="1" fillId="0" applyFill="1" borderId="20" applyBorder="1" xfId="0" applyProtection="1" applyAlignment="1">
      <alignment horizontal="center" vertical="center" wrapText="1"/>
    </xf>
    <xf numFmtId="0" applyNumberFormat="1" fontId="11" applyFont="1" fillId="0" applyFill="1" borderId="21" applyBorder="1" xfId="0" applyProtection="1" applyAlignment="1">
      <alignment horizontal="left" vertical="center" wrapText="1"/>
    </xf>
    <xf numFmtId="0" applyNumberFormat="1" fontId="11" applyFont="1" fillId="0" applyFill="1" borderId="5" applyBorder="1" xfId="0" applyProtection="1" applyAlignment="1">
      <alignment horizontal="center" vertical="center" wrapText="1"/>
    </xf>
    <xf numFmtId="0" applyNumberFormat="1" fontId="11" applyFont="1" fillId="0" applyFill="1" borderId="6" applyBorder="1" xfId="0" applyProtection="1" applyAlignment="1">
      <alignment horizontal="center" vertical="center" wrapText="1"/>
    </xf>
    <xf numFmtId="0" applyNumberFormat="1" fontId="11" applyFont="1" fillId="0" applyFill="1" borderId="21" applyBorder="1" xfId="0" applyProtection="1" applyAlignment="1">
      <alignment horizontal="right" vertical="center" wrapText="1"/>
    </xf>
    <xf numFmtId="0" applyNumberFormat="1" fontId="11" applyFont="1" fillId="0" applyFill="1" borderId="5" applyBorder="1" xfId="0" applyProtection="1" applyAlignment="1">
      <alignment horizontal="right" vertical="center" wrapText="1"/>
    </xf>
    <xf numFmtId="0" applyNumberFormat="1" fontId="11" applyFont="1" fillId="0" applyFill="1" borderId="6" applyBorder="1" xfId="0" applyProtection="1" applyAlignment="1">
      <alignment horizontal="right" vertical="center" wrapText="1"/>
    </xf>
    <xf numFmtId="0" applyNumberFormat="1" fontId="11" applyFont="1" fillId="0" applyFill="1" borderId="22" applyBorder="1" xfId="0" applyProtection="1" applyAlignment="1">
      <alignment horizontal="left" vertical="center" wrapText="1"/>
    </xf>
    <xf numFmtId="0" applyNumberFormat="1" fontId="11" applyFont="1" fillId="0" applyFill="1" borderId="23" applyBorder="1" xfId="0" applyProtection="1" applyAlignment="1">
      <alignment horizontal="center" vertical="center" wrapText="1"/>
    </xf>
    <xf numFmtId="0" applyNumberFormat="1" fontId="11" applyFont="1" fillId="0" applyFill="1" borderId="24" applyBorder="1" xfId="0" applyProtection="1" applyAlignment="1">
      <alignment horizontal="left" vertical="center" wrapText="1"/>
    </xf>
    <xf numFmtId="0" applyNumberFormat="1" fontId="11" applyFont="1" fillId="0" applyFill="1" borderId="25" applyBorder="1" xfId="0" applyProtection="1" applyAlignment="1">
      <alignment horizontal="left" vertical="center" wrapText="1"/>
    </xf>
    <xf numFmtId="0" applyNumberFormat="1" fontId="11" applyFont="1" fillId="0" applyFill="1" borderId="26" applyBorder="1" xfId="0" applyProtection="1" applyAlignment="1">
      <alignment horizontal="center" vertical="center" wrapText="1"/>
    </xf>
    <xf numFmtId="0" applyNumberFormat="1" fontId="11" applyFont="1" fillId="0" applyFill="1" borderId="27" applyBorder="1" xfId="0" applyProtection="1" applyAlignment="1">
      <alignment horizontal="left" vertical="center" wrapText="1"/>
    </xf>
    <xf numFmtId="0" applyNumberFormat="1" fontId="11" applyFont="1" fillId="0" applyFill="1" borderId="28" applyBorder="1" xfId="0" applyProtection="1" applyAlignment="1">
      <alignment horizontal="left" vertical="center" wrapText="1"/>
    </xf>
    <xf numFmtId="0" applyNumberFormat="1" fontId="11" applyFont="1" fillId="0" applyFill="1" borderId="29" applyBorder="1" xfId="0" applyProtection="1" applyAlignment="1">
      <alignment horizontal="left" vertical="center" wrapText="1"/>
    </xf>
    <xf numFmtId="0" applyNumberFormat="1" fontId="11" applyFont="1" fillId="0" applyFill="1" borderId="29" applyBorder="1" xfId="0" applyProtection="1" applyAlignment="1">
      <alignment horizontal="center" vertical="center" wrapText="1"/>
    </xf>
    <xf numFmtId="0" applyNumberFormat="1" fontId="11" applyFont="1" fillId="0" applyFill="1" borderId="30" applyBorder="1" xfId="0" applyProtection="1" applyAlignment="1">
      <alignment horizontal="center" vertical="center" wrapText="1"/>
    </xf>
    <xf numFmtId="0" applyNumberFormat="1" fontId="11" applyFont="1" fillId="0" applyFill="1" borderId="29" applyBorder="1" xfId="0" applyProtection="1" applyAlignment="1">
      <alignment horizontal="right" vertical="center" wrapText="1"/>
    </xf>
    <xf numFmtId="0" applyNumberFormat="1" fontId="11" applyFont="1" fillId="0" applyFill="1" borderId="30" applyBorder="1" xfId="0" applyProtection="1" applyAlignment="1">
      <alignment horizontal="right" vertical="center" wrapText="1"/>
    </xf>
    <xf numFmtId="0" applyNumberFormat="1" fontId="11" applyFont="1" fillId="0" applyFill="1" borderId="31" applyBorder="1" xfId="0" applyProtection="1" applyAlignment="1">
      <alignment horizontal="left" vertical="center" wrapText="1"/>
    </xf>
    <xf numFmtId="0" applyNumberFormat="1" fontId="12" applyFont="1" fillId="0" applyFill="1" borderId="32" applyBorder="1" xfId="0" applyProtection="1" applyAlignment="1">
      <alignment horizontal="left" vertical="top"/>
    </xf>
    <xf numFmtId="0" applyNumberFormat="1" fontId="12" applyFont="1" fillId="0" applyFill="1" borderId="33" applyBorder="1" xfId="0" applyProtection="1" applyAlignment="1">
      <alignment horizontal="left" vertical="top"/>
    </xf>
    <xf numFmtId="0" applyNumberFormat="1" fontId="8" applyFont="1" fillId="0" applyFill="1" borderId="0" applyBorder="1" xfId="0" applyProtection="1" applyAlignment="1">
      <alignment horizontal="right" vertical="top" wrapText="1"/>
    </xf>
    <xf numFmtId="0" applyNumberFormat="1" fontId="11" applyFont="1" fillId="0" applyFill="1" borderId="34" applyBorder="1" xfId="0" applyProtection="1" applyAlignment="1">
      <alignment horizontal="center" vertical="center" wrapText="1"/>
    </xf>
    <xf numFmtId="0" applyNumberFormat="1" fontId="11" applyFont="1" fillId="0" applyFill="1" borderId="35" applyBorder="1" xfId="0" applyProtection="1" applyAlignment="1">
      <alignment horizontal="left" vertical="center" wrapText="1"/>
    </xf>
    <xf numFmtId="0" applyNumberFormat="1" fontId="11" applyFont="1" fillId="0" applyFill="1" borderId="36" applyBorder="1" xfId="0" applyProtection="1" applyAlignment="1">
      <alignment horizontal="center" vertical="center" wrapText="1"/>
    </xf>
    <xf numFmtId="0" applyNumberFormat="1" fontId="11" applyFont="1" fillId="0" applyFill="1" borderId="37" applyBorder="1" xfId="0" applyProtection="1" applyAlignment="1">
      <alignment horizontal="left" vertical="center" wrapText="1"/>
    </xf>
    <xf numFmtId="0" applyNumberFormat="1" fontId="11" applyFont="1" fillId="0" applyFill="1" borderId="38" applyBorder="1" xfId="0" applyProtection="1" applyAlignment="1">
      <alignment horizontal="center" vertical="center" wrapText="1"/>
    </xf>
    <xf numFmtId="0" applyNumberFormat="1" fontId="11" applyFont="1" fillId="0" applyFill="1" borderId="39" applyBorder="1" xfId="0" applyProtection="1" applyAlignment="1">
      <alignment horizontal="center" vertical="center" wrapText="1"/>
    </xf>
    <xf numFmtId="0" applyNumberFormat="1" fontId="11" applyFont="1" fillId="0" applyFill="1" borderId="37" applyBorder="1" xfId="0" applyProtection="1" applyAlignment="1">
      <alignment horizontal="right" vertical="center" wrapText="1"/>
    </xf>
    <xf numFmtId="0" applyNumberFormat="1" fontId="11" applyFont="1" fillId="0" applyFill="1" borderId="38" applyBorder="1" xfId="0" applyProtection="1" applyAlignment="1">
      <alignment horizontal="right" vertical="center" wrapText="1"/>
    </xf>
    <xf numFmtId="0" applyNumberFormat="1" fontId="11" applyFont="1" fillId="0" applyFill="1" borderId="39" applyBorder="1" xfId="0" applyProtection="1" applyAlignment="1">
      <alignment horizontal="right" vertical="center" wrapText="1"/>
    </xf>
    <xf numFmtId="0" applyNumberFormat="1" fontId="11" applyFont="1" fillId="0" applyFill="1" borderId="40" applyBorder="1" xfId="0" applyProtection="1" applyAlignment="1">
      <alignment horizontal="left" vertical="center" wrapText="1"/>
    </xf>
    <xf numFmtId="0" applyNumberFormat="1" fontId="11" applyFont="1" fillId="0" applyFill="1" borderId="41" applyBorder="1" xfId="0" applyProtection="1" applyAlignment="1">
      <alignment horizontal="left" vertical="center" wrapText="1"/>
    </xf>
    <xf numFmtId="0" applyNumberFormat="1" fontId="11" applyFont="1" fillId="0" applyFill="1" borderId="15" applyBorder="1" xfId="0" applyProtection="1" applyAlignment="1">
      <alignment horizontal="left" vertical="center" wrapText="1"/>
    </xf>
    <xf numFmtId="0" applyNumberFormat="1" fontId="11" applyFont="1" fillId="0" applyFill="1" borderId="30" applyBorder="1" xfId="0" applyProtection="1" applyAlignment="1">
      <alignment horizontal="left" vertical="center" wrapText="1"/>
    </xf>
    <xf numFmtId="0" applyNumberFormat="1" fontId="11" applyFont="1" fillId="0" applyFill="1" borderId="4" applyBorder="1" xfId="0" applyProtection="1" applyAlignment="1">
      <alignment horizontal="left" vertical="center" wrapText="1"/>
    </xf>
    <xf numFmtId="0" applyNumberFormat="1" fontId="11" applyFont="1" fillId="0" applyFill="1" borderId="7" applyBorder="1" xfId="0" applyProtection="1" applyAlignment="1">
      <alignment horizontal="left" vertical="center" wrapText="1"/>
    </xf>
    <xf numFmtId="0" applyNumberFormat="1" fontId="11" applyFont="1" fillId="0" applyFill="1" borderId="8" applyBorder="1" xfId="0" applyProtection="1" applyAlignment="1">
      <alignment horizontal="left" vertical="center" wrapText="1"/>
    </xf>
    <xf numFmtId="0" applyNumberFormat="1" fontId="11" applyFont="1" fillId="0" applyFill="1" borderId="18" applyBorder="1" xfId="0" applyProtection="1" applyAlignment="1">
      <alignment horizontal="center" vertical="center" wrapText="1"/>
    </xf>
    <xf numFmtId="0" applyNumberFormat="1" fontId="10" applyFont="1" fillId="0" applyFill="1" borderId="9" applyBorder="1" xfId="0" applyProtection="1" applyAlignment="1">
      <alignment horizontal="right" vertical="center"/>
    </xf>
    <xf numFmtId="0" applyNumberFormat="1" fontId="11" applyFont="1" fillId="0" applyFill="1" borderId="5" applyBorder="1" xfId="0" applyProtection="1" applyAlignment="1">
      <alignment horizontal="left" vertical="center" wrapText="1"/>
    </xf>
    <xf numFmtId="0" applyNumberFormat="1" fontId="11" applyFont="1" fillId="0" applyFill="1" borderId="6" applyBorder="1" xfId="0" applyProtection="1" applyAlignment="1">
      <alignment horizontal="left" vertical="center" wrapText="1"/>
    </xf>
    <xf numFmtId="0" applyNumberFormat="1" fontId="11" applyFont="1" fillId="0" applyFill="1" borderId="21" applyBorder="1" xfId="0" applyProtection="1" applyAlignment="1">
      <alignment horizontal="center" vertical="center" wrapText="1"/>
    </xf>
    <xf numFmtId="0" applyNumberFormat="1" fontId="10" applyFont="1" fillId="2" applyFill="1" borderId="42" applyBorder="1" xfId="0" applyProtection="1" applyAlignment="1">
      <alignment horizontal="center" vertical="center" wrapText="1"/>
    </xf>
    <xf numFmtId="0" applyNumberFormat="1" fontId="11" applyFont="1" fillId="0" applyFill="1" borderId="43" applyBorder="1" xfId="0" applyProtection="1" applyAlignment="1">
      <alignment horizontal="right" vertical="center" wrapText="1"/>
    </xf>
    <xf numFmtId="0" applyNumberFormat="1" fontId="11" applyFont="1" fillId="0" applyFill="1" borderId="44" applyBorder="1" xfId="0" applyProtection="1" applyAlignment="1">
      <alignment horizontal="right" vertical="center" wrapText="1"/>
    </xf>
    <xf numFmtId="0" applyNumberFormat="1" fontId="10" applyFont="1" fillId="2" applyFill="1" borderId="45" applyBorder="1" xfId="0" applyProtection="1" applyAlignment="1">
      <alignment horizontal="center" vertical="center" wrapText="1"/>
    </xf>
    <xf numFmtId="0" applyNumberFormat="1" fontId="11" applyFont="1" fillId="0" applyFill="1" borderId="46" applyBorder="1" xfId="0" applyProtection="1" applyAlignment="1">
      <alignment horizontal="left" vertical="center" wrapText="1"/>
    </xf>
    <xf numFmtId="0" applyNumberFormat="1" fontId="11" applyFont="1" fillId="0" applyFill="1" borderId="47" applyBorder="1" xfId="0" applyProtection="1" applyAlignment="1">
      <alignment horizontal="left" vertical="center" wrapText="1"/>
    </xf>
    <xf numFmtId="0" applyNumberFormat="1" fontId="11" applyFont="1" fillId="0" applyFill="1" borderId="48" applyBorder="1" xfId="0" applyProtection="1" applyAlignment="1">
      <alignment horizontal="left" vertical="center" wrapText="1"/>
    </xf>
    <xf numFmtId="0" applyNumberFormat="1" fontId="11" applyFont="1" fillId="0" applyFill="1" borderId="49" applyBorder="1" xfId="0" applyProtection="1" applyAlignment="1">
      <alignment horizontal="left" vertical="center" wrapText="1"/>
    </xf>
    <xf numFmtId="0" applyNumberFormat="1" fontId="11" applyFont="1" fillId="0" applyFill="1" borderId="50" applyBorder="1" xfId="0" applyProtection="1" applyAlignment="1">
      <alignment horizontal="left" vertical="center" wrapText="1"/>
    </xf>
    <xf numFmtId="2" applyNumberFormat="1" fontId="11" applyFont="1" fillId="0" applyFill="1" borderId="3" applyBorder="1" xfId="0" applyProtection="1" applyAlignment="1">
      <alignment horizontal="right" vertical="center" wrapText="1"/>
    </xf>
    <xf numFmtId="0" applyNumberFormat="1" fontId="11" applyFont="1" fillId="0" applyFill="1" borderId="3" applyBorder="1" xfId="0" applyAlignment="1">
      <alignment horizontal="right" vertical="center" wrapText="1"/>
      <protection locked="0"/>
    </xf>
    <xf numFmtId="2" applyNumberFormat="1" fontId="11" applyFont="1" fillId="0" applyFill="1" borderId="29" applyBorder="1" xfId="0" applyProtection="1" applyAlignment="1">
      <alignment horizontal="right" vertical="center" wrapText="1"/>
    </xf>
    <xf numFmtId="0" applyNumberFormat="1" fontId="11" applyFont="1" fillId="0" applyFill="1" borderId="29" applyBorder="1" xfId="0" applyAlignment="1">
      <alignment horizontal="right" vertical="center" wrapText="1"/>
      <protection locked="0"/>
    </xf>
    <xf numFmtId="2" applyNumberFormat="1" fontId="5" applyFont="1" fillId="0" applyFill="1" borderId="1" applyBorder="1" xfId="0" applyProtection="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1" Type="http://schemas.openxmlformats.org/officeDocument/2006/relationships/styles" Target="styles.xml"/><Relationship Id="rId12"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worksheets/sheet1.xml><?xml version="1.0" encoding="utf-8"?>
<worksheet xmlns="http://schemas.openxmlformats.org/spreadsheetml/2006/main" xmlns:r="http://schemas.openxmlformats.org/officeDocument/2006/relationships">
  <dimension ref="A3:O20"/>
  <sheetViews>
    <sheetView tabSelected="1" workbookViewId="0" view="pageBreakPreview" showGridLines="0">
      <selection activeCell="A1" sqref="A1"/>
    </sheetView>
  </sheetViews>
  <sheetFormatPr defaultRowHeight="15"/>
  <cols>
    <col min="1" max="1" width="6.03353528622615" customWidth="1"/>
    <col min="2" max="2" width="7.06052001579656" customWidth="1"/>
    <col min="3" max="3" width="12.1954436636486" customWidth="1"/>
    <col min="4" max="4" width="5.00655055665574" customWidth="1"/>
    <col min="5" max="5" width="2.05396945914082" customWidth="1"/>
    <col min="6" max="6" width="3.08095418871123" customWidth="1"/>
    <col min="7" max="7" width="22.2085447769601" customWidth="1"/>
    <col min="8" max="8" width="6.03353528622615" customWidth="1"/>
    <col min="9" max="9" width="2.56746182392602" customWidth="1"/>
    <col min="10" max="10" width="0.513492364785204" customWidth="1"/>
    <col min="11" max="11" width="1.02698472957041" customWidth="1"/>
    <col min="12" max="12" width="11.0400858428819" customWidth="1"/>
    <col min="13" max="13" width="3.08095418871123" customWidth="1"/>
    <col min="14" max="14" width="1.02698472957041" customWidth="1"/>
    <col min="15" max="15" width="1.02698472957041" customWidth="1"/>
    <col min="16" max="16" width="9.49960874852628" customWidth="1"/>
  </cols>
  <sheetData>
    <row r="1" ht="46.63008" customHeight="1"/>
    <row r="2" ht="46.63008" customHeight="1"/>
    <row r="3" ht="28.86624" customHeight="1">
      <c r="C3" s="1" t="s">
        <v>0</v>
      </c>
      <c r="D3" s="2"/>
      <c r="E3" s="2"/>
      <c r="F3" s="2"/>
      <c r="G3" s="2"/>
      <c r="H3" s="2"/>
      <c r="I3" s="2"/>
      <c r="J3" s="2"/>
      <c r="K3" s="3" t="s">
        <v>1</v>
      </c>
      <c r="L3" s="3"/>
    </row>
    <row r="4" ht="9.62208" customHeight="1">
      <c r="C4" s="1"/>
      <c r="D4" s="1"/>
      <c r="E4" s="1"/>
      <c r="F4" s="1"/>
      <c r="G4" s="1"/>
      <c r="H4" s="1"/>
      <c r="I4" s="1"/>
      <c r="J4" s="1"/>
    </row>
    <row r="5" ht="32.56704" customHeight="1">
      <c r="C5" s="4"/>
      <c r="D5" s="4"/>
      <c r="E5" s="4"/>
      <c r="F5" s="4"/>
      <c r="G5" s="4"/>
      <c r="H5" s="4"/>
      <c r="I5" s="4"/>
      <c r="J5" s="4"/>
    </row>
    <row r="6" ht="43.66944" customHeight="1">
      <c r="C6" s="5" t="s">
        <v>2</v>
      </c>
      <c r="D6" s="5"/>
      <c r="E6" s="5"/>
      <c r="F6" s="5"/>
      <c r="G6" s="5"/>
      <c r="H6" s="5"/>
      <c r="I6" s="5"/>
      <c r="J6" s="5"/>
      <c r="K6" s="5"/>
      <c r="L6" s="5"/>
    </row>
    <row r="7" ht="11.1024" customHeight="1"/>
    <row r="8" ht="23.68512" customHeight="1">
      <c r="C8" s="6" t="s">
        <v>3</v>
      </c>
      <c r="D8" s="6"/>
      <c r="E8" s="6"/>
      <c r="F8" s="6"/>
      <c r="G8" s="7" t="s">
        <v>4</v>
      </c>
      <c r="H8" s="7"/>
      <c r="I8" s="7"/>
      <c r="J8" s="7"/>
      <c r="K8" s="7"/>
      <c r="L8" s="7"/>
    </row>
    <row r="9" ht="40.7088" customHeight="1"/>
    <row r="10" ht="40.7088" customHeight="1"/>
    <row r="11" ht="34.78752" customHeight="1">
      <c r="B11" s="8" t="s">
        <v>5</v>
      </c>
      <c r="C11" s="8"/>
      <c r="D11" s="9" t="s">
        <v>6</v>
      </c>
      <c r="E11" s="9"/>
      <c r="F11" s="9"/>
      <c r="G11" s="9"/>
      <c r="H11" s="9"/>
      <c r="I11" s="9"/>
      <c r="J11" s="9"/>
      <c r="K11" s="9"/>
      <c r="L11" s="8" t="s">
        <v>7</v>
      </c>
      <c r="M11" s="8"/>
    </row>
    <row r="12" ht="52.55136" customHeight="1">
      <c r="D12" s="4"/>
      <c r="E12" s="4"/>
      <c r="F12" s="4"/>
      <c r="G12" s="4"/>
      <c r="H12" s="4"/>
      <c r="I12" s="4"/>
      <c r="J12" s="4"/>
      <c r="K12" s="4"/>
    </row>
    <row r="13" ht="40.7088" customHeight="1">
      <c r="B13" s="7" t="s">
        <v>8</v>
      </c>
      <c r="C13" s="7"/>
      <c r="D13" s="7"/>
      <c r="E13" s="9" t="s">
        <v>6</v>
      </c>
      <c r="F13" s="9"/>
      <c r="G13" s="9"/>
      <c r="H13" s="9"/>
      <c r="I13" s="9"/>
      <c r="K13" s="8" t="s">
        <v>9</v>
      </c>
      <c r="L13" s="8"/>
      <c r="M13" s="8"/>
      <c r="N13" s="8"/>
    </row>
    <row r="14" ht="38.48832" customHeight="1">
      <c r="E14" s="4"/>
      <c r="F14" s="4"/>
      <c r="G14" s="4"/>
      <c r="H14" s="4"/>
      <c r="I14" s="4"/>
    </row>
    <row r="15" ht="37.74816" customHeight="1"/>
    <row r="16" ht="40.7088" customHeight="1">
      <c r="B16" s="7" t="s">
        <v>10</v>
      </c>
      <c r="C16" s="7"/>
      <c r="D16" s="7"/>
      <c r="E16" s="9" t="s">
        <v>6</v>
      </c>
      <c r="F16" s="9"/>
      <c r="G16" s="9"/>
      <c r="H16" s="9"/>
      <c r="I16" s="9"/>
      <c r="J16" s="9"/>
      <c r="K16" s="9"/>
      <c r="L16" s="8" t="s">
        <v>9</v>
      </c>
      <c r="M16" s="8"/>
      <c r="N16" s="8"/>
      <c r="O16" s="8"/>
    </row>
    <row r="17" ht="58.47264" customHeight="1">
      <c r="E17" s="4"/>
      <c r="F17" s="4"/>
      <c r="G17" s="4"/>
      <c r="H17" s="4"/>
      <c r="I17" s="4"/>
      <c r="J17" s="4"/>
      <c r="K17" s="4"/>
    </row>
    <row r="18" ht="28.86624" customHeight="1">
      <c r="B18" s="8" t="s">
        <v>11</v>
      </c>
      <c r="C18" s="8"/>
      <c r="D18" s="8"/>
      <c r="E18" s="8"/>
      <c r="F18" s="9"/>
      <c r="G18" s="9"/>
      <c r="H18" s="8" t="s">
        <v>12</v>
      </c>
      <c r="I18" s="8"/>
      <c r="J18" s="8"/>
      <c r="K18" s="8"/>
      <c r="L18" s="8"/>
      <c r="M18" s="8"/>
      <c r="N18" s="8"/>
      <c r="O18" s="8"/>
    </row>
    <row r="19" ht="64.39392" customHeight="1">
      <c r="F19" s="4"/>
      <c r="G19" s="4"/>
    </row>
    <row r="20" ht="34.78752" customHeight="1">
      <c r="B20" s="8" t="s">
        <v>13</v>
      </c>
      <c r="C20" s="8"/>
      <c r="D20" s="10" t="s">
        <v>14</v>
      </c>
      <c r="E20" s="10"/>
      <c r="F20" s="10"/>
      <c r="G20" s="10"/>
      <c r="H20" s="10"/>
    </row>
  </sheetData>
  <mergeCells>
    <mergeCell ref="C3:J4"/>
    <mergeCell ref="K3:L3"/>
    <mergeCell ref="C6:L6"/>
    <mergeCell ref="C8:F8"/>
    <mergeCell ref="G8:L8"/>
    <mergeCell ref="B11:C11"/>
    <mergeCell ref="D11:K11"/>
    <mergeCell ref="L11:M11"/>
    <mergeCell ref="B13:D13"/>
    <mergeCell ref="E13:I13"/>
    <mergeCell ref="K13:N13"/>
    <mergeCell ref="B16:D16"/>
    <mergeCell ref="E16:K16"/>
    <mergeCell ref="L16:O16"/>
    <mergeCell ref="B18:E18"/>
    <mergeCell ref="F18:G18"/>
    <mergeCell ref="H18:O18"/>
    <mergeCell ref="B20:C20"/>
    <mergeCell ref="D20:H20"/>
  </mergeCells>
  <pageMargins left="0.590551181102362" right="0.393700787401575" top="0.393700787401575" bottom="0.47244094488189" header="0" footer="0"/>
  <pageSetup fitToHeight="0" orientation="portrait"/>
  <headerFooter/>
</worksheet>
</file>

<file path=xl/worksheets/sheet2.xml><?xml version="1.0" encoding="utf-8"?>
<worksheet xmlns="http://schemas.openxmlformats.org/spreadsheetml/2006/main" xmlns:r="http://schemas.openxmlformats.org/officeDocument/2006/relationships">
  <dimension ref="A2:J20"/>
  <sheetViews>
    <sheetView workbookViewId="0" view="pageBreakPreview">
      <selection activeCell="A1" sqref="A1"/>
    </sheetView>
  </sheetViews>
  <sheetFormatPr defaultRowHeight="15"/>
  <cols>
    <col min="1" max="1" width="3.08095418871123" customWidth="1"/>
    <col min="2" max="2" width="0.898611638374108" customWidth="1"/>
    <col min="3" max="3" width="20.2829484090156" customWidth="1"/>
    <col min="4" max="4" width="1.02698472957041" customWidth="1"/>
    <col min="5" max="5" width="6.03353528622615" customWidth="1"/>
    <col min="6" max="6" width="33.3770037110383" customWidth="1"/>
    <col min="7" max="7" width="11.1684589340782" customWidth="1"/>
    <col min="8" max="8" width="8.98611638374108" customWidth="1"/>
    <col min="9" max="9" width="4.10793891828163" customWidth="1"/>
    <col min="10" max="10" width="3.08095418871123" customWidth="1"/>
    <col min="11" max="11" width="3.97956582708533" customWidth="1"/>
  </cols>
  <sheetData>
    <row r="1" ht="64.39392" customHeight="1"/>
    <row r="2" ht="46.63008" customHeight="1">
      <c r="F2" s="11" t="s">
        <v>15</v>
      </c>
    </row>
    <row r="3" ht="40.7088" customHeight="1"/>
    <row r="4" ht="28.86624" customHeight="1">
      <c r="B4" s="12" t="s">
        <v>16</v>
      </c>
      <c r="C4" s="12"/>
      <c r="D4" s="12"/>
      <c r="E4" s="9" t="s">
        <v>0</v>
      </c>
      <c r="F4" s="13"/>
      <c r="G4" s="13"/>
    </row>
    <row r="5" ht="5.18112" customHeight="1">
      <c r="E5" s="9"/>
      <c r="F5" s="9"/>
      <c r="G5" s="9"/>
    </row>
    <row r="6" ht="46.63008" customHeight="1">
      <c r="E6" s="4"/>
      <c r="F6" s="4"/>
      <c r="G6" s="4"/>
    </row>
    <row r="7" ht="28.86624" customHeight="1">
      <c r="B7" s="12" t="s">
        <v>17</v>
      </c>
      <c r="C7" s="12"/>
      <c r="D7" s="12"/>
      <c r="E7" s="9" t="s">
        <v>4</v>
      </c>
      <c r="F7" s="9"/>
      <c r="G7" s="9"/>
    </row>
    <row r="8" ht="46.63008" customHeight="1">
      <c r="E8" s="4"/>
      <c r="F8" s="4"/>
      <c r="G8" s="4"/>
    </row>
    <row r="9" ht="29.6064" customHeight="1">
      <c r="B9" s="12" t="s">
        <v>18</v>
      </c>
      <c r="C9" s="12"/>
      <c r="D9" s="12"/>
      <c r="E9" s="117">
        <f>ROUND('4 表1-2建筑工程分类分项工程量清单'!J437+'5 表1-3设备采购和安装工程分类分项工程量清单'!J57+'6 表1-4措施项目清单'!J15+'7 表1-5其他项目清单'!C6+'8 表1-6零星工作项目清单'!H8,2)</f>
      </c>
      <c r="F9" s="9"/>
      <c r="G9" s="9"/>
      <c r="H9" s="14" t="s">
        <v>19</v>
      </c>
    </row>
    <row r="10" ht="46.63008" customHeight="1">
      <c r="E10" s="4"/>
      <c r="F10" s="4"/>
      <c r="G10" s="4"/>
    </row>
    <row r="11" ht="28.86624" customHeight="1">
      <c r="B11" s="12" t="s">
        <v>20</v>
      </c>
      <c r="C11" s="12"/>
      <c r="D11" s="12"/>
      <c r="E11" s="117">
        <f>IF(TRIM(E9) = "", "", IF(E9 = 0, "", IF(E9 &lt; 0, "负",) &amp; IF(INT(E9), TEXT(INT(ABS(E9)), "[dbnum2]") &amp; "元",) &amp; IF(INT(ABS(E9) * 10) - INT(ABS(E9)) * 10, TEXT(INT(ABS(E9) * 10) - INT(ABS(E9)) * 10, "[dbnum2]") &amp; "角", IF(INT(ABS(E9)) = ABS(E9),, IF(ABS(E9) &lt; 0.1,, "零"))) &amp; IF(ROUND(ABS(E9) * 100 - INT(ABS(E9) * 10) * 10,), TEXT(ROUND(ABS(E9) * 100 - INT(ABS(E9) * 10) * 10,), "[dbnum2]") &amp; "分", ""))&amp; IF(INT(E9)=E9,"整",""))</f>
      </c>
      <c r="F11" s="9"/>
      <c r="G11" s="9"/>
      <c r="H11" s="14" t="s">
        <v>19</v>
      </c>
    </row>
    <row r="12" ht="58.47264" customHeight="1">
      <c r="E12" s="4"/>
      <c r="F12" s="4"/>
      <c r="G12" s="4"/>
    </row>
    <row r="13" ht="28.86624" customHeight="1">
      <c r="B13" s="12" t="s">
        <v>21</v>
      </c>
      <c r="C13" s="12"/>
      <c r="D13" s="12"/>
      <c r="E13" s="9"/>
      <c r="F13" s="9"/>
      <c r="G13" s="9"/>
      <c r="H13" s="14" t="s">
        <v>7</v>
      </c>
      <c r="I13" s="14"/>
    </row>
    <row r="14" ht="64.39392" customHeight="1">
      <c r="E14" s="4"/>
      <c r="F14" s="4"/>
      <c r="G14" s="4"/>
    </row>
    <row r="15" ht="17.02368" customHeight="1">
      <c r="C15" s="15" t="s">
        <v>22</v>
      </c>
    </row>
    <row r="16" ht="5.92128" customHeight="1">
      <c r="B16" s="12" t="s">
        <v>23</v>
      </c>
      <c r="C16" s="12"/>
      <c r="D16" s="12"/>
      <c r="E16" s="9"/>
      <c r="F16" s="13"/>
      <c r="G16" s="13"/>
      <c r="H16" s="14" t="s">
        <v>9</v>
      </c>
      <c r="I16" s="14"/>
      <c r="J16" s="14"/>
    </row>
    <row r="17" ht="23.68512" customHeight="1">
      <c r="B17" s="12"/>
      <c r="C17" s="12"/>
      <c r="D17" s="12"/>
      <c r="E17" s="9"/>
      <c r="F17" s="9"/>
      <c r="G17" s="9"/>
      <c r="H17" s="14"/>
      <c r="I17" s="14"/>
      <c r="J17" s="14"/>
    </row>
    <row r="18" ht="37.74816" customHeight="1">
      <c r="E18" s="4"/>
      <c r="F18" s="4"/>
      <c r="G18" s="4"/>
    </row>
    <row r="19" ht="37.74816" customHeight="1"/>
    <row r="20" ht="28.86624" customHeight="1">
      <c r="B20" s="12" t="s">
        <v>24</v>
      </c>
      <c r="C20" s="12"/>
      <c r="D20" s="12"/>
      <c r="E20" s="9" t="s">
        <v>14</v>
      </c>
      <c r="F20" s="9"/>
      <c r="G20" s="9"/>
    </row>
  </sheetData>
  <mergeCells>
    <mergeCell ref="B4:D4"/>
    <mergeCell ref="E4:G5"/>
    <mergeCell ref="B7:D7"/>
    <mergeCell ref="E7:G7"/>
    <mergeCell ref="B9:D9"/>
    <mergeCell ref="E9:G9"/>
    <mergeCell ref="B11:D11"/>
    <mergeCell ref="E11:G11"/>
    <mergeCell ref="B13:D13"/>
    <mergeCell ref="E13:G13"/>
    <mergeCell ref="H13:I13"/>
    <mergeCell ref="B16:D17"/>
    <mergeCell ref="E16:G17"/>
    <mergeCell ref="H16:J17"/>
    <mergeCell ref="B20:D20"/>
    <mergeCell ref="E20:G20"/>
  </mergeCells>
  <pageMargins left="0.393700787401575" right="0.393700787401575" top="0.393700787401575" bottom="0.393700787401575" header="0" footer="0"/>
  <pageSetup fitToHeight="0" orientation="portrait"/>
  <headerFooter/>
</worksheet>
</file>

<file path=xl/worksheets/sheet3.xml><?xml version="1.0" encoding="utf-8"?>
<worksheet xmlns="http://schemas.openxmlformats.org/spreadsheetml/2006/main" xmlns:r="http://schemas.openxmlformats.org/officeDocument/2006/relationships">
  <dimension ref="A2:G16"/>
  <sheetViews>
    <sheetView workbookViewId="0" view="pageBreakPreview" showGridLines="0">
      <selection activeCell="A1" sqref="A1"/>
    </sheetView>
  </sheetViews>
  <sheetFormatPr defaultRowHeight="15"/>
  <cols>
    <col min="1" max="1" width="13.0940553020227" customWidth="1"/>
    <col min="2" max="2" width="52.6329673904834" customWidth="1"/>
    <col min="3" max="3" width="8.60099711015217" customWidth="1"/>
    <col min="4" max="4" width="1.54047709435561" customWidth="1"/>
    <col min="5" max="5" width="17.073621129108" customWidth="1"/>
    <col min="6" max="6" width="0.513492364785204" customWidth="1"/>
    <col min="7" max="7" width="0.513492364785204" customWidth="1"/>
  </cols>
  <sheetData>
    <row r="1" ht="22.94496" customHeight="1"/>
    <row r="2" ht="35.52768" customHeight="1">
      <c r="A2" s="16" t="s">
        <v>25</v>
      </c>
      <c r="B2" s="16"/>
      <c r="C2" s="16"/>
      <c r="D2" s="16"/>
      <c r="E2" s="16"/>
      <c r="F2" s="16"/>
      <c r="G2" s="16"/>
    </row>
    <row r="3" ht="28.86624" customHeight="1"/>
    <row r="4" ht="23.68512" customHeight="1">
      <c r="A4" s="17" t="s">
        <v>3</v>
      </c>
      <c r="B4" s="18" t="s">
        <v>4</v>
      </c>
      <c r="C4" s="18"/>
    </row>
    <row r="5" ht="5.18112" customHeight="1"/>
    <row r="6" ht="23.68512" customHeight="1">
      <c r="A6" s="19" t="s">
        <v>26</v>
      </c>
      <c r="B6" s="20" t="s">
        <v>0</v>
      </c>
      <c r="C6" s="20"/>
      <c r="D6" s="21"/>
      <c r="E6" s="22" t="s">
        <v>27</v>
      </c>
      <c r="F6" s="21"/>
    </row>
    <row r="7" ht="74.016" customHeight="1">
      <c r="A7" s="23" t="s">
        <v>28</v>
      </c>
      <c r="B7" s="24"/>
      <c r="C7" s="24"/>
      <c r="D7" s="24"/>
      <c r="E7" s="24"/>
      <c r="F7" s="25"/>
      <c r="G7" s="26"/>
    </row>
    <row r="8" ht="74.016" customHeight="1">
      <c r="A8" s="27"/>
      <c r="B8" s="28"/>
      <c r="C8" s="28"/>
      <c r="D8" s="28"/>
      <c r="E8" s="28"/>
      <c r="F8" s="29"/>
      <c r="G8" s="26"/>
    </row>
    <row r="9" ht="74.016" customHeight="1">
      <c r="A9" s="27"/>
      <c r="B9" s="28"/>
      <c r="C9" s="28"/>
      <c r="D9" s="28"/>
      <c r="E9" s="28"/>
      <c r="F9" s="29"/>
      <c r="G9" s="26"/>
    </row>
    <row r="10" ht="74.016" customHeight="1">
      <c r="A10" s="27"/>
      <c r="B10" s="28"/>
      <c r="C10" s="28"/>
      <c r="D10" s="28"/>
      <c r="E10" s="28"/>
      <c r="F10" s="29"/>
      <c r="G10" s="26"/>
    </row>
    <row r="11" ht="74.016" customHeight="1">
      <c r="A11" s="27"/>
      <c r="B11" s="28"/>
      <c r="C11" s="28"/>
      <c r="D11" s="28"/>
      <c r="E11" s="28"/>
      <c r="F11" s="29"/>
      <c r="G11" s="26"/>
    </row>
    <row r="12" ht="74.016" customHeight="1">
      <c r="A12" s="27"/>
      <c r="B12" s="28"/>
      <c r="C12" s="28"/>
      <c r="D12" s="28"/>
      <c r="E12" s="28"/>
      <c r="F12" s="29"/>
      <c r="G12" s="26"/>
    </row>
    <row r="13" ht="65.13408" customHeight="1">
      <c r="A13" s="27"/>
      <c r="B13" s="28"/>
      <c r="C13" s="28"/>
      <c r="D13" s="28"/>
      <c r="E13" s="28"/>
      <c r="F13" s="29"/>
      <c r="G13" s="26"/>
    </row>
    <row r="14" ht="65.13408" customHeight="1">
      <c r="A14" s="30"/>
      <c r="B14" s="31"/>
      <c r="C14" s="31"/>
      <c r="D14" s="31"/>
      <c r="E14" s="31"/>
      <c r="F14" s="32"/>
      <c r="G14" s="26"/>
    </row>
    <row r="15" ht="57.73248" customHeight="1">
      <c r="A15" s="4"/>
      <c r="B15" s="4"/>
      <c r="C15" s="4"/>
      <c r="D15" s="4"/>
      <c r="E15" s="4"/>
      <c r="F15" s="4"/>
    </row>
    <row r="16" ht="29.6064" customHeight="1">
      <c r="C16" s="33" t="s">
        <v>29</v>
      </c>
      <c r="D16" s="33"/>
      <c r="E16" s="33"/>
      <c r="F16" s="33"/>
    </row>
  </sheetData>
  <mergeCells>
    <mergeCell ref="A2:G2"/>
    <mergeCell ref="B4:C4"/>
    <mergeCell ref="B6:C6"/>
    <mergeCell ref="A7:F14"/>
    <mergeCell ref="C16:F16"/>
  </mergeCells>
  <pageMargins left="0.590551181102362" right="0.393700787401575" top="0.393700787401575" bottom="0.47244094488189" header="0" footer="0"/>
  <pageSetup fitToHeight="0" orientation="portrait"/>
  <headerFooter/>
</worksheet>
</file>

<file path=xl/worksheets/sheet4.xml><?xml version="1.0" encoding="utf-8"?>
<worksheet xmlns="http://schemas.openxmlformats.org/spreadsheetml/2006/main" xmlns:r="http://schemas.openxmlformats.org/officeDocument/2006/relationships">
  <dimension ref="A1:M455"/>
  <sheetViews>
    <sheetView workbookViewId="0" view="pageBreakPreview">
      <selection activeCell="A1" sqref="A1"/>
    </sheetView>
  </sheetViews>
  <sheetFormatPr defaultRowHeight="15"/>
  <cols>
    <col min="1" max="1" width="5.26329673904834" customWidth="1"/>
    <col min="2" max="2" width="10.654966569293" customWidth="1"/>
    <col min="3" max="3" width="12.9656822108264" customWidth="1"/>
    <col min="4" max="4" width="12.9656822108264" customWidth="1"/>
    <col min="5" max="5" width="12.9656822108264" customWidth="1"/>
    <col min="6" max="6" width="3.33770037110383" customWidth="1"/>
    <col min="7" max="7" width="1.92559636794452" customWidth="1"/>
    <col min="8" max="8" width="6.93214692460026" customWidth="1"/>
    <col min="9" max="9" width="6.80377383340396" customWidth="1"/>
    <col min="10" max="10" width="9.140625" customWidth="1"/>
    <col min="11" max="11" width="5.90516219502985" customWidth="1"/>
    <col min="12" max="12" width="6.80377383340396" customWidth="1"/>
    <col min="13" max="13" width="5.90516219502985" customWidth="1"/>
  </cols>
  <sheetData>
    <row r="1" ht="34.78752" customHeight="1">
      <c r="A1" s="34" t="s">
        <v>30</v>
      </c>
      <c r="B1" s="34"/>
      <c r="C1" s="34"/>
      <c r="D1" s="34"/>
      <c r="E1" s="34"/>
      <c r="F1" s="34"/>
      <c r="G1" s="34"/>
      <c r="H1" s="34"/>
      <c r="I1" s="34"/>
      <c r="J1" s="34"/>
      <c r="K1" s="34"/>
      <c r="L1" s="34"/>
      <c r="M1" s="34"/>
    </row>
    <row r="2" ht="13.32288" customHeight="1">
      <c r="A2" s="35" t="s">
        <v>31</v>
      </c>
      <c r="B2" s="35"/>
      <c r="C2" s="35"/>
      <c r="D2" s="35"/>
      <c r="E2" s="35"/>
      <c r="F2" s="35"/>
      <c r="G2" s="35"/>
      <c r="H2" s="35"/>
      <c r="I2" s="35"/>
      <c r="J2" s="35"/>
      <c r="K2" s="36" t="s">
        <v>32</v>
      </c>
      <c r="L2" s="36"/>
      <c r="M2" s="36"/>
    </row>
    <row r="3" ht="13.32288" customHeight="1">
      <c r="A3" s="37" t="s">
        <v>33</v>
      </c>
      <c r="B3" s="37"/>
      <c r="C3" s="37"/>
      <c r="D3" s="37"/>
      <c r="E3" s="37"/>
      <c r="F3" s="37"/>
      <c r="G3" s="37"/>
      <c r="H3" s="37"/>
      <c r="I3" s="37"/>
      <c r="J3" s="37"/>
      <c r="K3" s="38"/>
      <c r="L3" s="38"/>
      <c r="M3" s="38"/>
    </row>
    <row r="4" ht="49.59072" customHeight="1">
      <c r="A4" s="39" t="s">
        <v>34</v>
      </c>
      <c r="B4" s="40" t="s">
        <v>35</v>
      </c>
      <c r="C4" s="40" t="s">
        <v>36</v>
      </c>
      <c r="D4" s="40" t="s">
        <v>37</v>
      </c>
      <c r="E4" s="40" t="s">
        <v>38</v>
      </c>
      <c r="F4" s="40" t="s">
        <v>39</v>
      </c>
      <c r="G4" s="41"/>
      <c r="H4" s="40" t="s">
        <v>40</v>
      </c>
      <c r="I4" s="40" t="s">
        <v>41</v>
      </c>
      <c r="J4" s="40" t="s">
        <v>42</v>
      </c>
      <c r="K4" s="41"/>
      <c r="L4" s="40" t="s">
        <v>43</v>
      </c>
      <c r="M4" s="42" t="s">
        <v>44</v>
      </c>
    </row>
    <row r="5" ht="17.76384" customHeight="1">
      <c r="A5" s="43" t="s">
        <v>6</v>
      </c>
      <c r="B5" s="44" t="s">
        <v>45</v>
      </c>
      <c r="C5" s="44" t="s">
        <v>46</v>
      </c>
      <c r="D5" s="44"/>
      <c r="E5" s="44"/>
      <c r="F5" s="45"/>
      <c r="G5" s="46"/>
      <c r="H5" s="47" t="s">
        <v>6</v>
      </c>
      <c r="I5" s="47" t="s">
        <v>47</v>
      </c>
      <c r="J5" s="113">
        <f>ROUND(IF(OR(ISERROR(J6),J6=""),0,J6)+IF(OR(ISERROR(J206),J206=""),0,J206)+IF(OR(ISERROR(J211),J211=""),0,J211)+IF(OR(ISERROR(J239),J239=""),0,J239),2)</f>
      </c>
      <c r="K5" s="48"/>
      <c r="L5" s="44"/>
      <c r="M5" s="49"/>
    </row>
    <row r="6" ht="17.02368" customHeight="1">
      <c r="A6" s="43" t="s">
        <v>48</v>
      </c>
      <c r="B6" s="44" t="s">
        <v>45</v>
      </c>
      <c r="C6" s="44" t="s">
        <v>49</v>
      </c>
      <c r="D6" s="44"/>
      <c r="E6" s="44"/>
      <c r="F6" s="45"/>
      <c r="G6" s="46"/>
      <c r="H6" s="47" t="s">
        <v>6</v>
      </c>
      <c r="I6" s="47" t="s">
        <v>47</v>
      </c>
      <c r="J6" s="113">
        <f>ROUND(IF(OR(ISERROR(J7),J7=""),0,J7)+IF(OR(ISERROR(J16),J16=""),0,J16)+IF(OR(ISERROR(J38),J38=""),0,J38)+IF(OR(ISERROR(J53),J53=""),0,J53)+IF(OR(ISERROR(J81),J81=""),0,J81)+IF(OR(ISERROR(J103),J103=""),0,J103)+IF(OR(ISERROR(J123),J123=""),0,J123)+IF(OR(ISERROR(J127),J127=""),0,J127)+IF(OR(ISERROR(J161),J161=""),0,J161)+IF(OR(ISERROR(J191),J191=""),0,J191),2)</f>
      </c>
      <c r="K6" s="48"/>
      <c r="L6" s="44"/>
      <c r="M6" s="49"/>
    </row>
    <row r="7" ht="25.16544" customHeight="1">
      <c r="A7" s="43" t="s">
        <v>50</v>
      </c>
      <c r="B7" s="44" t="s">
        <v>51</v>
      </c>
      <c r="C7" s="44" t="s">
        <v>52</v>
      </c>
      <c r="D7" s="44"/>
      <c r="E7" s="44"/>
      <c r="F7" s="45"/>
      <c r="G7" s="46"/>
      <c r="H7" s="47" t="s">
        <v>53</v>
      </c>
      <c r="I7" s="47" t="s">
        <v>47</v>
      </c>
      <c r="J7" s="113">
        <f>ROUND(IF(OR(ISERROR(J8),J8=""),0,J8),2)</f>
      </c>
      <c r="K7" s="48"/>
      <c r="L7" s="44"/>
      <c r="M7" s="49"/>
    </row>
    <row r="8" ht="25.9056" customHeight="1">
      <c r="A8" s="43" t="s">
        <v>54</v>
      </c>
      <c r="B8" s="44" t="s">
        <v>55</v>
      </c>
      <c r="C8" s="44" t="s">
        <v>56</v>
      </c>
      <c r="D8" s="44"/>
      <c r="E8" s="44"/>
      <c r="F8" s="45"/>
      <c r="G8" s="46"/>
      <c r="H8" s="47" t="s">
        <v>6</v>
      </c>
      <c r="I8" s="47" t="s">
        <v>47</v>
      </c>
      <c r="J8" s="113">
        <f>ROUND(IF(OR(ISERROR(J9),J9=""),0,J9)+IF(OR(ISERROR(J11),J11=""),0,J11)+IF(OR(ISERROR(J14),J14=""),0,J14),2)</f>
      </c>
      <c r="K8" s="48"/>
      <c r="L8" s="44"/>
      <c r="M8" s="49"/>
    </row>
    <row r="9" ht="59.95296" customHeight="1">
      <c r="A9" s="43" t="s">
        <v>57</v>
      </c>
      <c r="B9" s="44" t="s">
        <v>58</v>
      </c>
      <c r="C9" s="44" t="s">
        <v>59</v>
      </c>
      <c r="D9" s="44" t="s">
        <v>60</v>
      </c>
      <c r="E9" s="44"/>
      <c r="F9" s="45" t="s">
        <v>61</v>
      </c>
      <c r="G9" s="50"/>
      <c r="H9" s="47" t="s">
        <v>62</v>
      </c>
      <c r="I9" s="114"/>
      <c r="J9" s="113">
        <f>ROUND(IF(OR(ISERROR(H9),H9=""),0,H9)*IF(OR(ISERROR(I9),I9=""),0,I9),2)</f>
      </c>
      <c r="K9" s="51"/>
      <c r="L9" s="44"/>
      <c r="M9" s="49"/>
    </row>
    <row r="10" ht="59.95296" customHeight="1">
      <c r="A10" s="52"/>
      <c r="B10" s="53"/>
      <c r="C10" s="53"/>
      <c r="D10" s="53"/>
      <c r="E10" s="53"/>
      <c r="F10" s="54"/>
      <c r="G10" s="55"/>
      <c r="H10" s="56"/>
      <c r="I10" s="56"/>
      <c r="J10" s="57"/>
      <c r="K10" s="58"/>
      <c r="L10" s="53"/>
      <c r="M10" s="59"/>
    </row>
    <row r="11" ht="74.016" customHeight="1">
      <c r="A11" s="43" t="s">
        <v>63</v>
      </c>
      <c r="B11" s="44" t="s">
        <v>64</v>
      </c>
      <c r="C11" s="44" t="s">
        <v>65</v>
      </c>
      <c r="D11" s="44" t="s">
        <v>66</v>
      </c>
      <c r="E11" s="44"/>
      <c r="F11" s="45" t="s">
        <v>61</v>
      </c>
      <c r="G11" s="50"/>
      <c r="H11" s="47" t="s">
        <v>67</v>
      </c>
      <c r="I11" s="114"/>
      <c r="J11" s="113">
        <f>ROUND(IF(OR(ISERROR(H11),H11=""),0,H11)*IF(OR(ISERROR(I11),I11=""),0,I11),2)</f>
      </c>
      <c r="K11" s="51"/>
      <c r="L11" s="44"/>
      <c r="M11" s="49"/>
    </row>
    <row r="12" ht="41.44896" customHeight="1">
      <c r="A12" s="60"/>
      <c r="B12" s="61"/>
      <c r="C12" s="61"/>
      <c r="D12" s="61"/>
      <c r="E12" s="61"/>
      <c r="F12" s="62"/>
      <c r="G12" s="63"/>
      <c r="H12" s="64"/>
      <c r="I12" s="64"/>
      <c r="J12" s="65"/>
      <c r="K12" s="66"/>
      <c r="L12" s="61"/>
      <c r="M12" s="67"/>
    </row>
    <row r="13" ht="40.7088" customHeight="1">
      <c r="A13" s="52"/>
      <c r="B13" s="53"/>
      <c r="C13" s="53"/>
      <c r="D13" s="53"/>
      <c r="E13" s="53"/>
      <c r="F13" s="54"/>
      <c r="G13" s="55"/>
      <c r="H13" s="56"/>
      <c r="I13" s="56"/>
      <c r="J13" s="57"/>
      <c r="K13" s="58"/>
      <c r="L13" s="53"/>
      <c r="M13" s="59"/>
    </row>
    <row r="14" ht="42.92928" customHeight="1">
      <c r="A14" s="43" t="s">
        <v>68</v>
      </c>
      <c r="B14" s="44" t="s">
        <v>69</v>
      </c>
      <c r="C14" s="44" t="s">
        <v>70</v>
      </c>
      <c r="D14" s="44" t="s">
        <v>71</v>
      </c>
      <c r="E14" s="44"/>
      <c r="F14" s="45" t="s">
        <v>61</v>
      </c>
      <c r="G14" s="50"/>
      <c r="H14" s="47" t="s">
        <v>72</v>
      </c>
      <c r="I14" s="114"/>
      <c r="J14" s="113">
        <f>ROUND(IF(OR(ISERROR(H14),H14=""),0,H14)*IF(OR(ISERROR(I14),I14=""),0,I14),2)</f>
      </c>
      <c r="K14" s="51"/>
      <c r="L14" s="44"/>
      <c r="M14" s="49"/>
    </row>
    <row r="15" ht="42.18912" customHeight="1">
      <c r="A15" s="52"/>
      <c r="B15" s="53"/>
      <c r="C15" s="53"/>
      <c r="D15" s="53"/>
      <c r="E15" s="53"/>
      <c r="F15" s="54"/>
      <c r="G15" s="55"/>
      <c r="H15" s="56"/>
      <c r="I15" s="56"/>
      <c r="J15" s="57"/>
      <c r="K15" s="58"/>
      <c r="L15" s="53"/>
      <c r="M15" s="59"/>
    </row>
    <row r="16" ht="17.02368" customHeight="1">
      <c r="A16" s="43" t="s">
        <v>73</v>
      </c>
      <c r="B16" s="44" t="s">
        <v>74</v>
      </c>
      <c r="C16" s="44" t="s">
        <v>75</v>
      </c>
      <c r="D16" s="44"/>
      <c r="E16" s="44"/>
      <c r="F16" s="45"/>
      <c r="G16" s="46"/>
      <c r="H16" s="47" t="s">
        <v>6</v>
      </c>
      <c r="I16" s="47" t="s">
        <v>47</v>
      </c>
      <c r="J16" s="113">
        <f>ROUND(IF(OR(ISERROR(J17),J17=""),0,J17)+IF(OR(ISERROR(J32),J32=""),0,J32)+IF(OR(ISERROR(J35),J35=""),0,J35)+IF(OR(ISERROR(J36),J36=""),0,J36),2)</f>
      </c>
      <c r="K16" s="48"/>
      <c r="L16" s="44"/>
      <c r="M16" s="49"/>
    </row>
    <row r="17" ht="61.43328" customHeight="1">
      <c r="A17" s="43" t="s">
        <v>76</v>
      </c>
      <c r="B17" s="44" t="s">
        <v>77</v>
      </c>
      <c r="C17" s="44" t="s">
        <v>78</v>
      </c>
      <c r="D17" s="44" t="s">
        <v>79</v>
      </c>
      <c r="E17" s="44"/>
      <c r="F17" s="45" t="s">
        <v>61</v>
      </c>
      <c r="G17" s="46"/>
      <c r="H17" s="47" t="s">
        <v>80</v>
      </c>
      <c r="I17" s="114"/>
      <c r="J17" s="113">
        <f>ROUND(IF(OR(ISERROR(H17),H17=""),0,H17)*IF(OR(ISERROR(I17),I17=""),0,I17),2)</f>
      </c>
      <c r="K17" s="48"/>
      <c r="L17" s="44"/>
      <c r="M17" s="49"/>
    </row>
    <row r="18" ht="17.02368" customHeight="1">
      <c r="A18" s="68"/>
      <c r="B18" s="69"/>
      <c r="C18" s="44"/>
      <c r="D18" s="44"/>
      <c r="E18" s="44"/>
      <c r="F18" s="45"/>
      <c r="G18" s="46"/>
      <c r="H18" s="47"/>
      <c r="I18" s="47"/>
      <c r="J18" s="47"/>
      <c r="K18" s="48"/>
      <c r="L18" s="44"/>
      <c r="M18" s="70"/>
    </row>
    <row r="19" ht="17.76384" customHeight="1">
      <c r="A19" s="71"/>
      <c r="B19" s="69"/>
      <c r="C19" s="44"/>
      <c r="D19" s="44"/>
      <c r="E19" s="44"/>
      <c r="F19" s="45"/>
      <c r="G19" s="46"/>
      <c r="H19" s="47"/>
      <c r="I19" s="47"/>
      <c r="J19" s="47"/>
      <c r="K19" s="48"/>
      <c r="L19" s="44"/>
      <c r="M19" s="72"/>
    </row>
    <row r="20" ht="17.76384" customHeight="1">
      <c r="A20" s="71"/>
      <c r="B20" s="69"/>
      <c r="C20" s="44"/>
      <c r="D20" s="44"/>
      <c r="E20" s="44"/>
      <c r="F20" s="45"/>
      <c r="G20" s="46"/>
      <c r="H20" s="47"/>
      <c r="I20" s="47"/>
      <c r="J20" s="47"/>
      <c r="K20" s="48"/>
      <c r="L20" s="44"/>
      <c r="M20" s="72"/>
    </row>
    <row r="21" ht="17.02368" customHeight="1">
      <c r="A21" s="71"/>
      <c r="B21" s="69"/>
      <c r="C21" s="44"/>
      <c r="D21" s="44"/>
      <c r="E21" s="44"/>
      <c r="F21" s="45"/>
      <c r="G21" s="46"/>
      <c r="H21" s="47"/>
      <c r="I21" s="47"/>
      <c r="J21" s="47"/>
      <c r="K21" s="48"/>
      <c r="L21" s="44"/>
      <c r="M21" s="72"/>
    </row>
    <row r="22" ht="17.76384" customHeight="1">
      <c r="A22" s="71"/>
      <c r="B22" s="69"/>
      <c r="C22" s="44"/>
      <c r="D22" s="44"/>
      <c r="E22" s="44"/>
      <c r="F22" s="45"/>
      <c r="G22" s="46"/>
      <c r="H22" s="47"/>
      <c r="I22" s="47"/>
      <c r="J22" s="47"/>
      <c r="K22" s="48"/>
      <c r="L22" s="44"/>
      <c r="M22" s="72"/>
    </row>
    <row r="23" ht="17.76384" customHeight="1">
      <c r="A23" s="71"/>
      <c r="B23" s="69"/>
      <c r="C23" s="44"/>
      <c r="D23" s="44"/>
      <c r="E23" s="44"/>
      <c r="F23" s="45"/>
      <c r="G23" s="46"/>
      <c r="H23" s="47"/>
      <c r="I23" s="47"/>
      <c r="J23" s="47"/>
      <c r="K23" s="48"/>
      <c r="L23" s="44"/>
      <c r="M23" s="72"/>
    </row>
    <row r="24" ht="17.02368" customHeight="1">
      <c r="A24" s="71"/>
      <c r="B24" s="69"/>
      <c r="C24" s="44"/>
      <c r="D24" s="44"/>
      <c r="E24" s="44"/>
      <c r="F24" s="45"/>
      <c r="G24" s="46"/>
      <c r="H24" s="47"/>
      <c r="I24" s="47"/>
      <c r="J24" s="47"/>
      <c r="K24" s="48"/>
      <c r="L24" s="44"/>
      <c r="M24" s="72"/>
    </row>
    <row r="25" ht="17.76384" customHeight="1">
      <c r="A25" s="71"/>
      <c r="B25" s="73"/>
      <c r="C25" s="74"/>
      <c r="D25" s="74"/>
      <c r="E25" s="74"/>
      <c r="F25" s="75"/>
      <c r="G25" s="76"/>
      <c r="H25" s="77"/>
      <c r="I25" s="77"/>
      <c r="J25" s="77"/>
      <c r="K25" s="78"/>
      <c r="L25" s="74"/>
      <c r="M25" s="79"/>
    </row>
    <row r="26" ht="1.48032" customHeight="1">
      <c r="A26" s="80"/>
      <c r="B26" s="81"/>
      <c r="C26" s="81"/>
      <c r="D26" s="81"/>
      <c r="E26" s="81"/>
      <c r="F26" s="81"/>
      <c r="G26" s="81"/>
      <c r="H26" s="81"/>
      <c r="I26" s="81"/>
      <c r="J26" s="81"/>
      <c r="K26" s="81"/>
      <c r="L26" s="81"/>
      <c r="M26" s="81"/>
    </row>
    <row r="27" ht="23.68512" customHeight="1">
      <c r="G27" s="82" t="s">
        <v>29</v>
      </c>
      <c r="H27" s="82"/>
      <c r="I27" s="82"/>
      <c r="J27" s="82"/>
      <c r="K27" s="82"/>
      <c r="L27" s="82"/>
      <c r="M27" s="82"/>
    </row>
    <row r="28" ht="34.78752" customHeight="1">
      <c r="A28" s="34" t="s">
        <v>30</v>
      </c>
      <c r="B28" s="34"/>
      <c r="C28" s="34"/>
      <c r="D28" s="34"/>
      <c r="E28" s="34"/>
      <c r="F28" s="34"/>
      <c r="G28" s="34"/>
      <c r="H28" s="34"/>
      <c r="I28" s="34"/>
      <c r="J28" s="34"/>
      <c r="K28" s="34"/>
      <c r="L28" s="34"/>
      <c r="M28" s="34"/>
    </row>
    <row r="29" ht="13.32288" customHeight="1">
      <c r="A29" s="35" t="s">
        <v>31</v>
      </c>
      <c r="B29" s="35"/>
      <c r="C29" s="35"/>
      <c r="D29" s="35"/>
      <c r="E29" s="35"/>
      <c r="F29" s="35"/>
      <c r="G29" s="35"/>
      <c r="H29" s="35"/>
      <c r="I29" s="35"/>
      <c r="J29" s="35"/>
      <c r="K29" s="36" t="s">
        <v>81</v>
      </c>
      <c r="L29" s="36"/>
      <c r="M29" s="36"/>
    </row>
    <row r="30" ht="13.32288" customHeight="1">
      <c r="A30" s="37" t="s">
        <v>33</v>
      </c>
      <c r="B30" s="37"/>
      <c r="C30" s="37"/>
      <c r="D30" s="37"/>
      <c r="E30" s="37"/>
      <c r="F30" s="37"/>
      <c r="G30" s="37"/>
      <c r="H30" s="37"/>
      <c r="I30" s="37"/>
      <c r="J30" s="37"/>
      <c r="K30" s="38"/>
      <c r="L30" s="38"/>
      <c r="M30" s="38"/>
    </row>
    <row r="31" ht="49.59072" customHeight="1">
      <c r="A31" s="39" t="s">
        <v>34</v>
      </c>
      <c r="B31" s="40" t="s">
        <v>35</v>
      </c>
      <c r="C31" s="40" t="s">
        <v>36</v>
      </c>
      <c r="D31" s="40" t="s">
        <v>37</v>
      </c>
      <c r="E31" s="40" t="s">
        <v>38</v>
      </c>
      <c r="F31" s="40" t="s">
        <v>39</v>
      </c>
      <c r="G31" s="41"/>
      <c r="H31" s="40" t="s">
        <v>40</v>
      </c>
      <c r="I31" s="40" t="s">
        <v>41</v>
      </c>
      <c r="J31" s="40" t="s">
        <v>42</v>
      </c>
      <c r="K31" s="41"/>
      <c r="L31" s="40" t="s">
        <v>43</v>
      </c>
      <c r="M31" s="42" t="s">
        <v>44</v>
      </c>
    </row>
    <row r="32" ht="74.016" customHeight="1">
      <c r="A32" s="43" t="s">
        <v>82</v>
      </c>
      <c r="B32" s="44" t="s">
        <v>83</v>
      </c>
      <c r="C32" s="44" t="s">
        <v>78</v>
      </c>
      <c r="D32" s="44" t="s">
        <v>84</v>
      </c>
      <c r="E32" s="44"/>
      <c r="F32" s="45" t="s">
        <v>61</v>
      </c>
      <c r="G32" s="50"/>
      <c r="H32" s="47" t="s">
        <v>85</v>
      </c>
      <c r="I32" s="114"/>
      <c r="J32" s="113">
        <f>ROUND(IF(OR(ISERROR(H32),H32=""),0,H32)*IF(OR(ISERROR(I32),I32=""),0,I32),2)</f>
      </c>
      <c r="K32" s="51"/>
      <c r="L32" s="44"/>
      <c r="M32" s="49"/>
    </row>
    <row r="33" ht="41.44896" customHeight="1">
      <c r="A33" s="60"/>
      <c r="B33" s="61"/>
      <c r="C33" s="61"/>
      <c r="D33" s="61"/>
      <c r="E33" s="61"/>
      <c r="F33" s="62"/>
      <c r="G33" s="63"/>
      <c r="H33" s="64"/>
      <c r="I33" s="64"/>
      <c r="J33" s="65"/>
      <c r="K33" s="66"/>
      <c r="L33" s="61"/>
      <c r="M33" s="67"/>
    </row>
    <row r="34" ht="40.7088" customHeight="1">
      <c r="A34" s="52"/>
      <c r="B34" s="53"/>
      <c r="C34" s="53"/>
      <c r="D34" s="53"/>
      <c r="E34" s="53"/>
      <c r="F34" s="54"/>
      <c r="G34" s="55"/>
      <c r="H34" s="56"/>
      <c r="I34" s="56"/>
      <c r="J34" s="57"/>
      <c r="K34" s="58"/>
      <c r="L34" s="53"/>
      <c r="M34" s="59"/>
    </row>
    <row r="35" ht="37.008" customHeight="1">
      <c r="A35" s="43" t="s">
        <v>86</v>
      </c>
      <c r="B35" s="44" t="s">
        <v>87</v>
      </c>
      <c r="C35" s="44" t="s">
        <v>88</v>
      </c>
      <c r="D35" s="44" t="s">
        <v>89</v>
      </c>
      <c r="E35" s="44"/>
      <c r="F35" s="45" t="s">
        <v>90</v>
      </c>
      <c r="G35" s="46"/>
      <c r="H35" s="47" t="s">
        <v>91</v>
      </c>
      <c r="I35" s="114"/>
      <c r="J35" s="113">
        <f>ROUND(IF(OR(ISERROR(H35),H35=""),0,H35)*IF(OR(ISERROR(I35),I35=""),0,I35),2)</f>
      </c>
      <c r="K35" s="48"/>
      <c r="L35" s="44"/>
      <c r="M35" s="49"/>
    </row>
    <row r="36" ht="72.53568" customHeight="1">
      <c r="A36" s="43" t="s">
        <v>92</v>
      </c>
      <c r="B36" s="44" t="s">
        <v>93</v>
      </c>
      <c r="C36" s="44" t="s">
        <v>78</v>
      </c>
      <c r="D36" s="44" t="s">
        <v>94</v>
      </c>
      <c r="E36" s="44"/>
      <c r="F36" s="45" t="s">
        <v>61</v>
      </c>
      <c r="G36" s="50"/>
      <c r="H36" s="47" t="s">
        <v>95</v>
      </c>
      <c r="I36" s="114"/>
      <c r="J36" s="113">
        <f>ROUND(IF(OR(ISERROR(H36),H36=""),0,H36)*IF(OR(ISERROR(I36),I36=""),0,I36),2)</f>
      </c>
      <c r="K36" s="51"/>
      <c r="L36" s="44"/>
      <c r="M36" s="49"/>
    </row>
    <row r="37" ht="71.79552" customHeight="1">
      <c r="A37" s="52"/>
      <c r="B37" s="53"/>
      <c r="C37" s="53"/>
      <c r="D37" s="53"/>
      <c r="E37" s="53"/>
      <c r="F37" s="54"/>
      <c r="G37" s="55"/>
      <c r="H37" s="56"/>
      <c r="I37" s="56"/>
      <c r="J37" s="57"/>
      <c r="K37" s="58"/>
      <c r="L37" s="53"/>
      <c r="M37" s="59"/>
    </row>
    <row r="38" ht="25.16544" customHeight="1">
      <c r="A38" s="43" t="s">
        <v>96</v>
      </c>
      <c r="B38" s="44" t="s">
        <v>51</v>
      </c>
      <c r="C38" s="44" t="s">
        <v>97</v>
      </c>
      <c r="D38" s="44"/>
      <c r="E38" s="44"/>
      <c r="F38" s="45"/>
      <c r="G38" s="46"/>
      <c r="H38" s="47" t="s">
        <v>98</v>
      </c>
      <c r="I38" s="47" t="s">
        <v>47</v>
      </c>
      <c r="J38" s="113">
        <f>ROUND(IF(OR(ISERROR(J39),J39=""),0,J39),2)</f>
      </c>
      <c r="K38" s="48"/>
      <c r="L38" s="44"/>
      <c r="M38" s="49"/>
    </row>
    <row r="39" ht="25.16544" customHeight="1">
      <c r="A39" s="43" t="s">
        <v>99</v>
      </c>
      <c r="B39" s="44" t="s">
        <v>55</v>
      </c>
      <c r="C39" s="44" t="s">
        <v>56</v>
      </c>
      <c r="D39" s="44"/>
      <c r="E39" s="44"/>
      <c r="F39" s="45"/>
      <c r="G39" s="46"/>
      <c r="H39" s="47" t="s">
        <v>6</v>
      </c>
      <c r="I39" s="47" t="s">
        <v>47</v>
      </c>
      <c r="J39" s="113">
        <f>ROUND(IF(OR(ISERROR(J40),J40=""),0,J40)+IF(OR(ISERROR(J42),J42=""),0,J42)+IF(OR(ISERROR(J51),J51=""),0,J51),2)</f>
      </c>
      <c r="K39" s="48"/>
      <c r="L39" s="44"/>
      <c r="M39" s="49"/>
    </row>
    <row r="40" ht="60.69312" customHeight="1">
      <c r="A40" s="43" t="s">
        <v>100</v>
      </c>
      <c r="B40" s="44" t="s">
        <v>101</v>
      </c>
      <c r="C40" s="44" t="s">
        <v>59</v>
      </c>
      <c r="D40" s="44" t="s">
        <v>60</v>
      </c>
      <c r="E40" s="44"/>
      <c r="F40" s="45" t="s">
        <v>61</v>
      </c>
      <c r="G40" s="50"/>
      <c r="H40" s="47" t="s">
        <v>102</v>
      </c>
      <c r="I40" s="114"/>
      <c r="J40" s="113">
        <f>ROUND(IF(OR(ISERROR(H40),H40=""),0,H40)*IF(OR(ISERROR(I40),I40=""),0,I40),2)</f>
      </c>
      <c r="K40" s="51"/>
      <c r="L40" s="44"/>
      <c r="M40" s="49"/>
    </row>
    <row r="41" ht="59.95296" customHeight="1">
      <c r="A41" s="52"/>
      <c r="B41" s="53"/>
      <c r="C41" s="53"/>
      <c r="D41" s="53"/>
      <c r="E41" s="53"/>
      <c r="F41" s="54"/>
      <c r="G41" s="55"/>
      <c r="H41" s="56"/>
      <c r="I41" s="56"/>
      <c r="J41" s="57"/>
      <c r="K41" s="58"/>
      <c r="L41" s="53"/>
      <c r="M41" s="59"/>
    </row>
    <row r="42" ht="74.016" customHeight="1">
      <c r="A42" s="83" t="s">
        <v>103</v>
      </c>
      <c r="B42" s="74" t="s">
        <v>104</v>
      </c>
      <c r="C42" s="74" t="s">
        <v>65</v>
      </c>
      <c r="D42" s="74" t="s">
        <v>66</v>
      </c>
      <c r="E42" s="74"/>
      <c r="F42" s="75" t="s">
        <v>61</v>
      </c>
      <c r="G42" s="50"/>
      <c r="H42" s="77" t="s">
        <v>105</v>
      </c>
      <c r="I42" s="116"/>
      <c r="J42" s="115">
        <f>ROUND(IF(OR(ISERROR(H42),H42=""),0,H42)*IF(OR(ISERROR(I42),I42=""),0,I42),2)</f>
      </c>
      <c r="K42" s="51"/>
      <c r="L42" s="74"/>
      <c r="M42" s="84"/>
    </row>
    <row r="43" ht="41.44896" customHeight="1">
      <c r="A43" s="60"/>
      <c r="B43" s="61"/>
      <c r="C43" s="61"/>
      <c r="D43" s="61"/>
      <c r="E43" s="61"/>
      <c r="F43" s="62"/>
      <c r="G43" s="63"/>
      <c r="H43" s="64"/>
      <c r="I43" s="64"/>
      <c r="J43" s="65"/>
      <c r="K43" s="66"/>
      <c r="L43" s="61"/>
      <c r="M43" s="67"/>
    </row>
    <row r="44" ht="40.7088" customHeight="1">
      <c r="A44" s="85"/>
      <c r="B44" s="86"/>
      <c r="C44" s="86"/>
      <c r="D44" s="86"/>
      <c r="E44" s="86"/>
      <c r="F44" s="87"/>
      <c r="G44" s="88"/>
      <c r="H44" s="89"/>
      <c r="I44" s="89"/>
      <c r="J44" s="90"/>
      <c r="K44" s="91"/>
      <c r="L44" s="86"/>
      <c r="M44" s="92"/>
    </row>
    <row r="45" ht="2.22048" customHeight="1">
      <c r="A45" s="81"/>
      <c r="B45" s="81"/>
      <c r="C45" s="81"/>
      <c r="D45" s="81"/>
      <c r="E45" s="81"/>
      <c r="F45" s="81"/>
      <c r="G45" s="81"/>
      <c r="H45" s="81"/>
      <c r="I45" s="81"/>
      <c r="J45" s="81"/>
      <c r="K45" s="81"/>
      <c r="L45" s="81"/>
      <c r="M45" s="81"/>
    </row>
    <row r="46" ht="23.68512" customHeight="1">
      <c r="G46" s="82" t="s">
        <v>29</v>
      </c>
      <c r="H46" s="82"/>
      <c r="I46" s="82"/>
      <c r="J46" s="82"/>
      <c r="K46" s="82"/>
      <c r="L46" s="82"/>
      <c r="M46" s="82"/>
    </row>
    <row r="47" ht="34.78752" customHeight="1">
      <c r="A47" s="34" t="s">
        <v>30</v>
      </c>
      <c r="B47" s="34"/>
      <c r="C47" s="34"/>
      <c r="D47" s="34"/>
      <c r="E47" s="34"/>
      <c r="F47" s="34"/>
      <c r="G47" s="34"/>
      <c r="H47" s="34"/>
      <c r="I47" s="34"/>
      <c r="J47" s="34"/>
      <c r="K47" s="34"/>
      <c r="L47" s="34"/>
      <c r="M47" s="34"/>
    </row>
    <row r="48" ht="13.32288" customHeight="1">
      <c r="A48" s="35" t="s">
        <v>31</v>
      </c>
      <c r="B48" s="35"/>
      <c r="C48" s="35"/>
      <c r="D48" s="35"/>
      <c r="E48" s="35"/>
      <c r="F48" s="35"/>
      <c r="G48" s="35"/>
      <c r="H48" s="35"/>
      <c r="I48" s="35"/>
      <c r="J48" s="35"/>
      <c r="K48" s="36" t="s">
        <v>106</v>
      </c>
      <c r="L48" s="36"/>
      <c r="M48" s="36"/>
    </row>
    <row r="49" ht="13.32288" customHeight="1">
      <c r="A49" s="37" t="s">
        <v>33</v>
      </c>
      <c r="B49" s="37"/>
      <c r="C49" s="37"/>
      <c r="D49" s="37"/>
      <c r="E49" s="37"/>
      <c r="F49" s="37"/>
      <c r="G49" s="37"/>
      <c r="H49" s="37"/>
      <c r="I49" s="37"/>
      <c r="J49" s="37"/>
      <c r="K49" s="38"/>
      <c r="L49" s="38"/>
      <c r="M49" s="38"/>
    </row>
    <row r="50" ht="49.59072" customHeight="1">
      <c r="A50" s="39" t="s">
        <v>34</v>
      </c>
      <c r="B50" s="40" t="s">
        <v>35</v>
      </c>
      <c r="C50" s="40" t="s">
        <v>36</v>
      </c>
      <c r="D50" s="40" t="s">
        <v>37</v>
      </c>
      <c r="E50" s="40" t="s">
        <v>38</v>
      </c>
      <c r="F50" s="40" t="s">
        <v>39</v>
      </c>
      <c r="G50" s="41"/>
      <c r="H50" s="40" t="s">
        <v>40</v>
      </c>
      <c r="I50" s="40" t="s">
        <v>41</v>
      </c>
      <c r="J50" s="40" t="s">
        <v>42</v>
      </c>
      <c r="K50" s="41"/>
      <c r="L50" s="40" t="s">
        <v>43</v>
      </c>
      <c r="M50" s="42" t="s">
        <v>44</v>
      </c>
    </row>
    <row r="51" ht="48.85056" customHeight="1">
      <c r="A51" s="43" t="s">
        <v>107</v>
      </c>
      <c r="B51" s="44" t="s">
        <v>108</v>
      </c>
      <c r="C51" s="44" t="s">
        <v>70</v>
      </c>
      <c r="D51" s="44" t="s">
        <v>109</v>
      </c>
      <c r="E51" s="44"/>
      <c r="F51" s="45" t="s">
        <v>61</v>
      </c>
      <c r="G51" s="50"/>
      <c r="H51" s="47" t="s">
        <v>110</v>
      </c>
      <c r="I51" s="114"/>
      <c r="J51" s="113">
        <f>ROUND(IF(OR(ISERROR(H51),H51=""),0,H51)*IF(OR(ISERROR(I51),I51=""),0,I51),2)</f>
      </c>
      <c r="K51" s="51"/>
      <c r="L51" s="44"/>
      <c r="M51" s="49"/>
    </row>
    <row r="52" ht="48.1104" customHeight="1">
      <c r="A52" s="52"/>
      <c r="B52" s="53"/>
      <c r="C52" s="53"/>
      <c r="D52" s="53"/>
      <c r="E52" s="53"/>
      <c r="F52" s="54"/>
      <c r="G52" s="55"/>
      <c r="H52" s="56"/>
      <c r="I52" s="56"/>
      <c r="J52" s="57"/>
      <c r="K52" s="58"/>
      <c r="L52" s="53"/>
      <c r="M52" s="59"/>
    </row>
    <row r="53" ht="17.02368" customHeight="1">
      <c r="A53" s="43" t="s">
        <v>111</v>
      </c>
      <c r="B53" s="44" t="s">
        <v>74</v>
      </c>
      <c r="C53" s="44" t="s">
        <v>75</v>
      </c>
      <c r="D53" s="44"/>
      <c r="E53" s="44"/>
      <c r="F53" s="45"/>
      <c r="G53" s="46"/>
      <c r="H53" s="47" t="s">
        <v>6</v>
      </c>
      <c r="I53" s="47" t="s">
        <v>47</v>
      </c>
      <c r="J53" s="113">
        <f>ROUND(IF(OR(ISERROR(J54),J54=""),0,J54)+IF(OR(ISERROR(J55),J55=""),0,J55)+IF(OR(ISERROR(J56),J56=""),0,J56)+IF(OR(ISERROR(J59),J59=""),0,J59)+IF(OR(ISERROR(J75),J75=""),0,J75)+IF(OR(ISERROR(J78),J78=""),0,J78)+IF(OR(ISERROR(J80),J80=""),0,J80),2)</f>
      </c>
      <c r="K53" s="48"/>
      <c r="L53" s="44"/>
      <c r="M53" s="49"/>
    </row>
    <row r="54" ht="61.43328" customHeight="1">
      <c r="A54" s="43" t="s">
        <v>112</v>
      </c>
      <c r="B54" s="44" t="s">
        <v>113</v>
      </c>
      <c r="C54" s="44" t="s">
        <v>78</v>
      </c>
      <c r="D54" s="44" t="s">
        <v>114</v>
      </c>
      <c r="E54" s="44"/>
      <c r="F54" s="45" t="s">
        <v>61</v>
      </c>
      <c r="G54" s="46"/>
      <c r="H54" s="47" t="s">
        <v>115</v>
      </c>
      <c r="I54" s="114"/>
      <c r="J54" s="113">
        <f>ROUND(IF(OR(ISERROR(H54),H54=""),0,H54)*IF(OR(ISERROR(I54),I54=""),0,I54),2)</f>
      </c>
      <c r="K54" s="48"/>
      <c r="L54" s="44"/>
      <c r="M54" s="49"/>
    </row>
    <row r="55" ht="37.74816" customHeight="1">
      <c r="A55" s="43" t="s">
        <v>116</v>
      </c>
      <c r="B55" s="44" t="s">
        <v>117</v>
      </c>
      <c r="C55" s="44" t="s">
        <v>118</v>
      </c>
      <c r="D55" s="44" t="s">
        <v>119</v>
      </c>
      <c r="E55" s="44"/>
      <c r="F55" s="45" t="s">
        <v>120</v>
      </c>
      <c r="G55" s="46"/>
      <c r="H55" s="47" t="s">
        <v>121</v>
      </c>
      <c r="I55" s="114"/>
      <c r="J55" s="113">
        <f>ROUND(IF(OR(ISERROR(H55),H55=""),0,H55)*IF(OR(ISERROR(I55),I55=""),0,I55),2)</f>
      </c>
      <c r="K55" s="48"/>
      <c r="L55" s="44"/>
      <c r="M55" s="49"/>
    </row>
    <row r="56" ht="74.016" customHeight="1">
      <c r="A56" s="43" t="s">
        <v>122</v>
      </c>
      <c r="B56" s="44" t="s">
        <v>123</v>
      </c>
      <c r="C56" s="44" t="s">
        <v>78</v>
      </c>
      <c r="D56" s="44" t="s">
        <v>124</v>
      </c>
      <c r="E56" s="44"/>
      <c r="F56" s="45" t="s">
        <v>61</v>
      </c>
      <c r="G56" s="50"/>
      <c r="H56" s="47" t="s">
        <v>125</v>
      </c>
      <c r="I56" s="114"/>
      <c r="J56" s="113">
        <f>ROUND(IF(OR(ISERROR(H56),H56=""),0,H56)*IF(OR(ISERROR(I56),I56=""),0,I56),2)</f>
      </c>
      <c r="K56" s="51"/>
      <c r="L56" s="44"/>
      <c r="M56" s="49"/>
    </row>
    <row r="57" ht="40.7088" customHeight="1">
      <c r="A57" s="60"/>
      <c r="B57" s="61"/>
      <c r="C57" s="61"/>
      <c r="D57" s="61"/>
      <c r="E57" s="61"/>
      <c r="F57" s="62"/>
      <c r="G57" s="63"/>
      <c r="H57" s="64"/>
      <c r="I57" s="64"/>
      <c r="J57" s="65"/>
      <c r="K57" s="66"/>
      <c r="L57" s="61"/>
      <c r="M57" s="67"/>
    </row>
    <row r="58" ht="40.7088" customHeight="1">
      <c r="A58" s="52"/>
      <c r="B58" s="53"/>
      <c r="C58" s="53"/>
      <c r="D58" s="53"/>
      <c r="E58" s="53"/>
      <c r="F58" s="54"/>
      <c r="G58" s="55"/>
      <c r="H58" s="56"/>
      <c r="I58" s="56"/>
      <c r="J58" s="57"/>
      <c r="K58" s="58"/>
      <c r="L58" s="53"/>
      <c r="M58" s="59"/>
    </row>
    <row r="59" ht="72.53568" customHeight="1">
      <c r="A59" s="43" t="s">
        <v>126</v>
      </c>
      <c r="B59" s="44" t="s">
        <v>127</v>
      </c>
      <c r="C59" s="44" t="s">
        <v>78</v>
      </c>
      <c r="D59" s="44" t="s">
        <v>94</v>
      </c>
      <c r="E59" s="44"/>
      <c r="F59" s="45" t="s">
        <v>61</v>
      </c>
      <c r="G59" s="50"/>
      <c r="H59" s="47" t="s">
        <v>128</v>
      </c>
      <c r="I59" s="114"/>
      <c r="J59" s="113">
        <f>ROUND(IF(OR(ISERROR(H59),H59=""),0,H59)*IF(OR(ISERROR(I59),I59=""),0,I59),2)</f>
      </c>
      <c r="K59" s="51"/>
      <c r="L59" s="44"/>
      <c r="M59" s="49"/>
    </row>
    <row r="60" ht="71.79552" customHeight="1">
      <c r="A60" s="52"/>
      <c r="B60" s="53"/>
      <c r="C60" s="53"/>
      <c r="D60" s="53"/>
      <c r="E60" s="53"/>
      <c r="F60" s="54"/>
      <c r="G60" s="55"/>
      <c r="H60" s="56"/>
      <c r="I60" s="56"/>
      <c r="J60" s="57"/>
      <c r="K60" s="58"/>
      <c r="L60" s="53"/>
      <c r="M60" s="59"/>
    </row>
    <row r="61" ht="17.76384" customHeight="1">
      <c r="A61" s="68"/>
      <c r="B61" s="69"/>
      <c r="C61" s="44"/>
      <c r="D61" s="44"/>
      <c r="E61" s="44"/>
      <c r="F61" s="45"/>
      <c r="G61" s="46"/>
      <c r="H61" s="47"/>
      <c r="I61" s="47"/>
      <c r="J61" s="47"/>
      <c r="K61" s="48"/>
      <c r="L61" s="44"/>
      <c r="M61" s="70"/>
    </row>
    <row r="62" ht="17.02368" customHeight="1">
      <c r="A62" s="71"/>
      <c r="B62" s="69"/>
      <c r="C62" s="44"/>
      <c r="D62" s="44"/>
      <c r="E62" s="44"/>
      <c r="F62" s="45"/>
      <c r="G62" s="46"/>
      <c r="H62" s="47"/>
      <c r="I62" s="47"/>
      <c r="J62" s="47"/>
      <c r="K62" s="48"/>
      <c r="L62" s="44"/>
      <c r="M62" s="72"/>
    </row>
    <row r="63" ht="17.76384" customHeight="1">
      <c r="A63" s="71"/>
      <c r="B63" s="69"/>
      <c r="C63" s="44"/>
      <c r="D63" s="44"/>
      <c r="E63" s="44"/>
      <c r="F63" s="45"/>
      <c r="G63" s="46"/>
      <c r="H63" s="47"/>
      <c r="I63" s="47"/>
      <c r="J63" s="47"/>
      <c r="K63" s="48"/>
      <c r="L63" s="44"/>
      <c r="M63" s="72"/>
    </row>
    <row r="64" ht="17.02368" customHeight="1">
      <c r="A64" s="71"/>
      <c r="B64" s="69"/>
      <c r="C64" s="44"/>
      <c r="D64" s="44"/>
      <c r="E64" s="44"/>
      <c r="F64" s="45"/>
      <c r="G64" s="46"/>
      <c r="H64" s="47"/>
      <c r="I64" s="47"/>
      <c r="J64" s="47"/>
      <c r="K64" s="48"/>
      <c r="L64" s="44"/>
      <c r="M64" s="72"/>
    </row>
    <row r="65" ht="17.76384" customHeight="1">
      <c r="A65" s="71"/>
      <c r="B65" s="69"/>
      <c r="C65" s="44"/>
      <c r="D65" s="44"/>
      <c r="E65" s="44"/>
      <c r="F65" s="45"/>
      <c r="G65" s="46"/>
      <c r="H65" s="47"/>
      <c r="I65" s="47"/>
      <c r="J65" s="47"/>
      <c r="K65" s="48"/>
      <c r="L65" s="44"/>
      <c r="M65" s="72"/>
    </row>
    <row r="66" ht="17.76384" customHeight="1">
      <c r="A66" s="71"/>
      <c r="B66" s="69"/>
      <c r="C66" s="44"/>
      <c r="D66" s="44"/>
      <c r="E66" s="44"/>
      <c r="F66" s="45"/>
      <c r="G66" s="46"/>
      <c r="H66" s="47"/>
      <c r="I66" s="47"/>
      <c r="J66" s="47"/>
      <c r="K66" s="48"/>
      <c r="L66" s="44"/>
      <c r="M66" s="72"/>
    </row>
    <row r="67" ht="17.02368" customHeight="1">
      <c r="A67" s="71"/>
      <c r="B67" s="69"/>
      <c r="C67" s="44"/>
      <c r="D67" s="44"/>
      <c r="E67" s="44"/>
      <c r="F67" s="45"/>
      <c r="G67" s="46"/>
      <c r="H67" s="47"/>
      <c r="I67" s="47"/>
      <c r="J67" s="47"/>
      <c r="K67" s="48"/>
      <c r="L67" s="44"/>
      <c r="M67" s="72"/>
    </row>
    <row r="68" ht="17.76384" customHeight="1">
      <c r="A68" s="71"/>
      <c r="B68" s="73"/>
      <c r="C68" s="74"/>
      <c r="D68" s="74"/>
      <c r="E68" s="74"/>
      <c r="F68" s="75"/>
      <c r="G68" s="76"/>
      <c r="H68" s="77"/>
      <c r="I68" s="77"/>
      <c r="J68" s="77"/>
      <c r="K68" s="78"/>
      <c r="L68" s="74"/>
      <c r="M68" s="79"/>
    </row>
    <row r="69" ht="14.06304" customHeight="1">
      <c r="A69" s="80"/>
      <c r="B69" s="81"/>
      <c r="C69" s="81"/>
      <c r="D69" s="81"/>
      <c r="E69" s="81"/>
      <c r="F69" s="81"/>
      <c r="G69" s="81"/>
      <c r="H69" s="81"/>
      <c r="I69" s="81"/>
      <c r="J69" s="81"/>
      <c r="K69" s="81"/>
      <c r="L69" s="81"/>
      <c r="M69" s="81"/>
    </row>
    <row r="70" ht="23.68512" customHeight="1">
      <c r="G70" s="82" t="s">
        <v>29</v>
      </c>
      <c r="H70" s="82"/>
      <c r="I70" s="82"/>
      <c r="J70" s="82"/>
      <c r="K70" s="82"/>
      <c r="L70" s="82"/>
      <c r="M70" s="82"/>
    </row>
    <row r="71" ht="34.78752" customHeight="1">
      <c r="A71" s="34" t="s">
        <v>30</v>
      </c>
      <c r="B71" s="34"/>
      <c r="C71" s="34"/>
      <c r="D71" s="34"/>
      <c r="E71" s="34"/>
      <c r="F71" s="34"/>
      <c r="G71" s="34"/>
      <c r="H71" s="34"/>
      <c r="I71" s="34"/>
      <c r="J71" s="34"/>
      <c r="K71" s="34"/>
      <c r="L71" s="34"/>
      <c r="M71" s="34"/>
    </row>
    <row r="72" ht="13.32288" customHeight="1">
      <c r="A72" s="35" t="s">
        <v>31</v>
      </c>
      <c r="B72" s="35"/>
      <c r="C72" s="35"/>
      <c r="D72" s="35"/>
      <c r="E72" s="35"/>
      <c r="F72" s="35"/>
      <c r="G72" s="35"/>
      <c r="H72" s="35"/>
      <c r="I72" s="35"/>
      <c r="J72" s="35"/>
      <c r="K72" s="36" t="s">
        <v>129</v>
      </c>
      <c r="L72" s="36"/>
      <c r="M72" s="36"/>
    </row>
    <row r="73" ht="13.32288" customHeight="1">
      <c r="A73" s="37" t="s">
        <v>33</v>
      </c>
      <c r="B73" s="37"/>
      <c r="C73" s="37"/>
      <c r="D73" s="37"/>
      <c r="E73" s="37"/>
      <c r="F73" s="37"/>
      <c r="G73" s="37"/>
      <c r="H73" s="37"/>
      <c r="I73" s="37"/>
      <c r="J73" s="37"/>
      <c r="K73" s="38"/>
      <c r="L73" s="38"/>
      <c r="M73" s="38"/>
    </row>
    <row r="74" ht="49.59072" customHeight="1">
      <c r="A74" s="39" t="s">
        <v>34</v>
      </c>
      <c r="B74" s="40" t="s">
        <v>35</v>
      </c>
      <c r="C74" s="40" t="s">
        <v>36</v>
      </c>
      <c r="D74" s="40" t="s">
        <v>37</v>
      </c>
      <c r="E74" s="40" t="s">
        <v>38</v>
      </c>
      <c r="F74" s="40" t="s">
        <v>39</v>
      </c>
      <c r="G74" s="41"/>
      <c r="H74" s="40" t="s">
        <v>40</v>
      </c>
      <c r="I74" s="40" t="s">
        <v>41</v>
      </c>
      <c r="J74" s="40" t="s">
        <v>42</v>
      </c>
      <c r="K74" s="41"/>
      <c r="L74" s="40" t="s">
        <v>43</v>
      </c>
      <c r="M74" s="42" t="s">
        <v>44</v>
      </c>
    </row>
    <row r="75" ht="74.016" customHeight="1">
      <c r="A75" s="43" t="s">
        <v>130</v>
      </c>
      <c r="B75" s="44" t="s">
        <v>131</v>
      </c>
      <c r="C75" s="44" t="s">
        <v>78</v>
      </c>
      <c r="D75" s="44" t="s">
        <v>132</v>
      </c>
      <c r="E75" s="44"/>
      <c r="F75" s="45" t="s">
        <v>61</v>
      </c>
      <c r="G75" s="50"/>
      <c r="H75" s="47" t="s">
        <v>133</v>
      </c>
      <c r="I75" s="114"/>
      <c r="J75" s="113">
        <f>ROUND(IF(OR(ISERROR(H75),H75=""),0,H75)*IF(OR(ISERROR(I75),I75=""),0,I75),2)</f>
      </c>
      <c r="K75" s="51"/>
      <c r="L75" s="44"/>
      <c r="M75" s="49"/>
    </row>
    <row r="76" ht="41.44896" customHeight="1">
      <c r="A76" s="60"/>
      <c r="B76" s="61"/>
      <c r="C76" s="61"/>
      <c r="D76" s="61"/>
      <c r="E76" s="61"/>
      <c r="F76" s="62"/>
      <c r="G76" s="63"/>
      <c r="H76" s="64"/>
      <c r="I76" s="64"/>
      <c r="J76" s="65"/>
      <c r="K76" s="66"/>
      <c r="L76" s="61"/>
      <c r="M76" s="67"/>
    </row>
    <row r="77" ht="40.7088" customHeight="1">
      <c r="A77" s="52"/>
      <c r="B77" s="53"/>
      <c r="C77" s="53"/>
      <c r="D77" s="53"/>
      <c r="E77" s="53"/>
      <c r="F77" s="54"/>
      <c r="G77" s="55"/>
      <c r="H77" s="56"/>
      <c r="I77" s="56"/>
      <c r="J77" s="57"/>
      <c r="K77" s="58"/>
      <c r="L77" s="53"/>
      <c r="M77" s="59"/>
    </row>
    <row r="78" ht="71.79552" customHeight="1">
      <c r="A78" s="43" t="s">
        <v>134</v>
      </c>
      <c r="B78" s="44" t="s">
        <v>135</v>
      </c>
      <c r="C78" s="44" t="s">
        <v>78</v>
      </c>
      <c r="D78" s="44" t="s">
        <v>136</v>
      </c>
      <c r="E78" s="44"/>
      <c r="F78" s="45" t="s">
        <v>61</v>
      </c>
      <c r="G78" s="50"/>
      <c r="H78" s="47" t="s">
        <v>137</v>
      </c>
      <c r="I78" s="114"/>
      <c r="J78" s="113">
        <f>ROUND(IF(OR(ISERROR(H78),H78=""),0,H78)*IF(OR(ISERROR(I78),I78=""),0,I78),2)</f>
      </c>
      <c r="K78" s="51"/>
      <c r="L78" s="44"/>
      <c r="M78" s="49"/>
    </row>
    <row r="79" ht="71.79552" customHeight="1">
      <c r="A79" s="52"/>
      <c r="B79" s="53"/>
      <c r="C79" s="53"/>
      <c r="D79" s="53"/>
      <c r="E79" s="53"/>
      <c r="F79" s="54"/>
      <c r="G79" s="55"/>
      <c r="H79" s="56"/>
      <c r="I79" s="56"/>
      <c r="J79" s="57"/>
      <c r="K79" s="58"/>
      <c r="L79" s="53"/>
      <c r="M79" s="59"/>
    </row>
    <row r="80" ht="61.43328" customHeight="1">
      <c r="A80" s="43" t="s">
        <v>138</v>
      </c>
      <c r="B80" s="44" t="s">
        <v>139</v>
      </c>
      <c r="C80" s="44" t="s">
        <v>140</v>
      </c>
      <c r="D80" s="44" t="s">
        <v>141</v>
      </c>
      <c r="E80" s="44"/>
      <c r="F80" s="45" t="s">
        <v>90</v>
      </c>
      <c r="G80" s="46"/>
      <c r="H80" s="47" t="s">
        <v>142</v>
      </c>
      <c r="I80" s="114"/>
      <c r="J80" s="113">
        <f>ROUND(IF(OR(ISERROR(H80),H80=""),0,H80)*IF(OR(ISERROR(I80),I80=""),0,I80),2)</f>
      </c>
      <c r="K80" s="48"/>
      <c r="L80" s="44"/>
      <c r="M80" s="49"/>
    </row>
    <row r="81" ht="25.16544" customHeight="1">
      <c r="A81" s="43" t="s">
        <v>143</v>
      </c>
      <c r="B81" s="44" t="s">
        <v>51</v>
      </c>
      <c r="C81" s="44" t="s">
        <v>144</v>
      </c>
      <c r="D81" s="44"/>
      <c r="E81" s="44"/>
      <c r="F81" s="45"/>
      <c r="G81" s="46"/>
      <c r="H81" s="47" t="s">
        <v>145</v>
      </c>
      <c r="I81" s="47" t="s">
        <v>47</v>
      </c>
      <c r="J81" s="113">
        <f>ROUND(IF(OR(ISERROR(J82),J82=""),0,J82)+IF(OR(ISERROR(J94),J94=""),0,J94)+IF(OR(ISERROR(J101),J101=""),0,J101),2)</f>
      </c>
      <c r="K81" s="48"/>
      <c r="L81" s="44"/>
      <c r="M81" s="49"/>
    </row>
    <row r="82" ht="25.16544" customHeight="1">
      <c r="A82" s="43" t="s">
        <v>146</v>
      </c>
      <c r="B82" s="44" t="s">
        <v>55</v>
      </c>
      <c r="C82" s="44" t="s">
        <v>56</v>
      </c>
      <c r="D82" s="44"/>
      <c r="E82" s="44"/>
      <c r="F82" s="45"/>
      <c r="G82" s="46"/>
      <c r="H82" s="47" t="s">
        <v>6</v>
      </c>
      <c r="I82" s="47" t="s">
        <v>47</v>
      </c>
      <c r="J82" s="113">
        <f>ROUND(IF(OR(ISERROR(J83),J83=""),0,J83)+IF(OR(ISERROR(J85),J85=""),0,J85),2)</f>
      </c>
      <c r="K82" s="48"/>
      <c r="L82" s="44"/>
      <c r="M82" s="49"/>
    </row>
    <row r="83" ht="48.85056" customHeight="1">
      <c r="A83" s="43" t="s">
        <v>147</v>
      </c>
      <c r="B83" s="44" t="s">
        <v>148</v>
      </c>
      <c r="C83" s="44" t="s">
        <v>70</v>
      </c>
      <c r="D83" s="44" t="s">
        <v>109</v>
      </c>
      <c r="E83" s="44"/>
      <c r="F83" s="45" t="s">
        <v>61</v>
      </c>
      <c r="G83" s="50"/>
      <c r="H83" s="47" t="s">
        <v>149</v>
      </c>
      <c r="I83" s="114"/>
      <c r="J83" s="113">
        <f>ROUND(IF(OR(ISERROR(H83),H83=""),0,H83)*IF(OR(ISERROR(I83),I83=""),0,I83),2)</f>
      </c>
      <c r="K83" s="51"/>
      <c r="L83" s="44"/>
      <c r="M83" s="49"/>
    </row>
    <row r="84" ht="48.1104" customHeight="1">
      <c r="A84" s="52"/>
      <c r="B84" s="53"/>
      <c r="C84" s="53"/>
      <c r="D84" s="53"/>
      <c r="E84" s="53"/>
      <c r="F84" s="54"/>
      <c r="G84" s="55"/>
      <c r="H84" s="56"/>
      <c r="I84" s="56"/>
      <c r="J84" s="57"/>
      <c r="K84" s="58"/>
      <c r="L84" s="53"/>
      <c r="M84" s="59"/>
    </row>
    <row r="85" ht="74.016" customHeight="1">
      <c r="A85" s="83" t="s">
        <v>150</v>
      </c>
      <c r="B85" s="74" t="s">
        <v>151</v>
      </c>
      <c r="C85" s="74" t="s">
        <v>65</v>
      </c>
      <c r="D85" s="74" t="s">
        <v>66</v>
      </c>
      <c r="E85" s="74"/>
      <c r="F85" s="75" t="s">
        <v>61</v>
      </c>
      <c r="G85" s="50"/>
      <c r="H85" s="77" t="s">
        <v>152</v>
      </c>
      <c r="I85" s="116"/>
      <c r="J85" s="115">
        <f>ROUND(IF(OR(ISERROR(H85),H85=""),0,H85)*IF(OR(ISERROR(I85),I85=""),0,I85),2)</f>
      </c>
      <c r="K85" s="51"/>
      <c r="L85" s="74"/>
      <c r="M85" s="84"/>
    </row>
    <row r="86" ht="41.44896" customHeight="1">
      <c r="A86" s="60"/>
      <c r="B86" s="61"/>
      <c r="C86" s="61"/>
      <c r="D86" s="61"/>
      <c r="E86" s="61"/>
      <c r="F86" s="62"/>
      <c r="G86" s="63"/>
      <c r="H86" s="64"/>
      <c r="I86" s="64"/>
      <c r="J86" s="65"/>
      <c r="K86" s="66"/>
      <c r="L86" s="61"/>
      <c r="M86" s="67"/>
    </row>
    <row r="87" ht="40.7088" customHeight="1">
      <c r="A87" s="85"/>
      <c r="B87" s="86"/>
      <c r="C87" s="86"/>
      <c r="D87" s="86"/>
      <c r="E87" s="86"/>
      <c r="F87" s="87"/>
      <c r="G87" s="88"/>
      <c r="H87" s="89"/>
      <c r="I87" s="89"/>
      <c r="J87" s="90"/>
      <c r="K87" s="91"/>
      <c r="L87" s="86"/>
      <c r="M87" s="92"/>
    </row>
    <row r="88" ht="2.22048" customHeight="1">
      <c r="A88" s="81"/>
      <c r="B88" s="81"/>
      <c r="C88" s="81"/>
      <c r="D88" s="81"/>
      <c r="E88" s="81"/>
      <c r="F88" s="81"/>
      <c r="G88" s="81"/>
      <c r="H88" s="81"/>
      <c r="I88" s="81"/>
      <c r="J88" s="81"/>
      <c r="K88" s="81"/>
      <c r="L88" s="81"/>
      <c r="M88" s="81"/>
    </row>
    <row r="89" ht="23.68512" customHeight="1">
      <c r="G89" s="82" t="s">
        <v>29</v>
      </c>
      <c r="H89" s="82"/>
      <c r="I89" s="82"/>
      <c r="J89" s="82"/>
      <c r="K89" s="82"/>
      <c r="L89" s="82"/>
      <c r="M89" s="82"/>
    </row>
    <row r="90" ht="34.78752" customHeight="1">
      <c r="A90" s="34" t="s">
        <v>30</v>
      </c>
      <c r="B90" s="34"/>
      <c r="C90" s="34"/>
      <c r="D90" s="34"/>
      <c r="E90" s="34"/>
      <c r="F90" s="34"/>
      <c r="G90" s="34"/>
      <c r="H90" s="34"/>
      <c r="I90" s="34"/>
      <c r="J90" s="34"/>
      <c r="K90" s="34"/>
      <c r="L90" s="34"/>
      <c r="M90" s="34"/>
    </row>
    <row r="91" ht="13.32288" customHeight="1">
      <c r="A91" s="35" t="s">
        <v>31</v>
      </c>
      <c r="B91" s="35"/>
      <c r="C91" s="35"/>
      <c r="D91" s="35"/>
      <c r="E91" s="35"/>
      <c r="F91" s="35"/>
      <c r="G91" s="35"/>
      <c r="H91" s="35"/>
      <c r="I91" s="35"/>
      <c r="J91" s="35"/>
      <c r="K91" s="36" t="s">
        <v>153</v>
      </c>
      <c r="L91" s="36"/>
      <c r="M91" s="36"/>
    </row>
    <row r="92" ht="13.32288" customHeight="1">
      <c r="A92" s="37" t="s">
        <v>33</v>
      </c>
      <c r="B92" s="37"/>
      <c r="C92" s="37"/>
      <c r="D92" s="37"/>
      <c r="E92" s="37"/>
      <c r="F92" s="37"/>
      <c r="G92" s="37"/>
      <c r="H92" s="37"/>
      <c r="I92" s="37"/>
      <c r="J92" s="37"/>
      <c r="K92" s="38"/>
      <c r="L92" s="38"/>
      <c r="M92" s="38"/>
    </row>
    <row r="93" ht="49.59072" customHeight="1">
      <c r="A93" s="39" t="s">
        <v>34</v>
      </c>
      <c r="B93" s="40" t="s">
        <v>35</v>
      </c>
      <c r="C93" s="40" t="s">
        <v>36</v>
      </c>
      <c r="D93" s="40" t="s">
        <v>37</v>
      </c>
      <c r="E93" s="40" t="s">
        <v>38</v>
      </c>
      <c r="F93" s="40" t="s">
        <v>39</v>
      </c>
      <c r="G93" s="41"/>
      <c r="H93" s="40" t="s">
        <v>40</v>
      </c>
      <c r="I93" s="40" t="s">
        <v>41</v>
      </c>
      <c r="J93" s="40" t="s">
        <v>42</v>
      </c>
      <c r="K93" s="41"/>
      <c r="L93" s="40" t="s">
        <v>43</v>
      </c>
      <c r="M93" s="42" t="s">
        <v>44</v>
      </c>
    </row>
    <row r="94" ht="25.16544" customHeight="1">
      <c r="A94" s="43" t="s">
        <v>154</v>
      </c>
      <c r="B94" s="44" t="s">
        <v>74</v>
      </c>
      <c r="C94" s="44" t="s">
        <v>155</v>
      </c>
      <c r="D94" s="44"/>
      <c r="E94" s="44"/>
      <c r="F94" s="45"/>
      <c r="G94" s="46"/>
      <c r="H94" s="47" t="s">
        <v>6</v>
      </c>
      <c r="I94" s="47" t="s">
        <v>47</v>
      </c>
      <c r="J94" s="113">
        <f>ROUND(IF(OR(ISERROR(J95),J95=""),0,J95)+IF(OR(ISERROR(J96),J96=""),0,J96)+IF(OR(ISERROR(J98),J98=""),0,J98)+IF(OR(ISERROR(J100),J100=""),0,J100),2)</f>
      </c>
      <c r="K94" s="48"/>
      <c r="L94" s="44"/>
      <c r="M94" s="49"/>
    </row>
    <row r="95" ht="61.43328" customHeight="1">
      <c r="A95" s="43" t="s">
        <v>156</v>
      </c>
      <c r="B95" s="44" t="s">
        <v>157</v>
      </c>
      <c r="C95" s="44" t="s">
        <v>158</v>
      </c>
      <c r="D95" s="44" t="s">
        <v>159</v>
      </c>
      <c r="E95" s="44"/>
      <c r="F95" s="45" t="s">
        <v>61</v>
      </c>
      <c r="G95" s="46"/>
      <c r="H95" s="47" t="s">
        <v>160</v>
      </c>
      <c r="I95" s="114"/>
      <c r="J95" s="113">
        <f>ROUND(IF(OR(ISERROR(H95),H95=""),0,H95)*IF(OR(ISERROR(I95),I95=""),0,I95),2)</f>
      </c>
      <c r="K95" s="48"/>
      <c r="L95" s="44"/>
      <c r="M95" s="49"/>
    </row>
    <row r="96" ht="71.79552" customHeight="1">
      <c r="A96" s="43" t="s">
        <v>161</v>
      </c>
      <c r="B96" s="44" t="s">
        <v>162</v>
      </c>
      <c r="C96" s="44" t="s">
        <v>78</v>
      </c>
      <c r="D96" s="44" t="s">
        <v>163</v>
      </c>
      <c r="E96" s="44"/>
      <c r="F96" s="45" t="s">
        <v>61</v>
      </c>
      <c r="G96" s="50"/>
      <c r="H96" s="47" t="s">
        <v>164</v>
      </c>
      <c r="I96" s="114"/>
      <c r="J96" s="113">
        <f>ROUND(IF(OR(ISERROR(H96),H96=""),0,H96)*IF(OR(ISERROR(I96),I96=""),0,I96),2)</f>
      </c>
      <c r="K96" s="51"/>
      <c r="L96" s="44"/>
      <c r="M96" s="49"/>
    </row>
    <row r="97" ht="71.79552" customHeight="1">
      <c r="A97" s="52"/>
      <c r="B97" s="53"/>
      <c r="C97" s="53"/>
      <c r="D97" s="53"/>
      <c r="E97" s="53"/>
      <c r="F97" s="54"/>
      <c r="G97" s="55"/>
      <c r="H97" s="56"/>
      <c r="I97" s="56"/>
      <c r="J97" s="57"/>
      <c r="K97" s="58"/>
      <c r="L97" s="53"/>
      <c r="M97" s="59"/>
    </row>
    <row r="98" ht="72.53568" customHeight="1">
      <c r="A98" s="43" t="s">
        <v>165</v>
      </c>
      <c r="B98" s="44" t="s">
        <v>166</v>
      </c>
      <c r="C98" s="44" t="s">
        <v>78</v>
      </c>
      <c r="D98" s="44" t="s">
        <v>167</v>
      </c>
      <c r="E98" s="44"/>
      <c r="F98" s="45" t="s">
        <v>61</v>
      </c>
      <c r="G98" s="50"/>
      <c r="H98" s="47" t="s">
        <v>168</v>
      </c>
      <c r="I98" s="114"/>
      <c r="J98" s="113">
        <f>ROUND(IF(OR(ISERROR(H98),H98=""),0,H98)*IF(OR(ISERROR(I98),I98=""),0,I98),2)</f>
      </c>
      <c r="K98" s="51"/>
      <c r="L98" s="44"/>
      <c r="M98" s="49"/>
    </row>
    <row r="99" ht="71.79552" customHeight="1">
      <c r="A99" s="52"/>
      <c r="B99" s="53"/>
      <c r="C99" s="53"/>
      <c r="D99" s="53"/>
      <c r="E99" s="53"/>
      <c r="F99" s="54"/>
      <c r="G99" s="55"/>
      <c r="H99" s="56"/>
      <c r="I99" s="56"/>
      <c r="J99" s="57"/>
      <c r="K99" s="58"/>
      <c r="L99" s="53"/>
      <c r="M99" s="59"/>
    </row>
    <row r="100" ht="25.16544" customHeight="1">
      <c r="A100" s="43" t="s">
        <v>169</v>
      </c>
      <c r="B100" s="44" t="s">
        <v>170</v>
      </c>
      <c r="C100" s="44" t="s">
        <v>171</v>
      </c>
      <c r="D100" s="44" t="s">
        <v>172</v>
      </c>
      <c r="E100" s="44"/>
      <c r="F100" s="45" t="s">
        <v>90</v>
      </c>
      <c r="G100" s="46"/>
      <c r="H100" s="47" t="s">
        <v>173</v>
      </c>
      <c r="I100" s="114"/>
      <c r="J100" s="113">
        <f>ROUND(IF(OR(ISERROR(H100),H100=""),0,H100)*IF(OR(ISERROR(I100),I100=""),0,I100),2)</f>
      </c>
      <c r="K100" s="48"/>
      <c r="L100" s="44"/>
      <c r="M100" s="49"/>
    </row>
    <row r="101" ht="25.16544" customHeight="1">
      <c r="A101" s="43" t="s">
        <v>174</v>
      </c>
      <c r="B101" s="44" t="s">
        <v>175</v>
      </c>
      <c r="C101" s="44" t="s">
        <v>176</v>
      </c>
      <c r="D101" s="44"/>
      <c r="E101" s="44"/>
      <c r="F101" s="45"/>
      <c r="G101" s="46"/>
      <c r="H101" s="47" t="s">
        <v>6</v>
      </c>
      <c r="I101" s="47" t="s">
        <v>47</v>
      </c>
      <c r="J101" s="113">
        <f>ROUND(IF(OR(ISERROR(J102),J102=""),0,J102),2)</f>
      </c>
      <c r="K101" s="48"/>
      <c r="L101" s="44"/>
      <c r="M101" s="49"/>
    </row>
    <row r="102" ht="25.9056" customHeight="1">
      <c r="A102" s="43" t="s">
        <v>177</v>
      </c>
      <c r="B102" s="44" t="s">
        <v>178</v>
      </c>
      <c r="C102" s="44" t="s">
        <v>118</v>
      </c>
      <c r="D102" s="44" t="s">
        <v>179</v>
      </c>
      <c r="E102" s="44"/>
      <c r="F102" s="45" t="s">
        <v>120</v>
      </c>
      <c r="G102" s="46"/>
      <c r="H102" s="47" t="s">
        <v>180</v>
      </c>
      <c r="I102" s="114"/>
      <c r="J102" s="113">
        <f>ROUND(IF(OR(ISERROR(H102),H102=""),0,H102)*IF(OR(ISERROR(I102),I102=""),0,I102),2)</f>
      </c>
      <c r="K102" s="48"/>
      <c r="L102" s="44"/>
      <c r="M102" s="49"/>
    </row>
    <row r="103" ht="25.16544" customHeight="1">
      <c r="A103" s="43" t="s">
        <v>181</v>
      </c>
      <c r="B103" s="44" t="s">
        <v>51</v>
      </c>
      <c r="C103" s="44" t="s">
        <v>182</v>
      </c>
      <c r="D103" s="44"/>
      <c r="E103" s="44"/>
      <c r="F103" s="45"/>
      <c r="G103" s="46"/>
      <c r="H103" s="47" t="s">
        <v>6</v>
      </c>
      <c r="I103" s="47" t="s">
        <v>47</v>
      </c>
      <c r="J103" s="113">
        <f>ROUND(IF(OR(ISERROR(J104),J104=""),0,J104),2)</f>
      </c>
      <c r="K103" s="48"/>
      <c r="L103" s="44"/>
      <c r="M103" s="49"/>
    </row>
    <row r="104" ht="25.16544" customHeight="1">
      <c r="A104" s="43" t="s">
        <v>183</v>
      </c>
      <c r="B104" s="44" t="s">
        <v>51</v>
      </c>
      <c r="C104" s="44" t="s">
        <v>182</v>
      </c>
      <c r="D104" s="44"/>
      <c r="E104" s="44"/>
      <c r="F104" s="45"/>
      <c r="G104" s="46"/>
      <c r="H104" s="47" t="s">
        <v>6</v>
      </c>
      <c r="I104" s="47" t="s">
        <v>47</v>
      </c>
      <c r="J104" s="113">
        <f>ROUND(IF(OR(ISERROR(J120),J120=""),0,J120),2)</f>
      </c>
      <c r="K104" s="48"/>
      <c r="L104" s="44"/>
      <c r="M104" s="49"/>
    </row>
    <row r="105" ht="17.76384" customHeight="1">
      <c r="A105" s="68"/>
      <c r="B105" s="69"/>
      <c r="C105" s="44"/>
      <c r="D105" s="44"/>
      <c r="E105" s="44"/>
      <c r="F105" s="45"/>
      <c r="G105" s="46"/>
      <c r="H105" s="47"/>
      <c r="I105" s="47"/>
      <c r="J105" s="47"/>
      <c r="K105" s="48"/>
      <c r="L105" s="44"/>
      <c r="M105" s="70"/>
    </row>
    <row r="106" ht="17.02368" customHeight="1">
      <c r="A106" s="71"/>
      <c r="B106" s="69"/>
      <c r="C106" s="44"/>
      <c r="D106" s="44"/>
      <c r="E106" s="44"/>
      <c r="F106" s="45"/>
      <c r="G106" s="46"/>
      <c r="H106" s="47"/>
      <c r="I106" s="47"/>
      <c r="J106" s="47"/>
      <c r="K106" s="48"/>
      <c r="L106" s="44"/>
      <c r="M106" s="72"/>
    </row>
    <row r="107" ht="17.76384" customHeight="1">
      <c r="A107" s="71"/>
      <c r="B107" s="69"/>
      <c r="C107" s="44"/>
      <c r="D107" s="44"/>
      <c r="E107" s="44"/>
      <c r="F107" s="45"/>
      <c r="G107" s="46"/>
      <c r="H107" s="47"/>
      <c r="I107" s="47"/>
      <c r="J107" s="47"/>
      <c r="K107" s="48"/>
      <c r="L107" s="44"/>
      <c r="M107" s="72"/>
    </row>
    <row r="108" ht="17.76384" customHeight="1">
      <c r="A108" s="71"/>
      <c r="B108" s="69"/>
      <c r="C108" s="44"/>
      <c r="D108" s="44"/>
      <c r="E108" s="44"/>
      <c r="F108" s="45"/>
      <c r="G108" s="46"/>
      <c r="H108" s="47"/>
      <c r="I108" s="47"/>
      <c r="J108" s="47"/>
      <c r="K108" s="48"/>
      <c r="L108" s="44"/>
      <c r="M108" s="72"/>
    </row>
    <row r="109" ht="17.02368" customHeight="1">
      <c r="A109" s="71"/>
      <c r="B109" s="69"/>
      <c r="C109" s="44"/>
      <c r="D109" s="44"/>
      <c r="E109" s="44"/>
      <c r="F109" s="45"/>
      <c r="G109" s="46"/>
      <c r="H109" s="47"/>
      <c r="I109" s="47"/>
      <c r="J109" s="47"/>
      <c r="K109" s="48"/>
      <c r="L109" s="44"/>
      <c r="M109" s="72"/>
    </row>
    <row r="110" ht="17.76384" customHeight="1">
      <c r="A110" s="71"/>
      <c r="B110" s="69"/>
      <c r="C110" s="44"/>
      <c r="D110" s="44"/>
      <c r="E110" s="44"/>
      <c r="F110" s="45"/>
      <c r="G110" s="46"/>
      <c r="H110" s="47"/>
      <c r="I110" s="47"/>
      <c r="J110" s="47"/>
      <c r="K110" s="48"/>
      <c r="L110" s="44"/>
      <c r="M110" s="72"/>
    </row>
    <row r="111" ht="17.76384" customHeight="1">
      <c r="A111" s="71"/>
      <c r="B111" s="69"/>
      <c r="C111" s="44"/>
      <c r="D111" s="44"/>
      <c r="E111" s="44"/>
      <c r="F111" s="45"/>
      <c r="G111" s="46"/>
      <c r="H111" s="47"/>
      <c r="I111" s="47"/>
      <c r="J111" s="47"/>
      <c r="K111" s="48"/>
      <c r="L111" s="44"/>
      <c r="M111" s="72"/>
    </row>
    <row r="112" ht="17.02368" customHeight="1">
      <c r="A112" s="71"/>
      <c r="B112" s="69"/>
      <c r="C112" s="44"/>
      <c r="D112" s="44"/>
      <c r="E112" s="44"/>
      <c r="F112" s="45"/>
      <c r="G112" s="46"/>
      <c r="H112" s="47"/>
      <c r="I112" s="47"/>
      <c r="J112" s="47"/>
      <c r="K112" s="48"/>
      <c r="L112" s="44"/>
      <c r="M112" s="72"/>
    </row>
    <row r="113" ht="17.76384" customHeight="1">
      <c r="A113" s="71"/>
      <c r="B113" s="73"/>
      <c r="C113" s="74"/>
      <c r="D113" s="74"/>
      <c r="E113" s="74"/>
      <c r="F113" s="75"/>
      <c r="G113" s="76"/>
      <c r="H113" s="77"/>
      <c r="I113" s="77"/>
      <c r="J113" s="77"/>
      <c r="K113" s="78"/>
      <c r="L113" s="74"/>
      <c r="M113" s="79"/>
    </row>
    <row r="114" ht="8.14176" customHeight="1">
      <c r="A114" s="80"/>
      <c r="B114" s="81"/>
      <c r="C114" s="81"/>
      <c r="D114" s="81"/>
      <c r="E114" s="81"/>
      <c r="F114" s="81"/>
      <c r="G114" s="81"/>
      <c r="H114" s="81"/>
      <c r="I114" s="81"/>
      <c r="J114" s="81"/>
      <c r="K114" s="81"/>
      <c r="L114" s="81"/>
      <c r="M114" s="81"/>
    </row>
    <row r="115" ht="23.68512" customHeight="1">
      <c r="G115" s="82" t="s">
        <v>29</v>
      </c>
      <c r="H115" s="82"/>
      <c r="I115" s="82"/>
      <c r="J115" s="82"/>
      <c r="K115" s="82"/>
      <c r="L115" s="82"/>
      <c r="M115" s="82"/>
    </row>
    <row r="116" ht="34.78752" customHeight="1">
      <c r="A116" s="34" t="s">
        <v>30</v>
      </c>
      <c r="B116" s="34"/>
      <c r="C116" s="34"/>
      <c r="D116" s="34"/>
      <c r="E116" s="34"/>
      <c r="F116" s="34"/>
      <c r="G116" s="34"/>
      <c r="H116" s="34"/>
      <c r="I116" s="34"/>
      <c r="J116" s="34"/>
      <c r="K116" s="34"/>
      <c r="L116" s="34"/>
      <c r="M116" s="34"/>
    </row>
    <row r="117" ht="13.32288" customHeight="1">
      <c r="A117" s="35" t="s">
        <v>31</v>
      </c>
      <c r="B117" s="35"/>
      <c r="C117" s="35"/>
      <c r="D117" s="35"/>
      <c r="E117" s="35"/>
      <c r="F117" s="35"/>
      <c r="G117" s="35"/>
      <c r="H117" s="35"/>
      <c r="I117" s="35"/>
      <c r="J117" s="35"/>
      <c r="K117" s="36" t="s">
        <v>184</v>
      </c>
      <c r="L117" s="36"/>
      <c r="M117" s="36"/>
    </row>
    <row r="118" ht="13.32288" customHeight="1">
      <c r="A118" s="37" t="s">
        <v>33</v>
      </c>
      <c r="B118" s="37"/>
      <c r="C118" s="37"/>
      <c r="D118" s="37"/>
      <c r="E118" s="37"/>
      <c r="F118" s="37"/>
      <c r="G118" s="37"/>
      <c r="H118" s="37"/>
      <c r="I118" s="37"/>
      <c r="J118" s="37"/>
      <c r="K118" s="38"/>
      <c r="L118" s="38"/>
      <c r="M118" s="38"/>
    </row>
    <row r="119" ht="49.59072" customHeight="1">
      <c r="A119" s="39" t="s">
        <v>34</v>
      </c>
      <c r="B119" s="40" t="s">
        <v>35</v>
      </c>
      <c r="C119" s="40" t="s">
        <v>36</v>
      </c>
      <c r="D119" s="40" t="s">
        <v>37</v>
      </c>
      <c r="E119" s="40" t="s">
        <v>38</v>
      </c>
      <c r="F119" s="40" t="s">
        <v>39</v>
      </c>
      <c r="G119" s="41"/>
      <c r="H119" s="40" t="s">
        <v>40</v>
      </c>
      <c r="I119" s="40" t="s">
        <v>41</v>
      </c>
      <c r="J119" s="40" t="s">
        <v>42</v>
      </c>
      <c r="K119" s="41"/>
      <c r="L119" s="40" t="s">
        <v>43</v>
      </c>
      <c r="M119" s="42" t="s">
        <v>44</v>
      </c>
    </row>
    <row r="120" ht="74.016" customHeight="1">
      <c r="A120" s="43" t="s">
        <v>185</v>
      </c>
      <c r="B120" s="44" t="s">
        <v>186</v>
      </c>
      <c r="C120" s="44" t="s">
        <v>187</v>
      </c>
      <c r="D120" s="44" t="s">
        <v>188</v>
      </c>
      <c r="E120" s="44"/>
      <c r="F120" s="45" t="s">
        <v>189</v>
      </c>
      <c r="G120" s="50"/>
      <c r="H120" s="47" t="s">
        <v>190</v>
      </c>
      <c r="I120" s="114"/>
      <c r="J120" s="113">
        <f>ROUND(IF(OR(ISERROR(H120),H120=""),0,H120)*IF(OR(ISERROR(I120),I120=""),0,I120),2)</f>
      </c>
      <c r="K120" s="51"/>
      <c r="L120" s="44"/>
      <c r="M120" s="49"/>
    </row>
    <row r="121" ht="47.37024" customHeight="1">
      <c r="A121" s="60"/>
      <c r="B121" s="61"/>
      <c r="C121" s="61"/>
      <c r="D121" s="61"/>
      <c r="E121" s="61"/>
      <c r="F121" s="62"/>
      <c r="G121" s="63"/>
      <c r="H121" s="64"/>
      <c r="I121" s="64"/>
      <c r="J121" s="65"/>
      <c r="K121" s="66"/>
      <c r="L121" s="61"/>
      <c r="M121" s="67"/>
    </row>
    <row r="122" ht="46.63008" customHeight="1">
      <c r="A122" s="52"/>
      <c r="B122" s="53"/>
      <c r="C122" s="53"/>
      <c r="D122" s="53"/>
      <c r="E122" s="53"/>
      <c r="F122" s="54"/>
      <c r="G122" s="55"/>
      <c r="H122" s="56"/>
      <c r="I122" s="56"/>
      <c r="J122" s="57"/>
      <c r="K122" s="58"/>
      <c r="L122" s="53"/>
      <c r="M122" s="59"/>
    </row>
    <row r="123" ht="17.02368" customHeight="1">
      <c r="A123" s="43" t="s">
        <v>191</v>
      </c>
      <c r="B123" s="44" t="s">
        <v>51</v>
      </c>
      <c r="C123" s="44" t="s">
        <v>192</v>
      </c>
      <c r="D123" s="44"/>
      <c r="E123" s="44"/>
      <c r="F123" s="45"/>
      <c r="G123" s="46"/>
      <c r="H123" s="47" t="s">
        <v>193</v>
      </c>
      <c r="I123" s="47" t="s">
        <v>47</v>
      </c>
      <c r="J123" s="113">
        <f>ROUND(IF(OR(ISERROR(J124),J124=""),0,J124),2)</f>
      </c>
      <c r="K123" s="48"/>
      <c r="L123" s="44"/>
      <c r="M123" s="49"/>
    </row>
    <row r="124" ht="25.9056" customHeight="1">
      <c r="A124" s="43" t="s">
        <v>194</v>
      </c>
      <c r="B124" s="44" t="s">
        <v>51</v>
      </c>
      <c r="C124" s="44" t="s">
        <v>192</v>
      </c>
      <c r="D124" s="44"/>
      <c r="E124" s="44"/>
      <c r="F124" s="45"/>
      <c r="G124" s="46"/>
      <c r="H124" s="47" t="s">
        <v>6</v>
      </c>
      <c r="I124" s="47" t="s">
        <v>47</v>
      </c>
      <c r="J124" s="113">
        <f>ROUND(IF(OR(ISERROR(J125),J125=""),0,J125),2)</f>
      </c>
      <c r="K124" s="48"/>
      <c r="L124" s="44"/>
      <c r="M124" s="49"/>
    </row>
    <row r="125" ht="42.18912" customHeight="1">
      <c r="A125" s="43" t="s">
        <v>195</v>
      </c>
      <c r="B125" s="44" t="s">
        <v>196</v>
      </c>
      <c r="C125" s="44" t="s">
        <v>197</v>
      </c>
      <c r="D125" s="44" t="s">
        <v>198</v>
      </c>
      <c r="E125" s="44"/>
      <c r="F125" s="45" t="s">
        <v>189</v>
      </c>
      <c r="G125" s="50"/>
      <c r="H125" s="47" t="s">
        <v>193</v>
      </c>
      <c r="I125" s="114"/>
      <c r="J125" s="113">
        <f>ROUND(IF(OR(ISERROR(H125),H125=""),0,H125)*IF(OR(ISERROR(I125),I125=""),0,I125),2)</f>
      </c>
      <c r="K125" s="51"/>
      <c r="L125" s="44"/>
      <c r="M125" s="49"/>
    </row>
    <row r="126" ht="42.18912" customHeight="1">
      <c r="A126" s="52"/>
      <c r="B126" s="53"/>
      <c r="C126" s="53"/>
      <c r="D126" s="53"/>
      <c r="E126" s="53"/>
      <c r="F126" s="54"/>
      <c r="G126" s="55"/>
      <c r="H126" s="56"/>
      <c r="I126" s="56"/>
      <c r="J126" s="57"/>
      <c r="K126" s="58"/>
      <c r="L126" s="53"/>
      <c r="M126" s="59"/>
    </row>
    <row r="127" ht="37.74816" customHeight="1">
      <c r="A127" s="43" t="s">
        <v>199</v>
      </c>
      <c r="B127" s="44" t="s">
        <v>51</v>
      </c>
      <c r="C127" s="44" t="s">
        <v>200</v>
      </c>
      <c r="D127" s="44"/>
      <c r="E127" s="44"/>
      <c r="F127" s="45"/>
      <c r="G127" s="46"/>
      <c r="H127" s="47" t="s">
        <v>6</v>
      </c>
      <c r="I127" s="47" t="s">
        <v>47</v>
      </c>
      <c r="J127" s="113">
        <f>ROUND(IF(OR(ISERROR(J128),J128=""),0,J128)+IF(OR(ISERROR(J131),J131=""),0,J131)+IF(OR(ISERROR(J142),J142=""),0,J142),2)</f>
      </c>
      <c r="K127" s="48"/>
      <c r="L127" s="44"/>
      <c r="M127" s="49"/>
    </row>
    <row r="128" ht="25.16544" customHeight="1">
      <c r="A128" s="43" t="s">
        <v>201</v>
      </c>
      <c r="B128" s="44" t="s">
        <v>55</v>
      </c>
      <c r="C128" s="44" t="s">
        <v>56</v>
      </c>
      <c r="D128" s="44"/>
      <c r="E128" s="44"/>
      <c r="F128" s="45"/>
      <c r="G128" s="46"/>
      <c r="H128" s="47" t="s">
        <v>6</v>
      </c>
      <c r="I128" s="47" t="s">
        <v>47</v>
      </c>
      <c r="J128" s="113">
        <f>ROUND(IF(OR(ISERROR(J129),J129=""),0,J129),2)</f>
      </c>
      <c r="K128" s="48"/>
      <c r="L128" s="44"/>
      <c r="M128" s="49"/>
    </row>
    <row r="129" ht="48.85056" customHeight="1">
      <c r="A129" s="43" t="s">
        <v>202</v>
      </c>
      <c r="B129" s="44" t="s">
        <v>203</v>
      </c>
      <c r="C129" s="44" t="s">
        <v>70</v>
      </c>
      <c r="D129" s="44" t="s">
        <v>109</v>
      </c>
      <c r="E129" s="44"/>
      <c r="F129" s="45" t="s">
        <v>61</v>
      </c>
      <c r="G129" s="50"/>
      <c r="H129" s="47" t="s">
        <v>204</v>
      </c>
      <c r="I129" s="114"/>
      <c r="J129" s="113">
        <f>ROUND(IF(OR(ISERROR(H129),H129=""),0,H129)*IF(OR(ISERROR(I129),I129=""),0,I129),2)</f>
      </c>
      <c r="K129" s="51"/>
      <c r="L129" s="44"/>
      <c r="M129" s="49"/>
    </row>
    <row r="130" ht="48.1104" customHeight="1">
      <c r="A130" s="52"/>
      <c r="B130" s="53"/>
      <c r="C130" s="53"/>
      <c r="D130" s="53"/>
      <c r="E130" s="53"/>
      <c r="F130" s="54"/>
      <c r="G130" s="55"/>
      <c r="H130" s="56"/>
      <c r="I130" s="56"/>
      <c r="J130" s="57"/>
      <c r="K130" s="58"/>
      <c r="L130" s="53"/>
      <c r="M130" s="59"/>
    </row>
    <row r="131" ht="25.16544" customHeight="1">
      <c r="A131" s="43" t="s">
        <v>205</v>
      </c>
      <c r="B131" s="44" t="s">
        <v>206</v>
      </c>
      <c r="C131" s="44" t="s">
        <v>207</v>
      </c>
      <c r="D131" s="44"/>
      <c r="E131" s="44"/>
      <c r="F131" s="45"/>
      <c r="G131" s="46"/>
      <c r="H131" s="47" t="s">
        <v>6</v>
      </c>
      <c r="I131" s="47" t="s">
        <v>47</v>
      </c>
      <c r="J131" s="113">
        <f>ROUND(IF(OR(ISERROR(J132),J132=""),0,J132)+IF(OR(ISERROR(J134),J134=""),0,J134),2)</f>
      </c>
      <c r="K131" s="48"/>
      <c r="L131" s="44"/>
      <c r="M131" s="49"/>
    </row>
    <row r="132" ht="66.6144" customHeight="1">
      <c r="A132" s="43" t="s">
        <v>208</v>
      </c>
      <c r="B132" s="44" t="s">
        <v>209</v>
      </c>
      <c r="C132" s="44" t="s">
        <v>65</v>
      </c>
      <c r="D132" s="44" t="s">
        <v>210</v>
      </c>
      <c r="E132" s="44"/>
      <c r="F132" s="45" t="s">
        <v>61</v>
      </c>
      <c r="G132" s="50"/>
      <c r="H132" s="47" t="s">
        <v>211</v>
      </c>
      <c r="I132" s="114"/>
      <c r="J132" s="113">
        <f>ROUND(IF(OR(ISERROR(H132),H132=""),0,H132)*IF(OR(ISERROR(I132),I132=""),0,I132),2)</f>
      </c>
      <c r="K132" s="51"/>
      <c r="L132" s="44"/>
      <c r="M132" s="49"/>
    </row>
    <row r="133" ht="65.87424" customHeight="1">
      <c r="A133" s="52"/>
      <c r="B133" s="53"/>
      <c r="C133" s="53"/>
      <c r="D133" s="53"/>
      <c r="E133" s="53"/>
      <c r="F133" s="54"/>
      <c r="G133" s="55"/>
      <c r="H133" s="56"/>
      <c r="I133" s="56"/>
      <c r="J133" s="57"/>
      <c r="K133" s="58"/>
      <c r="L133" s="53"/>
      <c r="M133" s="59"/>
    </row>
    <row r="134" ht="48.85056" customHeight="1">
      <c r="A134" s="83" t="s">
        <v>212</v>
      </c>
      <c r="B134" s="74" t="s">
        <v>213</v>
      </c>
      <c r="C134" s="74" t="s">
        <v>214</v>
      </c>
      <c r="D134" s="74" t="s">
        <v>215</v>
      </c>
      <c r="E134" s="74"/>
      <c r="F134" s="75" t="s">
        <v>61</v>
      </c>
      <c r="G134" s="76"/>
      <c r="H134" s="77" t="s">
        <v>216</v>
      </c>
      <c r="I134" s="116"/>
      <c r="J134" s="115">
        <f>ROUND(IF(OR(ISERROR(H134),H134=""),0,H134)*IF(OR(ISERROR(I134),I134=""),0,I134),2)</f>
      </c>
      <c r="K134" s="78"/>
      <c r="L134" s="74"/>
      <c r="M134" s="84"/>
    </row>
    <row r="135" ht="0.74016" customHeight="1">
      <c r="A135" s="81"/>
      <c r="B135" s="81"/>
      <c r="C135" s="81"/>
      <c r="D135" s="81"/>
      <c r="E135" s="81"/>
      <c r="F135" s="81"/>
      <c r="G135" s="81"/>
      <c r="H135" s="81"/>
      <c r="I135" s="81"/>
      <c r="J135" s="81"/>
      <c r="K135" s="81"/>
      <c r="L135" s="81"/>
      <c r="M135" s="81"/>
    </row>
    <row r="136" ht="4.44096" customHeight="1"/>
    <row r="137" ht="23.68512" customHeight="1">
      <c r="G137" s="82" t="s">
        <v>29</v>
      </c>
      <c r="H137" s="82"/>
      <c r="I137" s="82"/>
      <c r="J137" s="82"/>
      <c r="K137" s="82"/>
      <c r="L137" s="82"/>
      <c r="M137" s="82"/>
    </row>
    <row r="138" ht="34.78752" customHeight="1">
      <c r="A138" s="34" t="s">
        <v>30</v>
      </c>
      <c r="B138" s="34"/>
      <c r="C138" s="34"/>
      <c r="D138" s="34"/>
      <c r="E138" s="34"/>
      <c r="F138" s="34"/>
      <c r="G138" s="34"/>
      <c r="H138" s="34"/>
      <c r="I138" s="34"/>
      <c r="J138" s="34"/>
      <c r="K138" s="34"/>
      <c r="L138" s="34"/>
      <c r="M138" s="34"/>
    </row>
    <row r="139" ht="13.32288" customHeight="1">
      <c r="A139" s="35" t="s">
        <v>31</v>
      </c>
      <c r="B139" s="35"/>
      <c r="C139" s="35"/>
      <c r="D139" s="35"/>
      <c r="E139" s="35"/>
      <c r="F139" s="35"/>
      <c r="G139" s="35"/>
      <c r="H139" s="35"/>
      <c r="I139" s="35"/>
      <c r="J139" s="35"/>
      <c r="K139" s="36" t="s">
        <v>217</v>
      </c>
      <c r="L139" s="36"/>
      <c r="M139" s="36"/>
    </row>
    <row r="140" ht="13.32288" customHeight="1">
      <c r="A140" s="37" t="s">
        <v>33</v>
      </c>
      <c r="B140" s="37"/>
      <c r="C140" s="37"/>
      <c r="D140" s="37"/>
      <c r="E140" s="37"/>
      <c r="F140" s="37"/>
      <c r="G140" s="37"/>
      <c r="H140" s="37"/>
      <c r="I140" s="37"/>
      <c r="J140" s="37"/>
      <c r="K140" s="38"/>
      <c r="L140" s="38"/>
      <c r="M140" s="38"/>
    </row>
    <row r="141" ht="49.59072" customHeight="1">
      <c r="A141" s="39" t="s">
        <v>34</v>
      </c>
      <c r="B141" s="40" t="s">
        <v>35</v>
      </c>
      <c r="C141" s="40" t="s">
        <v>36</v>
      </c>
      <c r="D141" s="40" t="s">
        <v>37</v>
      </c>
      <c r="E141" s="40" t="s">
        <v>38</v>
      </c>
      <c r="F141" s="40" t="s">
        <v>39</v>
      </c>
      <c r="G141" s="41"/>
      <c r="H141" s="40" t="s">
        <v>40</v>
      </c>
      <c r="I141" s="40" t="s">
        <v>41</v>
      </c>
      <c r="J141" s="40" t="s">
        <v>42</v>
      </c>
      <c r="K141" s="41"/>
      <c r="L141" s="40" t="s">
        <v>43</v>
      </c>
      <c r="M141" s="42" t="s">
        <v>44</v>
      </c>
    </row>
    <row r="142" ht="25.16544" customHeight="1">
      <c r="A142" s="43" t="s">
        <v>218</v>
      </c>
      <c r="B142" s="44" t="s">
        <v>74</v>
      </c>
      <c r="C142" s="44" t="s">
        <v>155</v>
      </c>
      <c r="D142" s="44"/>
      <c r="E142" s="44"/>
      <c r="F142" s="45"/>
      <c r="G142" s="46"/>
      <c r="H142" s="47" t="s">
        <v>6</v>
      </c>
      <c r="I142" s="47" t="s">
        <v>47</v>
      </c>
      <c r="J142" s="113">
        <f>ROUND(IF(OR(ISERROR(J143),J143=""),0,J143)+IF(OR(ISERROR(J145),J145=""),0,J145)+IF(OR(ISERROR(J147),J147=""),0,J147)+IF(OR(ISERROR(J149),J149=""),0,J149)+IF(OR(ISERROR(J151),J151=""),0,J151)+IF(OR(ISERROR(J152),J152=""),0,J152)+IF(OR(ISERROR(J160),J160=""),0,J160),2)</f>
      </c>
      <c r="K142" s="48"/>
      <c r="L142" s="44"/>
      <c r="M142" s="49"/>
    </row>
    <row r="143" ht="72.53568" customHeight="1">
      <c r="A143" s="43" t="s">
        <v>219</v>
      </c>
      <c r="B143" s="44" t="s">
        <v>220</v>
      </c>
      <c r="C143" s="44" t="s">
        <v>78</v>
      </c>
      <c r="D143" s="44" t="s">
        <v>221</v>
      </c>
      <c r="E143" s="44"/>
      <c r="F143" s="45" t="s">
        <v>61</v>
      </c>
      <c r="G143" s="50"/>
      <c r="H143" s="47" t="s">
        <v>222</v>
      </c>
      <c r="I143" s="114"/>
      <c r="J143" s="113">
        <f>ROUND(IF(OR(ISERROR(H143),H143=""),0,H143)*IF(OR(ISERROR(I143),I143=""),0,I143),2)</f>
      </c>
      <c r="K143" s="51"/>
      <c r="L143" s="44"/>
      <c r="M143" s="49"/>
    </row>
    <row r="144" ht="71.79552" customHeight="1">
      <c r="A144" s="52"/>
      <c r="B144" s="53"/>
      <c r="C144" s="53"/>
      <c r="D144" s="53"/>
      <c r="E144" s="53"/>
      <c r="F144" s="54"/>
      <c r="G144" s="55"/>
      <c r="H144" s="56"/>
      <c r="I144" s="56"/>
      <c r="J144" s="57"/>
      <c r="K144" s="58"/>
      <c r="L144" s="53"/>
      <c r="M144" s="59"/>
    </row>
    <row r="145" ht="71.79552" customHeight="1">
      <c r="A145" s="43" t="s">
        <v>223</v>
      </c>
      <c r="B145" s="44" t="s">
        <v>224</v>
      </c>
      <c r="C145" s="44" t="s">
        <v>78</v>
      </c>
      <c r="D145" s="44" t="s">
        <v>225</v>
      </c>
      <c r="E145" s="44"/>
      <c r="F145" s="45" t="s">
        <v>61</v>
      </c>
      <c r="G145" s="50"/>
      <c r="H145" s="47" t="s">
        <v>226</v>
      </c>
      <c r="I145" s="114"/>
      <c r="J145" s="113">
        <f>ROUND(IF(OR(ISERROR(H145),H145=""),0,H145)*IF(OR(ISERROR(I145),I145=""),0,I145),2)</f>
      </c>
      <c r="K145" s="51"/>
      <c r="L145" s="44"/>
      <c r="M145" s="49"/>
    </row>
    <row r="146" ht="71.79552" customHeight="1">
      <c r="A146" s="52"/>
      <c r="B146" s="53"/>
      <c r="C146" s="53"/>
      <c r="D146" s="53"/>
      <c r="E146" s="53"/>
      <c r="F146" s="54"/>
      <c r="G146" s="55"/>
      <c r="H146" s="56"/>
      <c r="I146" s="56"/>
      <c r="J146" s="57"/>
      <c r="K146" s="58"/>
      <c r="L146" s="53"/>
      <c r="M146" s="59"/>
    </row>
    <row r="147" ht="72.53568" customHeight="1">
      <c r="A147" s="43" t="s">
        <v>227</v>
      </c>
      <c r="B147" s="44" t="s">
        <v>228</v>
      </c>
      <c r="C147" s="44" t="s">
        <v>78</v>
      </c>
      <c r="D147" s="44" t="s">
        <v>94</v>
      </c>
      <c r="E147" s="44"/>
      <c r="F147" s="45" t="s">
        <v>61</v>
      </c>
      <c r="G147" s="50"/>
      <c r="H147" s="47" t="s">
        <v>229</v>
      </c>
      <c r="I147" s="114"/>
      <c r="J147" s="113">
        <f>ROUND(IF(OR(ISERROR(H147),H147=""),0,H147)*IF(OR(ISERROR(I147),I147=""),0,I147),2)</f>
      </c>
      <c r="K147" s="51"/>
      <c r="L147" s="44"/>
      <c r="M147" s="49"/>
    </row>
    <row r="148" ht="71.79552" customHeight="1">
      <c r="A148" s="52"/>
      <c r="B148" s="53"/>
      <c r="C148" s="53"/>
      <c r="D148" s="53"/>
      <c r="E148" s="53"/>
      <c r="F148" s="54"/>
      <c r="G148" s="55"/>
      <c r="H148" s="56"/>
      <c r="I148" s="56"/>
      <c r="J148" s="57"/>
      <c r="K148" s="58"/>
      <c r="L148" s="53"/>
      <c r="M148" s="59"/>
    </row>
    <row r="149" ht="71.79552" customHeight="1">
      <c r="A149" s="43" t="s">
        <v>230</v>
      </c>
      <c r="B149" s="44" t="s">
        <v>231</v>
      </c>
      <c r="C149" s="44" t="s">
        <v>78</v>
      </c>
      <c r="D149" s="44" t="s">
        <v>232</v>
      </c>
      <c r="E149" s="44"/>
      <c r="F149" s="45" t="s">
        <v>61</v>
      </c>
      <c r="G149" s="50"/>
      <c r="H149" s="47" t="s">
        <v>233</v>
      </c>
      <c r="I149" s="114"/>
      <c r="J149" s="113">
        <f>ROUND(IF(OR(ISERROR(H149),H149=""),0,H149)*IF(OR(ISERROR(I149),I149=""),0,I149),2)</f>
      </c>
      <c r="K149" s="51"/>
      <c r="L149" s="44"/>
      <c r="M149" s="49"/>
    </row>
    <row r="150" ht="71.79552" customHeight="1">
      <c r="A150" s="52"/>
      <c r="B150" s="53"/>
      <c r="C150" s="53"/>
      <c r="D150" s="53"/>
      <c r="E150" s="53"/>
      <c r="F150" s="54"/>
      <c r="G150" s="55"/>
      <c r="H150" s="56"/>
      <c r="I150" s="56"/>
      <c r="J150" s="57"/>
      <c r="K150" s="58"/>
      <c r="L150" s="53"/>
      <c r="M150" s="59"/>
    </row>
    <row r="151" ht="37.74816" customHeight="1">
      <c r="A151" s="43" t="s">
        <v>234</v>
      </c>
      <c r="B151" s="44" t="s">
        <v>235</v>
      </c>
      <c r="C151" s="44" t="s">
        <v>118</v>
      </c>
      <c r="D151" s="44" t="s">
        <v>119</v>
      </c>
      <c r="E151" s="44"/>
      <c r="F151" s="45" t="s">
        <v>120</v>
      </c>
      <c r="G151" s="46"/>
      <c r="H151" s="47" t="s">
        <v>236</v>
      </c>
      <c r="I151" s="114"/>
      <c r="J151" s="113">
        <f>ROUND(IF(OR(ISERROR(H151),H151=""),0,H151)*IF(OR(ISERROR(I151),I151=""),0,I151),2)</f>
      </c>
      <c r="K151" s="48"/>
      <c r="L151" s="44"/>
      <c r="M151" s="49"/>
    </row>
    <row r="152" ht="25.16544" customHeight="1">
      <c r="A152" s="83" t="s">
        <v>237</v>
      </c>
      <c r="B152" s="74" t="s">
        <v>238</v>
      </c>
      <c r="C152" s="74" t="s">
        <v>239</v>
      </c>
      <c r="D152" s="74" t="s">
        <v>240</v>
      </c>
      <c r="E152" s="74"/>
      <c r="F152" s="75" t="s">
        <v>90</v>
      </c>
      <c r="G152" s="76"/>
      <c r="H152" s="77" t="s">
        <v>241</v>
      </c>
      <c r="I152" s="116"/>
      <c r="J152" s="115">
        <f>ROUND(IF(OR(ISERROR(H152),H152=""),0,H152)*IF(OR(ISERROR(I152),I152=""),0,I152),2)</f>
      </c>
      <c r="K152" s="78"/>
      <c r="L152" s="74"/>
      <c r="M152" s="84"/>
    </row>
    <row r="153" ht="0.74016" customHeight="1">
      <c r="A153" s="81"/>
      <c r="B153" s="81"/>
      <c r="C153" s="81"/>
      <c r="D153" s="81"/>
      <c r="E153" s="81"/>
      <c r="F153" s="81"/>
      <c r="G153" s="81"/>
      <c r="H153" s="81"/>
      <c r="I153" s="81"/>
      <c r="J153" s="81"/>
      <c r="K153" s="81"/>
      <c r="L153" s="81"/>
      <c r="M153" s="81"/>
    </row>
    <row r="154" ht="2.22048" customHeight="1"/>
    <row r="155" ht="23.68512" customHeight="1">
      <c r="G155" s="82" t="s">
        <v>29</v>
      </c>
      <c r="H155" s="82"/>
      <c r="I155" s="82"/>
      <c r="J155" s="82"/>
      <c r="K155" s="82"/>
      <c r="L155" s="82"/>
      <c r="M155" s="82"/>
    </row>
    <row r="156" ht="34.78752" customHeight="1">
      <c r="A156" s="34" t="s">
        <v>30</v>
      </c>
      <c r="B156" s="34"/>
      <c r="C156" s="34"/>
      <c r="D156" s="34"/>
      <c r="E156" s="34"/>
      <c r="F156" s="34"/>
      <c r="G156" s="34"/>
      <c r="H156" s="34"/>
      <c r="I156" s="34"/>
      <c r="J156" s="34"/>
      <c r="K156" s="34"/>
      <c r="L156" s="34"/>
      <c r="M156" s="34"/>
    </row>
    <row r="157" ht="13.32288" customHeight="1">
      <c r="A157" s="35" t="s">
        <v>31</v>
      </c>
      <c r="B157" s="35"/>
      <c r="C157" s="35"/>
      <c r="D157" s="35"/>
      <c r="E157" s="35"/>
      <c r="F157" s="35"/>
      <c r="G157" s="35"/>
      <c r="H157" s="35"/>
      <c r="I157" s="35"/>
      <c r="J157" s="35"/>
      <c r="K157" s="36" t="s">
        <v>242</v>
      </c>
      <c r="L157" s="36"/>
      <c r="M157" s="36"/>
    </row>
    <row r="158" ht="13.32288" customHeight="1">
      <c r="A158" s="37" t="s">
        <v>33</v>
      </c>
      <c r="B158" s="37"/>
      <c r="C158" s="37"/>
      <c r="D158" s="37"/>
      <c r="E158" s="37"/>
      <c r="F158" s="37"/>
      <c r="G158" s="37"/>
      <c r="H158" s="37"/>
      <c r="I158" s="37"/>
      <c r="J158" s="37"/>
      <c r="K158" s="38"/>
      <c r="L158" s="38"/>
      <c r="M158" s="38"/>
    </row>
    <row r="159" ht="49.59072" customHeight="1">
      <c r="A159" s="39" t="s">
        <v>34</v>
      </c>
      <c r="B159" s="40" t="s">
        <v>35</v>
      </c>
      <c r="C159" s="40" t="s">
        <v>36</v>
      </c>
      <c r="D159" s="40" t="s">
        <v>37</v>
      </c>
      <c r="E159" s="40" t="s">
        <v>38</v>
      </c>
      <c r="F159" s="40" t="s">
        <v>39</v>
      </c>
      <c r="G159" s="41"/>
      <c r="H159" s="40" t="s">
        <v>40</v>
      </c>
      <c r="I159" s="40" t="s">
        <v>41</v>
      </c>
      <c r="J159" s="40" t="s">
        <v>42</v>
      </c>
      <c r="K159" s="41"/>
      <c r="L159" s="40" t="s">
        <v>43</v>
      </c>
      <c r="M159" s="42" t="s">
        <v>44</v>
      </c>
    </row>
    <row r="160" ht="61.43328" customHeight="1">
      <c r="A160" s="43" t="s">
        <v>243</v>
      </c>
      <c r="B160" s="44" t="s">
        <v>244</v>
      </c>
      <c r="C160" s="44" t="s">
        <v>245</v>
      </c>
      <c r="D160" s="44" t="s">
        <v>246</v>
      </c>
      <c r="E160" s="44"/>
      <c r="F160" s="45" t="s">
        <v>247</v>
      </c>
      <c r="G160" s="46"/>
      <c r="H160" s="47" t="s">
        <v>248</v>
      </c>
      <c r="I160" s="114"/>
      <c r="J160" s="113">
        <f>ROUND(IF(OR(ISERROR(H160),H160=""),0,H160)*IF(OR(ISERROR(I160),I160=""),0,I160),2)</f>
      </c>
      <c r="K160" s="48"/>
      <c r="L160" s="44"/>
      <c r="M160" s="49"/>
    </row>
    <row r="161" ht="25.16544" customHeight="1">
      <c r="A161" s="43" t="s">
        <v>249</v>
      </c>
      <c r="B161" s="44" t="s">
        <v>51</v>
      </c>
      <c r="C161" s="44" t="s">
        <v>250</v>
      </c>
      <c r="D161" s="44"/>
      <c r="E161" s="44"/>
      <c r="F161" s="45"/>
      <c r="G161" s="46"/>
      <c r="H161" s="47" t="s">
        <v>6</v>
      </c>
      <c r="I161" s="47" t="s">
        <v>47</v>
      </c>
      <c r="J161" s="113">
        <f>ROUND(IF(OR(ISERROR(J162),J162=""),0,J162)+IF(OR(ISERROR(J165),J165=""),0,J165)+IF(OR(ISERROR(J169),J169=""),0,J169),2)</f>
      </c>
      <c r="K161" s="48"/>
      <c r="L161" s="44"/>
      <c r="M161" s="49"/>
    </row>
    <row r="162" ht="25.16544" customHeight="1">
      <c r="A162" s="43" t="s">
        <v>251</v>
      </c>
      <c r="B162" s="44" t="s">
        <v>55</v>
      </c>
      <c r="C162" s="44" t="s">
        <v>56</v>
      </c>
      <c r="D162" s="44"/>
      <c r="E162" s="44"/>
      <c r="F162" s="45"/>
      <c r="G162" s="46"/>
      <c r="H162" s="47" t="s">
        <v>6</v>
      </c>
      <c r="I162" s="47" t="s">
        <v>47</v>
      </c>
      <c r="J162" s="113">
        <f>ROUND(IF(OR(ISERROR(J163),J163=""),0,J163),2)</f>
      </c>
      <c r="K162" s="48"/>
      <c r="L162" s="44"/>
      <c r="M162" s="49"/>
    </row>
    <row r="163" ht="48.85056" customHeight="1">
      <c r="A163" s="43" t="s">
        <v>252</v>
      </c>
      <c r="B163" s="44" t="s">
        <v>253</v>
      </c>
      <c r="C163" s="44" t="s">
        <v>70</v>
      </c>
      <c r="D163" s="44" t="s">
        <v>109</v>
      </c>
      <c r="E163" s="44"/>
      <c r="F163" s="45" t="s">
        <v>61</v>
      </c>
      <c r="G163" s="50"/>
      <c r="H163" s="47" t="s">
        <v>254</v>
      </c>
      <c r="I163" s="114"/>
      <c r="J163" s="113">
        <f>ROUND(IF(OR(ISERROR(H163),H163=""),0,H163)*IF(OR(ISERROR(I163),I163=""),0,I163),2)</f>
      </c>
      <c r="K163" s="51"/>
      <c r="L163" s="44"/>
      <c r="M163" s="49"/>
    </row>
    <row r="164" ht="48.1104" customHeight="1">
      <c r="A164" s="52"/>
      <c r="B164" s="53"/>
      <c r="C164" s="53"/>
      <c r="D164" s="53"/>
      <c r="E164" s="53"/>
      <c r="F164" s="54"/>
      <c r="G164" s="55"/>
      <c r="H164" s="56"/>
      <c r="I164" s="56"/>
      <c r="J164" s="57"/>
      <c r="K164" s="58"/>
      <c r="L164" s="53"/>
      <c r="M164" s="59"/>
    </row>
    <row r="165" ht="25.16544" customHeight="1">
      <c r="A165" s="43" t="s">
        <v>255</v>
      </c>
      <c r="B165" s="44" t="s">
        <v>206</v>
      </c>
      <c r="C165" s="44" t="s">
        <v>207</v>
      </c>
      <c r="D165" s="44"/>
      <c r="E165" s="44"/>
      <c r="F165" s="45"/>
      <c r="G165" s="46"/>
      <c r="H165" s="47" t="s">
        <v>6</v>
      </c>
      <c r="I165" s="47" t="s">
        <v>47</v>
      </c>
      <c r="J165" s="113">
        <f>ROUND(IF(OR(ISERROR(J166),J166=""),0,J166)+IF(OR(ISERROR(J168),J168=""),0,J168),2)</f>
      </c>
      <c r="K165" s="48"/>
      <c r="L165" s="44"/>
      <c r="M165" s="49"/>
    </row>
    <row r="166" ht="66.6144" customHeight="1">
      <c r="A166" s="43" t="s">
        <v>256</v>
      </c>
      <c r="B166" s="44" t="s">
        <v>257</v>
      </c>
      <c r="C166" s="44" t="s">
        <v>65</v>
      </c>
      <c r="D166" s="44" t="s">
        <v>210</v>
      </c>
      <c r="E166" s="44"/>
      <c r="F166" s="45" t="s">
        <v>61</v>
      </c>
      <c r="G166" s="50"/>
      <c r="H166" s="47" t="s">
        <v>258</v>
      </c>
      <c r="I166" s="114"/>
      <c r="J166" s="113">
        <f>ROUND(IF(OR(ISERROR(H166),H166=""),0,H166)*IF(OR(ISERROR(I166),I166=""),0,I166),2)</f>
      </c>
      <c r="K166" s="51"/>
      <c r="L166" s="44"/>
      <c r="M166" s="49"/>
    </row>
    <row r="167" ht="65.87424" customHeight="1">
      <c r="A167" s="52"/>
      <c r="B167" s="53"/>
      <c r="C167" s="53"/>
      <c r="D167" s="53"/>
      <c r="E167" s="53"/>
      <c r="F167" s="54"/>
      <c r="G167" s="55"/>
      <c r="H167" s="56"/>
      <c r="I167" s="56"/>
      <c r="J167" s="57"/>
      <c r="K167" s="58"/>
      <c r="L167" s="53"/>
      <c r="M167" s="59"/>
    </row>
    <row r="168" ht="48.85056" customHeight="1">
      <c r="A168" s="43" t="s">
        <v>259</v>
      </c>
      <c r="B168" s="44" t="s">
        <v>260</v>
      </c>
      <c r="C168" s="44" t="s">
        <v>214</v>
      </c>
      <c r="D168" s="44" t="s">
        <v>215</v>
      </c>
      <c r="E168" s="44"/>
      <c r="F168" s="45" t="s">
        <v>61</v>
      </c>
      <c r="G168" s="46"/>
      <c r="H168" s="47" t="s">
        <v>261</v>
      </c>
      <c r="I168" s="114"/>
      <c r="J168" s="113">
        <f>ROUND(IF(OR(ISERROR(H168),H168=""),0,H168)*IF(OR(ISERROR(I168),I168=""),0,I168),2)</f>
      </c>
      <c r="K168" s="48"/>
      <c r="L168" s="44"/>
      <c r="M168" s="49"/>
    </row>
    <row r="169" ht="25.9056" customHeight="1">
      <c r="A169" s="43" t="s">
        <v>262</v>
      </c>
      <c r="B169" s="44" t="s">
        <v>74</v>
      </c>
      <c r="C169" s="44" t="s">
        <v>155</v>
      </c>
      <c r="D169" s="44"/>
      <c r="E169" s="44"/>
      <c r="F169" s="45"/>
      <c r="G169" s="46"/>
      <c r="H169" s="47" t="s">
        <v>6</v>
      </c>
      <c r="I169" s="47" t="s">
        <v>47</v>
      </c>
      <c r="J169" s="113">
        <f>ROUND(IF(OR(ISERROR(J170),J170=""),0,J170)+IF(OR(ISERROR(J184),J184=""),0,J184)+IF(OR(ISERROR(J186),J186=""),0,J186)+IF(OR(ISERROR(J188),J188=""),0,J188)+IF(OR(ISERROR(J190),J190=""),0,J190),2)</f>
      </c>
      <c r="K169" s="48"/>
      <c r="L169" s="44"/>
      <c r="M169" s="49"/>
    </row>
    <row r="170" ht="59.95296" customHeight="1">
      <c r="A170" s="43" t="s">
        <v>263</v>
      </c>
      <c r="B170" s="44" t="s">
        <v>264</v>
      </c>
      <c r="C170" s="44" t="s">
        <v>265</v>
      </c>
      <c r="D170" s="44" t="s">
        <v>266</v>
      </c>
      <c r="E170" s="44"/>
      <c r="F170" s="45" t="s">
        <v>61</v>
      </c>
      <c r="G170" s="50"/>
      <c r="H170" s="47" t="s">
        <v>267</v>
      </c>
      <c r="I170" s="114"/>
      <c r="J170" s="113">
        <f>ROUND(IF(OR(ISERROR(H170),H170=""),0,H170)*IF(OR(ISERROR(I170),I170=""),0,I170),2)</f>
      </c>
      <c r="K170" s="51"/>
      <c r="L170" s="44"/>
      <c r="M170" s="49"/>
    </row>
    <row r="171" ht="59.95296" customHeight="1">
      <c r="A171" s="52"/>
      <c r="B171" s="53"/>
      <c r="C171" s="53"/>
      <c r="D171" s="53"/>
      <c r="E171" s="53"/>
      <c r="F171" s="54"/>
      <c r="G171" s="55"/>
      <c r="H171" s="56"/>
      <c r="I171" s="56"/>
      <c r="J171" s="57"/>
      <c r="K171" s="58"/>
      <c r="L171" s="53"/>
      <c r="M171" s="59"/>
    </row>
    <row r="172" ht="17.76384" customHeight="1">
      <c r="A172" s="68"/>
      <c r="B172" s="69"/>
      <c r="C172" s="44"/>
      <c r="D172" s="44"/>
      <c r="E172" s="44"/>
      <c r="F172" s="45"/>
      <c r="G172" s="46"/>
      <c r="H172" s="47"/>
      <c r="I172" s="47"/>
      <c r="J172" s="47"/>
      <c r="K172" s="48"/>
      <c r="L172" s="44"/>
      <c r="M172" s="70"/>
    </row>
    <row r="173" ht="17.76384" customHeight="1">
      <c r="A173" s="71"/>
      <c r="B173" s="69"/>
      <c r="C173" s="44"/>
      <c r="D173" s="44"/>
      <c r="E173" s="44"/>
      <c r="F173" s="45"/>
      <c r="G173" s="46"/>
      <c r="H173" s="47"/>
      <c r="I173" s="47"/>
      <c r="J173" s="47"/>
      <c r="K173" s="48"/>
      <c r="L173" s="44"/>
      <c r="M173" s="72"/>
    </row>
    <row r="174" ht="17.02368" customHeight="1">
      <c r="A174" s="71"/>
      <c r="B174" s="69"/>
      <c r="C174" s="44"/>
      <c r="D174" s="44"/>
      <c r="E174" s="44"/>
      <c r="F174" s="45"/>
      <c r="G174" s="46"/>
      <c r="H174" s="47"/>
      <c r="I174" s="47"/>
      <c r="J174" s="47"/>
      <c r="K174" s="48"/>
      <c r="L174" s="44"/>
      <c r="M174" s="72"/>
    </row>
    <row r="175" ht="17.76384" customHeight="1">
      <c r="A175" s="71"/>
      <c r="B175" s="69"/>
      <c r="C175" s="44"/>
      <c r="D175" s="44"/>
      <c r="E175" s="44"/>
      <c r="F175" s="45"/>
      <c r="G175" s="46"/>
      <c r="H175" s="47"/>
      <c r="I175" s="47"/>
      <c r="J175" s="47"/>
      <c r="K175" s="48"/>
      <c r="L175" s="44"/>
      <c r="M175" s="72"/>
    </row>
    <row r="176" ht="17.02368" customHeight="1">
      <c r="A176" s="71"/>
      <c r="B176" s="69"/>
      <c r="C176" s="44"/>
      <c r="D176" s="44"/>
      <c r="E176" s="44"/>
      <c r="F176" s="45"/>
      <c r="G176" s="46"/>
      <c r="H176" s="47"/>
      <c r="I176" s="47"/>
      <c r="J176" s="47"/>
      <c r="K176" s="48"/>
      <c r="L176" s="44"/>
      <c r="M176" s="72"/>
    </row>
    <row r="177" ht="17.76384" customHeight="1">
      <c r="A177" s="71"/>
      <c r="B177" s="73"/>
      <c r="C177" s="74"/>
      <c r="D177" s="74"/>
      <c r="E177" s="74"/>
      <c r="F177" s="75"/>
      <c r="G177" s="76"/>
      <c r="H177" s="77"/>
      <c r="I177" s="77"/>
      <c r="J177" s="77"/>
      <c r="K177" s="78"/>
      <c r="L177" s="74"/>
      <c r="M177" s="79"/>
    </row>
    <row r="178" ht="0.74016" customHeight="1">
      <c r="A178" s="80"/>
      <c r="B178" s="81"/>
      <c r="C178" s="81"/>
      <c r="D178" s="81"/>
      <c r="E178" s="81"/>
      <c r="F178" s="81"/>
      <c r="G178" s="81"/>
      <c r="H178" s="81"/>
      <c r="I178" s="81"/>
      <c r="J178" s="81"/>
      <c r="K178" s="81"/>
      <c r="L178" s="81"/>
      <c r="M178" s="81"/>
    </row>
    <row r="179" ht="23.68512" customHeight="1">
      <c r="G179" s="82" t="s">
        <v>29</v>
      </c>
      <c r="H179" s="82"/>
      <c r="I179" s="82"/>
      <c r="J179" s="82"/>
      <c r="K179" s="82"/>
      <c r="L179" s="82"/>
      <c r="M179" s="82"/>
    </row>
    <row r="180" ht="34.78752" customHeight="1">
      <c r="A180" s="34" t="s">
        <v>30</v>
      </c>
      <c r="B180" s="34"/>
      <c r="C180" s="34"/>
      <c r="D180" s="34"/>
      <c r="E180" s="34"/>
      <c r="F180" s="34"/>
      <c r="G180" s="34"/>
      <c r="H180" s="34"/>
      <c r="I180" s="34"/>
      <c r="J180" s="34"/>
      <c r="K180" s="34"/>
      <c r="L180" s="34"/>
      <c r="M180" s="34"/>
    </row>
    <row r="181" ht="13.32288" customHeight="1">
      <c r="A181" s="35" t="s">
        <v>31</v>
      </c>
      <c r="B181" s="35"/>
      <c r="C181" s="35"/>
      <c r="D181" s="35"/>
      <c r="E181" s="35"/>
      <c r="F181" s="35"/>
      <c r="G181" s="35"/>
      <c r="H181" s="35"/>
      <c r="I181" s="35"/>
      <c r="J181" s="35"/>
      <c r="K181" s="36" t="s">
        <v>268</v>
      </c>
      <c r="L181" s="36"/>
      <c r="M181" s="36"/>
    </row>
    <row r="182" ht="13.32288" customHeight="1">
      <c r="A182" s="37" t="s">
        <v>33</v>
      </c>
      <c r="B182" s="37"/>
      <c r="C182" s="37"/>
      <c r="D182" s="37"/>
      <c r="E182" s="37"/>
      <c r="F182" s="37"/>
      <c r="G182" s="37"/>
      <c r="H182" s="37"/>
      <c r="I182" s="37"/>
      <c r="J182" s="37"/>
      <c r="K182" s="38"/>
      <c r="L182" s="38"/>
      <c r="M182" s="38"/>
    </row>
    <row r="183" ht="49.59072" customHeight="1">
      <c r="A183" s="39" t="s">
        <v>34</v>
      </c>
      <c r="B183" s="40" t="s">
        <v>35</v>
      </c>
      <c r="C183" s="40" t="s">
        <v>36</v>
      </c>
      <c r="D183" s="40" t="s">
        <v>37</v>
      </c>
      <c r="E183" s="40" t="s">
        <v>38</v>
      </c>
      <c r="F183" s="40" t="s">
        <v>39</v>
      </c>
      <c r="G183" s="41"/>
      <c r="H183" s="40" t="s">
        <v>40</v>
      </c>
      <c r="I183" s="40" t="s">
        <v>41</v>
      </c>
      <c r="J183" s="40" t="s">
        <v>42</v>
      </c>
      <c r="K183" s="41"/>
      <c r="L183" s="40" t="s">
        <v>43</v>
      </c>
      <c r="M183" s="42" t="s">
        <v>44</v>
      </c>
    </row>
    <row r="184" ht="71.79552" customHeight="1">
      <c r="A184" s="43" t="s">
        <v>269</v>
      </c>
      <c r="B184" s="44" t="s">
        <v>270</v>
      </c>
      <c r="C184" s="44" t="s">
        <v>78</v>
      </c>
      <c r="D184" s="44" t="s">
        <v>221</v>
      </c>
      <c r="E184" s="44"/>
      <c r="F184" s="45" t="s">
        <v>61</v>
      </c>
      <c r="G184" s="50"/>
      <c r="H184" s="47" t="s">
        <v>271</v>
      </c>
      <c r="I184" s="114"/>
      <c r="J184" s="113">
        <f>ROUND(IF(OR(ISERROR(H184),H184=""),0,H184)*IF(OR(ISERROR(I184),I184=""),0,I184),2)</f>
      </c>
      <c r="K184" s="51"/>
      <c r="L184" s="44"/>
      <c r="M184" s="49"/>
    </row>
    <row r="185" ht="71.79552" customHeight="1">
      <c r="A185" s="52"/>
      <c r="B185" s="53"/>
      <c r="C185" s="53"/>
      <c r="D185" s="53"/>
      <c r="E185" s="53"/>
      <c r="F185" s="54"/>
      <c r="G185" s="55"/>
      <c r="H185" s="56"/>
      <c r="I185" s="56"/>
      <c r="J185" s="57"/>
      <c r="K185" s="58"/>
      <c r="L185" s="53"/>
      <c r="M185" s="59"/>
    </row>
    <row r="186" ht="72.53568" customHeight="1">
      <c r="A186" s="43" t="s">
        <v>272</v>
      </c>
      <c r="B186" s="44" t="s">
        <v>273</v>
      </c>
      <c r="C186" s="44" t="s">
        <v>78</v>
      </c>
      <c r="D186" s="44" t="s">
        <v>225</v>
      </c>
      <c r="E186" s="44"/>
      <c r="F186" s="45" t="s">
        <v>61</v>
      </c>
      <c r="G186" s="50"/>
      <c r="H186" s="47" t="s">
        <v>274</v>
      </c>
      <c r="I186" s="114"/>
      <c r="J186" s="113">
        <f>ROUND(IF(OR(ISERROR(H186),H186=""),0,H186)*IF(OR(ISERROR(I186),I186=""),0,I186),2)</f>
      </c>
      <c r="K186" s="51"/>
      <c r="L186" s="44"/>
      <c r="M186" s="49"/>
    </row>
    <row r="187" ht="71.79552" customHeight="1">
      <c r="A187" s="52"/>
      <c r="B187" s="53"/>
      <c r="C187" s="53"/>
      <c r="D187" s="53"/>
      <c r="E187" s="53"/>
      <c r="F187" s="54"/>
      <c r="G187" s="55"/>
      <c r="H187" s="56"/>
      <c r="I187" s="56"/>
      <c r="J187" s="57"/>
      <c r="K187" s="58"/>
      <c r="L187" s="53"/>
      <c r="M187" s="59"/>
    </row>
    <row r="188" ht="71.79552" customHeight="1">
      <c r="A188" s="43" t="s">
        <v>275</v>
      </c>
      <c r="B188" s="44" t="s">
        <v>276</v>
      </c>
      <c r="C188" s="44" t="s">
        <v>78</v>
      </c>
      <c r="D188" s="44" t="s">
        <v>94</v>
      </c>
      <c r="E188" s="44"/>
      <c r="F188" s="45" t="s">
        <v>61</v>
      </c>
      <c r="G188" s="50"/>
      <c r="H188" s="47" t="s">
        <v>277</v>
      </c>
      <c r="I188" s="114"/>
      <c r="J188" s="113">
        <f>ROUND(IF(OR(ISERROR(H188),H188=""),0,H188)*IF(OR(ISERROR(I188),I188=""),0,I188),2)</f>
      </c>
      <c r="K188" s="51"/>
      <c r="L188" s="44"/>
      <c r="M188" s="49"/>
    </row>
    <row r="189" ht="71.79552" customHeight="1">
      <c r="A189" s="52"/>
      <c r="B189" s="53"/>
      <c r="C189" s="53"/>
      <c r="D189" s="53"/>
      <c r="E189" s="53"/>
      <c r="F189" s="54"/>
      <c r="G189" s="55"/>
      <c r="H189" s="56"/>
      <c r="I189" s="56"/>
      <c r="J189" s="57"/>
      <c r="K189" s="58"/>
      <c r="L189" s="53"/>
      <c r="M189" s="59"/>
    </row>
    <row r="190" ht="37.74816" customHeight="1">
      <c r="A190" s="43" t="s">
        <v>278</v>
      </c>
      <c r="B190" s="44" t="s">
        <v>279</v>
      </c>
      <c r="C190" s="44" t="s">
        <v>118</v>
      </c>
      <c r="D190" s="44" t="s">
        <v>119</v>
      </c>
      <c r="E190" s="44"/>
      <c r="F190" s="45" t="s">
        <v>120</v>
      </c>
      <c r="G190" s="46"/>
      <c r="H190" s="47" t="s">
        <v>280</v>
      </c>
      <c r="I190" s="114"/>
      <c r="J190" s="113">
        <f>ROUND(IF(OR(ISERROR(H190),H190=""),0,H190)*IF(OR(ISERROR(I190),I190=""),0,I190),2)</f>
      </c>
      <c r="K190" s="48"/>
      <c r="L190" s="44"/>
      <c r="M190" s="49"/>
    </row>
    <row r="191" ht="25.9056" customHeight="1">
      <c r="A191" s="43" t="s">
        <v>281</v>
      </c>
      <c r="B191" s="44" t="s">
        <v>51</v>
      </c>
      <c r="C191" s="44" t="s">
        <v>282</v>
      </c>
      <c r="D191" s="44"/>
      <c r="E191" s="44"/>
      <c r="F191" s="45"/>
      <c r="G191" s="46"/>
      <c r="H191" s="47" t="s">
        <v>6</v>
      </c>
      <c r="I191" s="47" t="s">
        <v>47</v>
      </c>
      <c r="J191" s="113">
        <f>ROUND(IF(OR(ISERROR(J192),J192=""),0,J192)+IF(OR(ISERROR(J201),J201=""),0,J201)+IF(OR(ISERROR(J203),J203=""),0,J203),2)</f>
      </c>
      <c r="K191" s="48"/>
      <c r="L191" s="44"/>
      <c r="M191" s="49"/>
    </row>
    <row r="192" ht="71.79552" customHeight="1">
      <c r="A192" s="43" t="s">
        <v>283</v>
      </c>
      <c r="B192" s="44" t="s">
        <v>284</v>
      </c>
      <c r="C192" s="44" t="s">
        <v>285</v>
      </c>
      <c r="D192" s="44" t="s">
        <v>286</v>
      </c>
      <c r="E192" s="44"/>
      <c r="F192" s="45" t="s">
        <v>189</v>
      </c>
      <c r="G192" s="50"/>
      <c r="H192" s="47" t="s">
        <v>6</v>
      </c>
      <c r="I192" s="114"/>
      <c r="J192" s="113">
        <f>ROUND(IF(OR(ISERROR(H192),H192=""),0,H192)*IF(OR(ISERROR(I192),I192=""),0,I192),2)</f>
      </c>
      <c r="K192" s="51"/>
      <c r="L192" s="44"/>
      <c r="M192" s="49"/>
    </row>
    <row r="193" ht="71.79552" customHeight="1">
      <c r="A193" s="52"/>
      <c r="B193" s="53"/>
      <c r="C193" s="53"/>
      <c r="D193" s="53"/>
      <c r="E193" s="53"/>
      <c r="F193" s="54"/>
      <c r="G193" s="55"/>
      <c r="H193" s="56"/>
      <c r="I193" s="56"/>
      <c r="J193" s="57"/>
      <c r="K193" s="58"/>
      <c r="L193" s="53"/>
      <c r="M193" s="59"/>
    </row>
    <row r="194" ht="17.76384" customHeight="1">
      <c r="A194" s="68"/>
      <c r="B194" s="73"/>
      <c r="C194" s="74"/>
      <c r="D194" s="74"/>
      <c r="E194" s="74"/>
      <c r="F194" s="75"/>
      <c r="G194" s="76"/>
      <c r="H194" s="77"/>
      <c r="I194" s="77"/>
      <c r="J194" s="77"/>
      <c r="K194" s="78"/>
      <c r="L194" s="74"/>
      <c r="M194" s="93"/>
    </row>
    <row r="195" ht="10.36224" customHeight="1">
      <c r="A195" s="80"/>
      <c r="B195" s="81"/>
      <c r="C195" s="81"/>
      <c r="D195" s="81"/>
      <c r="E195" s="81"/>
      <c r="F195" s="81"/>
      <c r="G195" s="81"/>
      <c r="H195" s="81"/>
      <c r="I195" s="81"/>
      <c r="J195" s="81"/>
      <c r="K195" s="81"/>
      <c r="L195" s="81"/>
      <c r="M195" s="81"/>
    </row>
    <row r="196" ht="23.68512" customHeight="1">
      <c r="G196" s="82" t="s">
        <v>29</v>
      </c>
      <c r="H196" s="82"/>
      <c r="I196" s="82"/>
      <c r="J196" s="82"/>
      <c r="K196" s="82"/>
      <c r="L196" s="82"/>
      <c r="M196" s="82"/>
    </row>
    <row r="197" ht="34.78752" customHeight="1">
      <c r="A197" s="34" t="s">
        <v>30</v>
      </c>
      <c r="B197" s="34"/>
      <c r="C197" s="34"/>
      <c r="D197" s="34"/>
      <c r="E197" s="34"/>
      <c r="F197" s="34"/>
      <c r="G197" s="34"/>
      <c r="H197" s="34"/>
      <c r="I197" s="34"/>
      <c r="J197" s="34"/>
      <c r="K197" s="34"/>
      <c r="L197" s="34"/>
      <c r="M197" s="34"/>
    </row>
    <row r="198" ht="13.32288" customHeight="1">
      <c r="A198" s="35" t="s">
        <v>31</v>
      </c>
      <c r="B198" s="35"/>
      <c r="C198" s="35"/>
      <c r="D198" s="35"/>
      <c r="E198" s="35"/>
      <c r="F198" s="35"/>
      <c r="G198" s="35"/>
      <c r="H198" s="35"/>
      <c r="I198" s="35"/>
      <c r="J198" s="35"/>
      <c r="K198" s="36" t="s">
        <v>287</v>
      </c>
      <c r="L198" s="36"/>
      <c r="M198" s="36"/>
    </row>
    <row r="199" ht="13.32288" customHeight="1">
      <c r="A199" s="37" t="s">
        <v>33</v>
      </c>
      <c r="B199" s="37"/>
      <c r="C199" s="37"/>
      <c r="D199" s="37"/>
      <c r="E199" s="37"/>
      <c r="F199" s="37"/>
      <c r="G199" s="37"/>
      <c r="H199" s="37"/>
      <c r="I199" s="37"/>
      <c r="J199" s="37"/>
      <c r="K199" s="38"/>
      <c r="L199" s="38"/>
      <c r="M199" s="38"/>
    </row>
    <row r="200" ht="49.59072" customHeight="1">
      <c r="A200" s="39" t="s">
        <v>34</v>
      </c>
      <c r="B200" s="40" t="s">
        <v>35</v>
      </c>
      <c r="C200" s="40" t="s">
        <v>36</v>
      </c>
      <c r="D200" s="40" t="s">
        <v>37</v>
      </c>
      <c r="E200" s="40" t="s">
        <v>38</v>
      </c>
      <c r="F200" s="40" t="s">
        <v>39</v>
      </c>
      <c r="G200" s="41"/>
      <c r="H200" s="40" t="s">
        <v>40</v>
      </c>
      <c r="I200" s="40" t="s">
        <v>41</v>
      </c>
      <c r="J200" s="40" t="s">
        <v>42</v>
      </c>
      <c r="K200" s="41"/>
      <c r="L200" s="40" t="s">
        <v>43</v>
      </c>
      <c r="M200" s="42" t="s">
        <v>44</v>
      </c>
    </row>
    <row r="201" ht="42.92928" customHeight="1">
      <c r="A201" s="43" t="s">
        <v>288</v>
      </c>
      <c r="B201" s="44" t="s">
        <v>289</v>
      </c>
      <c r="C201" s="44" t="s">
        <v>290</v>
      </c>
      <c r="D201" s="44" t="s">
        <v>291</v>
      </c>
      <c r="E201" s="44"/>
      <c r="F201" s="45" t="s">
        <v>189</v>
      </c>
      <c r="G201" s="50"/>
      <c r="H201" s="47" t="s">
        <v>6</v>
      </c>
      <c r="I201" s="114"/>
      <c r="J201" s="113">
        <f>ROUND(IF(OR(ISERROR(H201),H201=""),0,H201)*IF(OR(ISERROR(I201),I201=""),0,I201),2)</f>
      </c>
      <c r="K201" s="51"/>
      <c r="L201" s="44"/>
      <c r="M201" s="49"/>
    </row>
    <row r="202" ht="42.18912" customHeight="1">
      <c r="A202" s="52"/>
      <c r="B202" s="53"/>
      <c r="C202" s="53"/>
      <c r="D202" s="53"/>
      <c r="E202" s="53"/>
      <c r="F202" s="54"/>
      <c r="G202" s="55"/>
      <c r="H202" s="56"/>
      <c r="I202" s="56"/>
      <c r="J202" s="57"/>
      <c r="K202" s="58"/>
      <c r="L202" s="53"/>
      <c r="M202" s="59"/>
    </row>
    <row r="203" ht="37.008" customHeight="1">
      <c r="A203" s="43" t="s">
        <v>292</v>
      </c>
      <c r="B203" s="44" t="s">
        <v>293</v>
      </c>
      <c r="C203" s="44" t="s">
        <v>294</v>
      </c>
      <c r="D203" s="44"/>
      <c r="E203" s="44"/>
      <c r="F203" s="45"/>
      <c r="G203" s="46"/>
      <c r="H203" s="47" t="s">
        <v>6</v>
      </c>
      <c r="I203" s="47" t="s">
        <v>47</v>
      </c>
      <c r="J203" s="113">
        <f>ROUND(IF(OR(ISERROR(J204),J204=""),0,J204),2)</f>
      </c>
      <c r="K203" s="48"/>
      <c r="L203" s="44"/>
      <c r="M203" s="49"/>
    </row>
    <row r="204" ht="72.53568" customHeight="1">
      <c r="A204" s="43" t="s">
        <v>295</v>
      </c>
      <c r="B204" s="44" t="s">
        <v>296</v>
      </c>
      <c r="C204" s="44" t="s">
        <v>297</v>
      </c>
      <c r="D204" s="44" t="s">
        <v>298</v>
      </c>
      <c r="E204" s="44"/>
      <c r="F204" s="45" t="s">
        <v>189</v>
      </c>
      <c r="G204" s="50"/>
      <c r="H204" s="47" t="s">
        <v>6</v>
      </c>
      <c r="I204" s="114"/>
      <c r="J204" s="113">
        <f>ROUND(IF(OR(ISERROR(H204),H204=""),0,H204)*IF(OR(ISERROR(I204),I204=""),0,I204),2)</f>
      </c>
      <c r="K204" s="51"/>
      <c r="L204" s="44"/>
      <c r="M204" s="49"/>
    </row>
    <row r="205" ht="71.79552" customHeight="1">
      <c r="A205" s="52"/>
      <c r="B205" s="53"/>
      <c r="C205" s="53"/>
      <c r="D205" s="53"/>
      <c r="E205" s="53"/>
      <c r="F205" s="54"/>
      <c r="G205" s="55"/>
      <c r="H205" s="56"/>
      <c r="I205" s="56"/>
      <c r="J205" s="57"/>
      <c r="K205" s="58"/>
      <c r="L205" s="53"/>
      <c r="M205" s="59"/>
    </row>
    <row r="206" ht="17.02368" customHeight="1">
      <c r="A206" s="43" t="s">
        <v>299</v>
      </c>
      <c r="B206" s="44" t="s">
        <v>51</v>
      </c>
      <c r="C206" s="44" t="s">
        <v>300</v>
      </c>
      <c r="D206" s="44"/>
      <c r="E206" s="44"/>
      <c r="F206" s="45"/>
      <c r="G206" s="46"/>
      <c r="H206" s="47" t="s">
        <v>6</v>
      </c>
      <c r="I206" s="47" t="s">
        <v>47</v>
      </c>
      <c r="J206" s="113">
        <f>ROUND(IF(OR(ISERROR(J207),J207=""),0,J207),2)</f>
      </c>
      <c r="K206" s="48"/>
      <c r="L206" s="44"/>
      <c r="M206" s="49"/>
    </row>
    <row r="207" ht="17.76384" customHeight="1">
      <c r="A207" s="43" t="s">
        <v>301</v>
      </c>
      <c r="B207" s="44" t="s">
        <v>302</v>
      </c>
      <c r="C207" s="44" t="s">
        <v>303</v>
      </c>
      <c r="D207" s="44"/>
      <c r="E207" s="44"/>
      <c r="F207" s="45"/>
      <c r="G207" s="46"/>
      <c r="H207" s="47" t="s">
        <v>6</v>
      </c>
      <c r="I207" s="47" t="s">
        <v>47</v>
      </c>
      <c r="J207" s="113">
        <f>ROUND(IF(OR(ISERROR(J208),J208=""),0,J208),2)</f>
      </c>
      <c r="K207" s="48"/>
      <c r="L207" s="44"/>
      <c r="M207" s="49"/>
    </row>
    <row r="208" ht="25.16544" customHeight="1">
      <c r="A208" s="43" t="s">
        <v>304</v>
      </c>
      <c r="B208" s="44" t="s">
        <v>305</v>
      </c>
      <c r="C208" s="44" t="s">
        <v>303</v>
      </c>
      <c r="D208" s="44"/>
      <c r="E208" s="44"/>
      <c r="F208" s="45"/>
      <c r="G208" s="46"/>
      <c r="H208" s="47" t="s">
        <v>6</v>
      </c>
      <c r="I208" s="47" t="s">
        <v>47</v>
      </c>
      <c r="J208" s="113">
        <f>ROUND(IF(OR(ISERROR(J209),J209=""),0,J209),2)</f>
      </c>
      <c r="K208" s="48"/>
      <c r="L208" s="44"/>
      <c r="M208" s="49"/>
    </row>
    <row r="209" ht="42.92928" customHeight="1">
      <c r="A209" s="43" t="s">
        <v>306</v>
      </c>
      <c r="B209" s="44" t="s">
        <v>307</v>
      </c>
      <c r="C209" s="44" t="s">
        <v>308</v>
      </c>
      <c r="D209" s="44" t="s">
        <v>309</v>
      </c>
      <c r="E209" s="44"/>
      <c r="F209" s="45" t="s">
        <v>61</v>
      </c>
      <c r="G209" s="50"/>
      <c r="H209" s="47" t="s">
        <v>310</v>
      </c>
      <c r="I209" s="114"/>
      <c r="J209" s="113">
        <f>ROUND(IF(OR(ISERROR(H209),H209=""),0,H209)*IF(OR(ISERROR(I209),I209=""),0,I209),2)</f>
      </c>
      <c r="K209" s="51"/>
      <c r="L209" s="44"/>
      <c r="M209" s="49"/>
    </row>
    <row r="210" ht="42.18912" customHeight="1">
      <c r="A210" s="52"/>
      <c r="B210" s="53"/>
      <c r="C210" s="53"/>
      <c r="D210" s="53"/>
      <c r="E210" s="53"/>
      <c r="F210" s="54"/>
      <c r="G210" s="55"/>
      <c r="H210" s="56"/>
      <c r="I210" s="56"/>
      <c r="J210" s="57"/>
      <c r="K210" s="58"/>
      <c r="L210" s="53"/>
      <c r="M210" s="59"/>
    </row>
    <row r="211" ht="17.76384" customHeight="1">
      <c r="A211" s="43" t="s">
        <v>311</v>
      </c>
      <c r="B211" s="44" t="s">
        <v>51</v>
      </c>
      <c r="C211" s="44" t="s">
        <v>312</v>
      </c>
      <c r="D211" s="44"/>
      <c r="E211" s="44"/>
      <c r="F211" s="45"/>
      <c r="G211" s="46"/>
      <c r="H211" s="47" t="s">
        <v>6</v>
      </c>
      <c r="I211" s="47" t="s">
        <v>47</v>
      </c>
      <c r="J211" s="113">
        <f>ROUND(IF(OR(ISERROR(J212),J212=""),0,J212),2)</f>
      </c>
      <c r="K211" s="48"/>
      <c r="L211" s="44"/>
      <c r="M211" s="49"/>
    </row>
    <row r="212" ht="17.02368" customHeight="1">
      <c r="A212" s="43" t="s">
        <v>313</v>
      </c>
      <c r="B212" s="44" t="s">
        <v>55</v>
      </c>
      <c r="C212" s="44" t="s">
        <v>312</v>
      </c>
      <c r="D212" s="44"/>
      <c r="E212" s="44"/>
      <c r="F212" s="45"/>
      <c r="G212" s="46"/>
      <c r="H212" s="47" t="s">
        <v>6</v>
      </c>
      <c r="I212" s="47" t="s">
        <v>47</v>
      </c>
      <c r="J212" s="113">
        <f>ROUND(IF(OR(ISERROR(J213),J213=""),0,J213)+IF(OR(ISERROR(J226),J226=""),0,J226)+IF(OR(ISERROR(J231),J231=""),0,J231),2)</f>
      </c>
      <c r="K212" s="48"/>
      <c r="L212" s="44"/>
      <c r="M212" s="49"/>
    </row>
    <row r="213" ht="25.16544" customHeight="1">
      <c r="A213" s="43" t="s">
        <v>314</v>
      </c>
      <c r="B213" s="44" t="s">
        <v>315</v>
      </c>
      <c r="C213" s="44" t="s">
        <v>316</v>
      </c>
      <c r="D213" s="44"/>
      <c r="E213" s="44"/>
      <c r="F213" s="45"/>
      <c r="G213" s="46"/>
      <c r="H213" s="47" t="s">
        <v>6</v>
      </c>
      <c r="I213" s="47" t="s">
        <v>47</v>
      </c>
      <c r="J213" s="113">
        <f>ROUND(IF(OR(ISERROR(J214),J214=""),0,J214)+IF(OR(ISERROR(J216),J216=""),0,J216)+IF(OR(ISERROR(J217),J217=""),0,J217)+IF(OR(ISERROR(J224),J224=""),0,J224),2)</f>
      </c>
      <c r="K213" s="48"/>
      <c r="L213" s="44"/>
      <c r="M213" s="49"/>
    </row>
    <row r="214" ht="48.85056" customHeight="1">
      <c r="A214" s="43" t="s">
        <v>317</v>
      </c>
      <c r="B214" s="44" t="s">
        <v>318</v>
      </c>
      <c r="C214" s="44" t="s">
        <v>319</v>
      </c>
      <c r="D214" s="44" t="s">
        <v>320</v>
      </c>
      <c r="E214" s="44"/>
      <c r="F214" s="45" t="s">
        <v>90</v>
      </c>
      <c r="G214" s="50"/>
      <c r="H214" s="47" t="s">
        <v>45</v>
      </c>
      <c r="I214" s="114"/>
      <c r="J214" s="113">
        <f>ROUND(IF(OR(ISERROR(H214),H214=""),0,H214)*IF(OR(ISERROR(I214),I214=""),0,I214),2)</f>
      </c>
      <c r="K214" s="51"/>
      <c r="L214" s="44"/>
      <c r="M214" s="49"/>
    </row>
    <row r="215" ht="48.1104" customHeight="1">
      <c r="A215" s="52"/>
      <c r="B215" s="53"/>
      <c r="C215" s="53"/>
      <c r="D215" s="53"/>
      <c r="E215" s="53"/>
      <c r="F215" s="54"/>
      <c r="G215" s="55"/>
      <c r="H215" s="56"/>
      <c r="I215" s="56"/>
      <c r="J215" s="57"/>
      <c r="K215" s="58"/>
      <c r="L215" s="53"/>
      <c r="M215" s="59"/>
    </row>
    <row r="216" ht="61.43328" customHeight="1">
      <c r="A216" s="43" t="s">
        <v>321</v>
      </c>
      <c r="B216" s="44" t="s">
        <v>322</v>
      </c>
      <c r="C216" s="44" t="s">
        <v>323</v>
      </c>
      <c r="D216" s="44" t="s">
        <v>324</v>
      </c>
      <c r="E216" s="44"/>
      <c r="F216" s="45" t="s">
        <v>61</v>
      </c>
      <c r="G216" s="46"/>
      <c r="H216" s="47" t="s">
        <v>325</v>
      </c>
      <c r="I216" s="114"/>
      <c r="J216" s="113">
        <f>ROUND(IF(OR(ISERROR(H216),H216=""),0,H216)*IF(OR(ISERROR(I216),I216=""),0,I216),2)</f>
      </c>
      <c r="K216" s="48"/>
      <c r="L216" s="44"/>
      <c r="M216" s="49"/>
    </row>
    <row r="217" ht="25.16544" customHeight="1">
      <c r="A217" s="83" t="s">
        <v>326</v>
      </c>
      <c r="B217" s="74" t="s">
        <v>327</v>
      </c>
      <c r="C217" s="74" t="s">
        <v>65</v>
      </c>
      <c r="D217" s="74" t="s">
        <v>328</v>
      </c>
      <c r="E217" s="74"/>
      <c r="F217" s="75" t="s">
        <v>90</v>
      </c>
      <c r="G217" s="76"/>
      <c r="H217" s="77" t="s">
        <v>45</v>
      </c>
      <c r="I217" s="116"/>
      <c r="J217" s="115">
        <f>ROUND(IF(OR(ISERROR(H217),H217=""),0,H217)*IF(OR(ISERROR(I217),I217=""),0,I217),2)</f>
      </c>
      <c r="K217" s="78"/>
      <c r="L217" s="74"/>
      <c r="M217" s="84"/>
    </row>
    <row r="218" ht="11.84256" customHeight="1">
      <c r="A218" s="81"/>
      <c r="B218" s="81"/>
      <c r="C218" s="81"/>
      <c r="D218" s="81"/>
      <c r="E218" s="81"/>
      <c r="F218" s="81"/>
      <c r="G218" s="81"/>
      <c r="H218" s="81"/>
      <c r="I218" s="81"/>
      <c r="J218" s="81"/>
      <c r="K218" s="81"/>
      <c r="L218" s="81"/>
      <c r="M218" s="81"/>
    </row>
    <row r="219" ht="23.68512" customHeight="1">
      <c r="G219" s="82" t="s">
        <v>29</v>
      </c>
      <c r="H219" s="82"/>
      <c r="I219" s="82"/>
      <c r="J219" s="82"/>
      <c r="K219" s="82"/>
      <c r="L219" s="82"/>
      <c r="M219" s="82"/>
    </row>
    <row r="220" ht="34.78752" customHeight="1">
      <c r="A220" s="34" t="s">
        <v>30</v>
      </c>
      <c r="B220" s="34"/>
      <c r="C220" s="34"/>
      <c r="D220" s="34"/>
      <c r="E220" s="34"/>
      <c r="F220" s="34"/>
      <c r="G220" s="34"/>
      <c r="H220" s="34"/>
      <c r="I220" s="34"/>
      <c r="J220" s="34"/>
      <c r="K220" s="34"/>
      <c r="L220" s="34"/>
      <c r="M220" s="34"/>
    </row>
    <row r="221" ht="13.32288" customHeight="1">
      <c r="A221" s="35" t="s">
        <v>31</v>
      </c>
      <c r="B221" s="35"/>
      <c r="C221" s="35"/>
      <c r="D221" s="35"/>
      <c r="E221" s="35"/>
      <c r="F221" s="35"/>
      <c r="G221" s="35"/>
      <c r="H221" s="35"/>
      <c r="I221" s="35"/>
      <c r="J221" s="35"/>
      <c r="K221" s="36" t="s">
        <v>329</v>
      </c>
      <c r="L221" s="36"/>
      <c r="M221" s="36"/>
    </row>
    <row r="222" ht="13.32288" customHeight="1">
      <c r="A222" s="37" t="s">
        <v>33</v>
      </c>
      <c r="B222" s="37"/>
      <c r="C222" s="37"/>
      <c r="D222" s="37"/>
      <c r="E222" s="37"/>
      <c r="F222" s="37"/>
      <c r="G222" s="37"/>
      <c r="H222" s="37"/>
      <c r="I222" s="37"/>
      <c r="J222" s="37"/>
      <c r="K222" s="38"/>
      <c r="L222" s="38"/>
      <c r="M222" s="38"/>
    </row>
    <row r="223" ht="49.59072" customHeight="1">
      <c r="A223" s="39" t="s">
        <v>34</v>
      </c>
      <c r="B223" s="40" t="s">
        <v>35</v>
      </c>
      <c r="C223" s="40" t="s">
        <v>36</v>
      </c>
      <c r="D223" s="40" t="s">
        <v>37</v>
      </c>
      <c r="E223" s="40" t="s">
        <v>38</v>
      </c>
      <c r="F223" s="40" t="s">
        <v>39</v>
      </c>
      <c r="G223" s="41"/>
      <c r="H223" s="40" t="s">
        <v>40</v>
      </c>
      <c r="I223" s="40" t="s">
        <v>41</v>
      </c>
      <c r="J223" s="40" t="s">
        <v>42</v>
      </c>
      <c r="K223" s="41"/>
      <c r="L223" s="40" t="s">
        <v>43</v>
      </c>
      <c r="M223" s="42" t="s">
        <v>44</v>
      </c>
    </row>
    <row r="224" ht="48.85056" customHeight="1">
      <c r="A224" s="43" t="s">
        <v>330</v>
      </c>
      <c r="B224" s="44" t="s">
        <v>331</v>
      </c>
      <c r="C224" s="44" t="s">
        <v>332</v>
      </c>
      <c r="D224" s="44" t="s">
        <v>333</v>
      </c>
      <c r="E224" s="44"/>
      <c r="F224" s="45" t="s">
        <v>90</v>
      </c>
      <c r="G224" s="50"/>
      <c r="H224" s="47" t="s">
        <v>45</v>
      </c>
      <c r="I224" s="114"/>
      <c r="J224" s="113">
        <f>ROUND(IF(OR(ISERROR(H224),H224=""),0,H224)*IF(OR(ISERROR(I224),I224=""),0,I224),2)</f>
      </c>
      <c r="K224" s="51"/>
      <c r="L224" s="44"/>
      <c r="M224" s="49"/>
    </row>
    <row r="225" ht="48.1104" customHeight="1">
      <c r="A225" s="52"/>
      <c r="B225" s="53"/>
      <c r="C225" s="53"/>
      <c r="D225" s="53"/>
      <c r="E225" s="53"/>
      <c r="F225" s="54"/>
      <c r="G225" s="55"/>
      <c r="H225" s="56"/>
      <c r="I225" s="56"/>
      <c r="J225" s="57"/>
      <c r="K225" s="58"/>
      <c r="L225" s="53"/>
      <c r="M225" s="59"/>
    </row>
    <row r="226" ht="25.16544" customHeight="1">
      <c r="A226" s="43" t="s">
        <v>334</v>
      </c>
      <c r="B226" s="44" t="s">
        <v>315</v>
      </c>
      <c r="C226" s="44" t="s">
        <v>335</v>
      </c>
      <c r="D226" s="44"/>
      <c r="E226" s="44"/>
      <c r="F226" s="45"/>
      <c r="G226" s="46"/>
      <c r="H226" s="47" t="s">
        <v>6</v>
      </c>
      <c r="I226" s="47" t="s">
        <v>47</v>
      </c>
      <c r="J226" s="113">
        <f>ROUND(IF(OR(ISERROR(J227),J227=""),0,J227)+IF(OR(ISERROR(J229),J229=""),0,J229)+IF(OR(ISERROR(J230),J230=""),0,J230),2)</f>
      </c>
      <c r="K226" s="48"/>
      <c r="L226" s="44"/>
      <c r="M226" s="49"/>
    </row>
    <row r="227" ht="48.85056" customHeight="1">
      <c r="A227" s="43" t="s">
        <v>336</v>
      </c>
      <c r="B227" s="44" t="s">
        <v>337</v>
      </c>
      <c r="C227" s="44" t="s">
        <v>319</v>
      </c>
      <c r="D227" s="44" t="s">
        <v>320</v>
      </c>
      <c r="E227" s="44"/>
      <c r="F227" s="45" t="s">
        <v>90</v>
      </c>
      <c r="G227" s="50"/>
      <c r="H227" s="47" t="s">
        <v>338</v>
      </c>
      <c r="I227" s="114"/>
      <c r="J227" s="113">
        <f>ROUND(IF(OR(ISERROR(H227),H227=""),0,H227)*IF(OR(ISERROR(I227),I227=""),0,I227),2)</f>
      </c>
      <c r="K227" s="51"/>
      <c r="L227" s="44"/>
      <c r="M227" s="49"/>
    </row>
    <row r="228" ht="48.1104" customHeight="1">
      <c r="A228" s="52"/>
      <c r="B228" s="53"/>
      <c r="C228" s="53"/>
      <c r="D228" s="53"/>
      <c r="E228" s="53"/>
      <c r="F228" s="54"/>
      <c r="G228" s="55"/>
      <c r="H228" s="56"/>
      <c r="I228" s="56"/>
      <c r="J228" s="57"/>
      <c r="K228" s="58"/>
      <c r="L228" s="53"/>
      <c r="M228" s="59"/>
    </row>
    <row r="229" ht="25.16544" customHeight="1">
      <c r="A229" s="43" t="s">
        <v>339</v>
      </c>
      <c r="B229" s="44" t="s">
        <v>340</v>
      </c>
      <c r="C229" s="44" t="s">
        <v>65</v>
      </c>
      <c r="D229" s="44" t="s">
        <v>328</v>
      </c>
      <c r="E229" s="44"/>
      <c r="F229" s="45" t="s">
        <v>90</v>
      </c>
      <c r="G229" s="46"/>
      <c r="H229" s="47" t="s">
        <v>338</v>
      </c>
      <c r="I229" s="114"/>
      <c r="J229" s="113">
        <f>ROUND(IF(OR(ISERROR(H229),H229=""),0,H229)*IF(OR(ISERROR(I229),I229=""),0,I229),2)</f>
      </c>
      <c r="K229" s="48"/>
      <c r="L229" s="44"/>
      <c r="M229" s="49"/>
    </row>
    <row r="230" ht="37.74816" customHeight="1">
      <c r="A230" s="43" t="s">
        <v>341</v>
      </c>
      <c r="B230" s="44" t="s">
        <v>342</v>
      </c>
      <c r="C230" s="44" t="s">
        <v>332</v>
      </c>
      <c r="D230" s="44" t="s">
        <v>343</v>
      </c>
      <c r="E230" s="44"/>
      <c r="F230" s="45" t="s">
        <v>90</v>
      </c>
      <c r="G230" s="46"/>
      <c r="H230" s="47" t="s">
        <v>338</v>
      </c>
      <c r="I230" s="114"/>
      <c r="J230" s="113">
        <f>ROUND(IF(OR(ISERROR(H230),H230=""),0,H230)*IF(OR(ISERROR(I230),I230=""),0,I230),2)</f>
      </c>
      <c r="K230" s="48"/>
      <c r="L230" s="44"/>
      <c r="M230" s="49"/>
    </row>
    <row r="231" ht="25.16544" customHeight="1">
      <c r="A231" s="43" t="s">
        <v>344</v>
      </c>
      <c r="B231" s="44" t="s">
        <v>315</v>
      </c>
      <c r="C231" s="44" t="s">
        <v>345</v>
      </c>
      <c r="D231" s="44"/>
      <c r="E231" s="44"/>
      <c r="F231" s="45"/>
      <c r="G231" s="46"/>
      <c r="H231" s="47" t="s">
        <v>6</v>
      </c>
      <c r="I231" s="47" t="s">
        <v>47</v>
      </c>
      <c r="J231" s="113">
        <f>ROUND(IF(OR(ISERROR(J232),J232=""),0,J232)+IF(OR(ISERROR(J234),J234=""),0,J234)+IF(OR(ISERROR(J235),J235=""),0,J235)+IF(OR(ISERROR(J236),J236=""),0,J236)+IF(OR(ISERROR(J237),J237=""),0,J237)+IF(OR(ISERROR(J238),J238=""),0,J238),2)</f>
      </c>
      <c r="K231" s="48"/>
      <c r="L231" s="44"/>
      <c r="M231" s="49"/>
    </row>
    <row r="232" ht="48.85056" customHeight="1">
      <c r="A232" s="43" t="s">
        <v>346</v>
      </c>
      <c r="B232" s="44" t="s">
        <v>347</v>
      </c>
      <c r="C232" s="44" t="s">
        <v>319</v>
      </c>
      <c r="D232" s="44" t="s">
        <v>320</v>
      </c>
      <c r="E232" s="44"/>
      <c r="F232" s="45" t="s">
        <v>90</v>
      </c>
      <c r="G232" s="50"/>
      <c r="H232" s="47" t="s">
        <v>348</v>
      </c>
      <c r="I232" s="114"/>
      <c r="J232" s="113">
        <f>ROUND(IF(OR(ISERROR(H232),H232=""),0,H232)*IF(OR(ISERROR(I232),I232=""),0,I232),2)</f>
      </c>
      <c r="K232" s="51"/>
      <c r="L232" s="44"/>
      <c r="M232" s="49"/>
    </row>
    <row r="233" ht="48.1104" customHeight="1">
      <c r="A233" s="52"/>
      <c r="B233" s="53"/>
      <c r="C233" s="53"/>
      <c r="D233" s="53"/>
      <c r="E233" s="53"/>
      <c r="F233" s="54"/>
      <c r="G233" s="55"/>
      <c r="H233" s="56"/>
      <c r="I233" s="56"/>
      <c r="J233" s="57"/>
      <c r="K233" s="58"/>
      <c r="L233" s="53"/>
      <c r="M233" s="59"/>
    </row>
    <row r="234" ht="25.16544" customHeight="1">
      <c r="A234" s="43" t="s">
        <v>349</v>
      </c>
      <c r="B234" s="44" t="s">
        <v>350</v>
      </c>
      <c r="C234" s="44" t="s">
        <v>65</v>
      </c>
      <c r="D234" s="44" t="s">
        <v>328</v>
      </c>
      <c r="E234" s="44"/>
      <c r="F234" s="45" t="s">
        <v>90</v>
      </c>
      <c r="G234" s="46"/>
      <c r="H234" s="47" t="s">
        <v>348</v>
      </c>
      <c r="I234" s="114"/>
      <c r="J234" s="113">
        <f>ROUND(IF(OR(ISERROR(H234),H234=""),0,H234)*IF(OR(ISERROR(I234),I234=""),0,I234),2)</f>
      </c>
      <c r="K234" s="48"/>
      <c r="L234" s="44"/>
      <c r="M234" s="49"/>
    </row>
    <row r="235" ht="72.53568" customHeight="1">
      <c r="A235" s="43" t="s">
        <v>351</v>
      </c>
      <c r="B235" s="44" t="s">
        <v>352</v>
      </c>
      <c r="C235" s="44" t="s">
        <v>353</v>
      </c>
      <c r="D235" s="44" t="s">
        <v>354</v>
      </c>
      <c r="E235" s="44"/>
      <c r="F235" s="45" t="s">
        <v>90</v>
      </c>
      <c r="G235" s="46"/>
      <c r="H235" s="47" t="s">
        <v>348</v>
      </c>
      <c r="I235" s="114"/>
      <c r="J235" s="113">
        <f>ROUND(IF(OR(ISERROR(H235),H235=""),0,H235)*IF(OR(ISERROR(I235),I235=""),0,I235),2)</f>
      </c>
      <c r="K235" s="48"/>
      <c r="L235" s="44"/>
      <c r="M235" s="49"/>
    </row>
    <row r="236" ht="73.27584" customHeight="1">
      <c r="A236" s="43" t="s">
        <v>355</v>
      </c>
      <c r="B236" s="44" t="s">
        <v>356</v>
      </c>
      <c r="C236" s="44" t="s">
        <v>140</v>
      </c>
      <c r="D236" s="44" t="s">
        <v>357</v>
      </c>
      <c r="E236" s="44"/>
      <c r="F236" s="45" t="s">
        <v>90</v>
      </c>
      <c r="G236" s="46"/>
      <c r="H236" s="47" t="s">
        <v>358</v>
      </c>
      <c r="I236" s="114"/>
      <c r="J236" s="113">
        <f>ROUND(IF(OR(ISERROR(H236),H236=""),0,H236)*IF(OR(ISERROR(I236),I236=""),0,I236),2)</f>
      </c>
      <c r="K236" s="48"/>
      <c r="L236" s="44"/>
      <c r="M236" s="49"/>
    </row>
    <row r="237" ht="25.16544" customHeight="1">
      <c r="A237" s="43" t="s">
        <v>359</v>
      </c>
      <c r="B237" s="44" t="s">
        <v>360</v>
      </c>
      <c r="C237" s="44" t="s">
        <v>361</v>
      </c>
      <c r="D237" s="44" t="s">
        <v>362</v>
      </c>
      <c r="E237" s="44"/>
      <c r="F237" s="45" t="s">
        <v>363</v>
      </c>
      <c r="G237" s="46"/>
      <c r="H237" s="47" t="s">
        <v>364</v>
      </c>
      <c r="I237" s="114"/>
      <c r="J237" s="113">
        <f>ROUND(IF(OR(ISERROR(H237),H237=""),0,H237)*IF(OR(ISERROR(I237),I237=""),0,I237),2)</f>
      </c>
      <c r="K237" s="48"/>
      <c r="L237" s="44"/>
      <c r="M237" s="49"/>
    </row>
    <row r="238" ht="25.16544" customHeight="1">
      <c r="A238" s="43" t="s">
        <v>365</v>
      </c>
      <c r="B238" s="44" t="s">
        <v>366</v>
      </c>
      <c r="C238" s="44" t="s">
        <v>118</v>
      </c>
      <c r="D238" s="44" t="s">
        <v>367</v>
      </c>
      <c r="E238" s="44"/>
      <c r="F238" s="45" t="s">
        <v>120</v>
      </c>
      <c r="G238" s="46"/>
      <c r="H238" s="47" t="s">
        <v>368</v>
      </c>
      <c r="I238" s="114"/>
      <c r="J238" s="113">
        <f>ROUND(IF(OR(ISERROR(H238),H238=""),0,H238)*IF(OR(ISERROR(I238),I238=""),0,I238),2)</f>
      </c>
      <c r="K238" s="48"/>
      <c r="L238" s="44"/>
      <c r="M238" s="49"/>
    </row>
    <row r="239" ht="17.76384" customHeight="1">
      <c r="A239" s="43" t="s">
        <v>369</v>
      </c>
      <c r="B239" s="44" t="s">
        <v>45</v>
      </c>
      <c r="C239" s="44" t="s">
        <v>370</v>
      </c>
      <c r="D239" s="44"/>
      <c r="E239" s="44"/>
      <c r="F239" s="45"/>
      <c r="G239" s="46"/>
      <c r="H239" s="47" t="s">
        <v>6</v>
      </c>
      <c r="I239" s="47" t="s">
        <v>47</v>
      </c>
      <c r="J239" s="113">
        <f>ROUND(IF(OR(ISERROR(J240),J240=""),0,J240)+IF(OR(ISERROR(J256),J256=""),0,J256)+IF(OR(ISERROR(J277),J277=""),0,J277)+IF(OR(ISERROR(J310),J310=""),0,J310),2)</f>
      </c>
      <c r="K239" s="48"/>
      <c r="L239" s="44"/>
      <c r="M239" s="49"/>
    </row>
    <row r="240" ht="17.76384" customHeight="1">
      <c r="A240" s="83" t="s">
        <v>371</v>
      </c>
      <c r="B240" s="74" t="s">
        <v>51</v>
      </c>
      <c r="C240" s="74" t="s">
        <v>372</v>
      </c>
      <c r="D240" s="74"/>
      <c r="E240" s="74"/>
      <c r="F240" s="75"/>
      <c r="G240" s="76"/>
      <c r="H240" s="77" t="s">
        <v>6</v>
      </c>
      <c r="I240" s="77" t="s">
        <v>47</v>
      </c>
      <c r="J240" s="115">
        <f>ROUND(IF(OR(ISERROR(J247),J247=""),0,J247),2)</f>
      </c>
      <c r="K240" s="78"/>
      <c r="L240" s="74"/>
      <c r="M240" s="84"/>
    </row>
    <row r="241" ht="5.92128" customHeight="1">
      <c r="A241" s="81"/>
      <c r="B241" s="81"/>
      <c r="C241" s="81"/>
      <c r="D241" s="81"/>
      <c r="E241" s="81"/>
      <c r="F241" s="81"/>
      <c r="G241" s="81"/>
      <c r="H241" s="81"/>
      <c r="I241" s="81"/>
      <c r="J241" s="81"/>
      <c r="K241" s="81"/>
      <c r="L241" s="81"/>
      <c r="M241" s="81"/>
    </row>
    <row r="242" ht="23.68512" customHeight="1">
      <c r="G242" s="82" t="s">
        <v>29</v>
      </c>
      <c r="H242" s="82"/>
      <c r="I242" s="82"/>
      <c r="J242" s="82"/>
      <c r="K242" s="82"/>
      <c r="L242" s="82"/>
      <c r="M242" s="82"/>
    </row>
    <row r="243" ht="34.78752" customHeight="1">
      <c r="A243" s="34" t="s">
        <v>30</v>
      </c>
      <c r="B243" s="34"/>
      <c r="C243" s="34"/>
      <c r="D243" s="34"/>
      <c r="E243" s="34"/>
      <c r="F243" s="34"/>
      <c r="G243" s="34"/>
      <c r="H243" s="34"/>
      <c r="I243" s="34"/>
      <c r="J243" s="34"/>
      <c r="K243" s="34"/>
      <c r="L243" s="34"/>
      <c r="M243" s="34"/>
    </row>
    <row r="244" ht="13.32288" customHeight="1">
      <c r="A244" s="35" t="s">
        <v>31</v>
      </c>
      <c r="B244" s="35"/>
      <c r="C244" s="35"/>
      <c r="D244" s="35"/>
      <c r="E244" s="35"/>
      <c r="F244" s="35"/>
      <c r="G244" s="35"/>
      <c r="H244" s="35"/>
      <c r="I244" s="35"/>
      <c r="J244" s="35"/>
      <c r="K244" s="36" t="s">
        <v>373</v>
      </c>
      <c r="L244" s="36"/>
      <c r="M244" s="36"/>
    </row>
    <row r="245" ht="13.32288" customHeight="1">
      <c r="A245" s="37" t="s">
        <v>33</v>
      </c>
      <c r="B245" s="37"/>
      <c r="C245" s="37"/>
      <c r="D245" s="37"/>
      <c r="E245" s="37"/>
      <c r="F245" s="37"/>
      <c r="G245" s="37"/>
      <c r="H245" s="37"/>
      <c r="I245" s="37"/>
      <c r="J245" s="37"/>
      <c r="K245" s="38"/>
      <c r="L245" s="38"/>
      <c r="M245" s="38"/>
    </row>
    <row r="246" ht="49.59072" customHeight="1">
      <c r="A246" s="39" t="s">
        <v>34</v>
      </c>
      <c r="B246" s="40" t="s">
        <v>35</v>
      </c>
      <c r="C246" s="40" t="s">
        <v>36</v>
      </c>
      <c r="D246" s="40" t="s">
        <v>37</v>
      </c>
      <c r="E246" s="40" t="s">
        <v>38</v>
      </c>
      <c r="F246" s="40" t="s">
        <v>39</v>
      </c>
      <c r="G246" s="41"/>
      <c r="H246" s="40" t="s">
        <v>40</v>
      </c>
      <c r="I246" s="40" t="s">
        <v>41</v>
      </c>
      <c r="J246" s="40" t="s">
        <v>42</v>
      </c>
      <c r="K246" s="41"/>
      <c r="L246" s="40" t="s">
        <v>43</v>
      </c>
      <c r="M246" s="42" t="s">
        <v>44</v>
      </c>
    </row>
    <row r="247" ht="25.16544" customHeight="1">
      <c r="A247" s="43" t="s">
        <v>374</v>
      </c>
      <c r="B247" s="44" t="s">
        <v>293</v>
      </c>
      <c r="C247" s="44" t="s">
        <v>375</v>
      </c>
      <c r="D247" s="44"/>
      <c r="E247" s="44"/>
      <c r="F247" s="45"/>
      <c r="G247" s="46"/>
      <c r="H247" s="47" t="s">
        <v>6</v>
      </c>
      <c r="I247" s="47" t="s">
        <v>47</v>
      </c>
      <c r="J247" s="113">
        <f>ROUND(IF(OR(ISERROR(J248),J248=""),0,J248)+IF(OR(ISERROR(J250),J250=""),0,J250)+IF(OR(ISERROR(J251),J251=""),0,J251)+IF(OR(ISERROR(J252),J252=""),0,J252)+IF(OR(ISERROR(J254),J254=""),0,J254),2)</f>
      </c>
      <c r="K247" s="48"/>
      <c r="L247" s="44"/>
      <c r="M247" s="49"/>
    </row>
    <row r="248" ht="48.85056" customHeight="1">
      <c r="A248" s="43" t="s">
        <v>376</v>
      </c>
      <c r="B248" s="44" t="s">
        <v>377</v>
      </c>
      <c r="C248" s="44" t="s">
        <v>319</v>
      </c>
      <c r="D248" s="44" t="s">
        <v>320</v>
      </c>
      <c r="E248" s="44"/>
      <c r="F248" s="45" t="s">
        <v>90</v>
      </c>
      <c r="G248" s="50"/>
      <c r="H248" s="47" t="s">
        <v>378</v>
      </c>
      <c r="I248" s="114"/>
      <c r="J248" s="113">
        <f>ROUND(IF(OR(ISERROR(H248),H248=""),0,H248)*IF(OR(ISERROR(I248),I248=""),0,I248),2)</f>
      </c>
      <c r="K248" s="51"/>
      <c r="L248" s="44"/>
      <c r="M248" s="49"/>
    </row>
    <row r="249" ht="48.1104" customHeight="1">
      <c r="A249" s="52"/>
      <c r="B249" s="53"/>
      <c r="C249" s="53"/>
      <c r="D249" s="53"/>
      <c r="E249" s="53"/>
      <c r="F249" s="54"/>
      <c r="G249" s="55"/>
      <c r="H249" s="56"/>
      <c r="I249" s="56"/>
      <c r="J249" s="57"/>
      <c r="K249" s="58"/>
      <c r="L249" s="53"/>
      <c r="M249" s="59"/>
    </row>
    <row r="250" ht="61.43328" customHeight="1">
      <c r="A250" s="43" t="s">
        <v>379</v>
      </c>
      <c r="B250" s="44" t="s">
        <v>380</v>
      </c>
      <c r="C250" s="44" t="s">
        <v>323</v>
      </c>
      <c r="D250" s="44" t="s">
        <v>324</v>
      </c>
      <c r="E250" s="44"/>
      <c r="F250" s="45" t="s">
        <v>61</v>
      </c>
      <c r="G250" s="46"/>
      <c r="H250" s="47" t="s">
        <v>381</v>
      </c>
      <c r="I250" s="114"/>
      <c r="J250" s="113">
        <f>ROUND(IF(OR(ISERROR(H250),H250=""),0,H250)*IF(OR(ISERROR(I250),I250=""),0,I250),2)</f>
      </c>
      <c r="K250" s="48"/>
      <c r="L250" s="44"/>
      <c r="M250" s="49"/>
    </row>
    <row r="251" ht="25.16544" customHeight="1">
      <c r="A251" s="43" t="s">
        <v>382</v>
      </c>
      <c r="B251" s="44" t="s">
        <v>383</v>
      </c>
      <c r="C251" s="44" t="s">
        <v>65</v>
      </c>
      <c r="D251" s="44" t="s">
        <v>328</v>
      </c>
      <c r="E251" s="44"/>
      <c r="F251" s="45" t="s">
        <v>90</v>
      </c>
      <c r="G251" s="46"/>
      <c r="H251" s="47" t="s">
        <v>378</v>
      </c>
      <c r="I251" s="114"/>
      <c r="J251" s="113">
        <f>ROUND(IF(OR(ISERROR(H251),H251=""),0,H251)*IF(OR(ISERROR(I251),I251=""),0,I251),2)</f>
      </c>
      <c r="K251" s="48"/>
      <c r="L251" s="44"/>
      <c r="M251" s="49"/>
    </row>
    <row r="252" ht="48.85056" customHeight="1">
      <c r="A252" s="43" t="s">
        <v>384</v>
      </c>
      <c r="B252" s="44" t="s">
        <v>385</v>
      </c>
      <c r="C252" s="44" t="s">
        <v>332</v>
      </c>
      <c r="D252" s="44" t="s">
        <v>333</v>
      </c>
      <c r="E252" s="44"/>
      <c r="F252" s="45" t="s">
        <v>90</v>
      </c>
      <c r="G252" s="50"/>
      <c r="H252" s="47" t="s">
        <v>378</v>
      </c>
      <c r="I252" s="114"/>
      <c r="J252" s="113">
        <f>ROUND(IF(OR(ISERROR(H252),H252=""),0,H252)*IF(OR(ISERROR(I252),I252=""),0,I252),2)</f>
      </c>
      <c r="K252" s="51"/>
      <c r="L252" s="44"/>
      <c r="M252" s="49"/>
    </row>
    <row r="253" ht="48.1104" customHeight="1">
      <c r="A253" s="52"/>
      <c r="B253" s="53"/>
      <c r="C253" s="53"/>
      <c r="D253" s="53"/>
      <c r="E253" s="53"/>
      <c r="F253" s="54"/>
      <c r="G253" s="55"/>
      <c r="H253" s="56"/>
      <c r="I253" s="56"/>
      <c r="J253" s="57"/>
      <c r="K253" s="58"/>
      <c r="L253" s="53"/>
      <c r="M253" s="59"/>
    </row>
    <row r="254" ht="71.79552" customHeight="1">
      <c r="A254" s="43" t="s">
        <v>386</v>
      </c>
      <c r="B254" s="44" t="s">
        <v>387</v>
      </c>
      <c r="C254" s="44" t="s">
        <v>388</v>
      </c>
      <c r="D254" s="44" t="s">
        <v>389</v>
      </c>
      <c r="E254" s="44"/>
      <c r="F254" s="45" t="s">
        <v>189</v>
      </c>
      <c r="G254" s="50"/>
      <c r="H254" s="47" t="s">
        <v>6</v>
      </c>
      <c r="I254" s="114"/>
      <c r="J254" s="113">
        <f>ROUND(IF(OR(ISERROR(H254),H254=""),0,H254)*IF(OR(ISERROR(I254),I254=""),0,I254),2)</f>
      </c>
      <c r="K254" s="51"/>
      <c r="L254" s="44"/>
      <c r="M254" s="49"/>
    </row>
    <row r="255" ht="71.79552" customHeight="1">
      <c r="A255" s="52"/>
      <c r="B255" s="53"/>
      <c r="C255" s="53"/>
      <c r="D255" s="53"/>
      <c r="E255" s="53"/>
      <c r="F255" s="54"/>
      <c r="G255" s="55"/>
      <c r="H255" s="56"/>
      <c r="I255" s="56"/>
      <c r="J255" s="57"/>
      <c r="K255" s="58"/>
      <c r="L255" s="53"/>
      <c r="M255" s="59"/>
    </row>
    <row r="256" ht="25.16544" customHeight="1">
      <c r="A256" s="43" t="s">
        <v>390</v>
      </c>
      <c r="B256" s="44" t="s">
        <v>51</v>
      </c>
      <c r="C256" s="44" t="s">
        <v>391</v>
      </c>
      <c r="D256" s="44"/>
      <c r="E256" s="44"/>
      <c r="F256" s="45"/>
      <c r="G256" s="46"/>
      <c r="H256" s="47" t="s">
        <v>6</v>
      </c>
      <c r="I256" s="47" t="s">
        <v>47</v>
      </c>
      <c r="J256" s="113">
        <f>ROUND(IF(OR(ISERROR(J257),J257=""),0,J257)+IF(OR(ISERROR(J260),J260=""),0,J260)+IF(OR(ISERROR(J271),J271=""),0,J271),2)</f>
      </c>
      <c r="K256" s="48"/>
      <c r="L256" s="44"/>
      <c r="M256" s="49"/>
    </row>
    <row r="257" ht="25.9056" customHeight="1">
      <c r="A257" s="43" t="s">
        <v>392</v>
      </c>
      <c r="B257" s="44" t="s">
        <v>55</v>
      </c>
      <c r="C257" s="44" t="s">
        <v>56</v>
      </c>
      <c r="D257" s="44"/>
      <c r="E257" s="44"/>
      <c r="F257" s="45"/>
      <c r="G257" s="46"/>
      <c r="H257" s="47" t="s">
        <v>6</v>
      </c>
      <c r="I257" s="47" t="s">
        <v>47</v>
      </c>
      <c r="J257" s="113">
        <f>ROUND(IF(OR(ISERROR(J258),J258=""),0,J258),2)</f>
      </c>
      <c r="K257" s="48"/>
      <c r="L257" s="44"/>
      <c r="M257" s="49"/>
    </row>
    <row r="258" ht="48.1104" customHeight="1">
      <c r="A258" s="43" t="s">
        <v>393</v>
      </c>
      <c r="B258" s="44" t="s">
        <v>394</v>
      </c>
      <c r="C258" s="44" t="s">
        <v>70</v>
      </c>
      <c r="D258" s="44" t="s">
        <v>109</v>
      </c>
      <c r="E258" s="44"/>
      <c r="F258" s="45" t="s">
        <v>61</v>
      </c>
      <c r="G258" s="50"/>
      <c r="H258" s="47" t="s">
        <v>395</v>
      </c>
      <c r="I258" s="114"/>
      <c r="J258" s="113">
        <f>ROUND(IF(OR(ISERROR(H258),H258=""),0,H258)*IF(OR(ISERROR(I258),I258=""),0,I258),2)</f>
      </c>
      <c r="K258" s="51"/>
      <c r="L258" s="44"/>
      <c r="M258" s="49"/>
    </row>
    <row r="259" ht="48.1104" customHeight="1">
      <c r="A259" s="52"/>
      <c r="B259" s="53"/>
      <c r="C259" s="53"/>
      <c r="D259" s="53"/>
      <c r="E259" s="53"/>
      <c r="F259" s="54"/>
      <c r="G259" s="55"/>
      <c r="H259" s="56"/>
      <c r="I259" s="56"/>
      <c r="J259" s="57"/>
      <c r="K259" s="58"/>
      <c r="L259" s="53"/>
      <c r="M259" s="59"/>
    </row>
    <row r="260" ht="25.9056" customHeight="1">
      <c r="A260" s="43" t="s">
        <v>396</v>
      </c>
      <c r="B260" s="44" t="s">
        <v>206</v>
      </c>
      <c r="C260" s="44" t="s">
        <v>207</v>
      </c>
      <c r="D260" s="44"/>
      <c r="E260" s="44"/>
      <c r="F260" s="45"/>
      <c r="G260" s="46"/>
      <c r="H260" s="47" t="s">
        <v>6</v>
      </c>
      <c r="I260" s="47" t="s">
        <v>47</v>
      </c>
      <c r="J260" s="113">
        <f>ROUND(IF(OR(ISERROR(J269),J269=""),0,J269),2)</f>
      </c>
      <c r="K260" s="48"/>
      <c r="L260" s="44"/>
      <c r="M260" s="49"/>
    </row>
    <row r="261" ht="17.02368" customHeight="1">
      <c r="A261" s="68"/>
      <c r="B261" s="69"/>
      <c r="C261" s="44"/>
      <c r="D261" s="44"/>
      <c r="E261" s="44"/>
      <c r="F261" s="45"/>
      <c r="G261" s="46"/>
      <c r="H261" s="47"/>
      <c r="I261" s="47"/>
      <c r="J261" s="47"/>
      <c r="K261" s="48"/>
      <c r="L261" s="44"/>
      <c r="M261" s="70"/>
    </row>
    <row r="262" ht="17.76384" customHeight="1">
      <c r="A262" s="71"/>
      <c r="B262" s="73"/>
      <c r="C262" s="74"/>
      <c r="D262" s="74"/>
      <c r="E262" s="74"/>
      <c r="F262" s="75"/>
      <c r="G262" s="76"/>
      <c r="H262" s="77"/>
      <c r="I262" s="77"/>
      <c r="J262" s="77"/>
      <c r="K262" s="78"/>
      <c r="L262" s="74"/>
      <c r="M262" s="79"/>
    </row>
    <row r="263" ht="9.62208" customHeight="1">
      <c r="A263" s="80"/>
      <c r="B263" s="81"/>
      <c r="C263" s="81"/>
      <c r="D263" s="81"/>
      <c r="E263" s="81"/>
      <c r="F263" s="81"/>
      <c r="G263" s="81"/>
      <c r="H263" s="81"/>
      <c r="I263" s="81"/>
      <c r="J263" s="81"/>
      <c r="K263" s="81"/>
      <c r="L263" s="81"/>
      <c r="M263" s="81"/>
    </row>
    <row r="264" ht="23.68512" customHeight="1">
      <c r="G264" s="82" t="s">
        <v>29</v>
      </c>
      <c r="H264" s="82"/>
      <c r="I264" s="82"/>
      <c r="J264" s="82"/>
      <c r="K264" s="82"/>
      <c r="L264" s="82"/>
      <c r="M264" s="82"/>
    </row>
    <row r="265" ht="34.78752" customHeight="1">
      <c r="A265" s="34" t="s">
        <v>30</v>
      </c>
      <c r="B265" s="34"/>
      <c r="C265" s="34"/>
      <c r="D265" s="34"/>
      <c r="E265" s="34"/>
      <c r="F265" s="34"/>
      <c r="G265" s="34"/>
      <c r="H265" s="34"/>
      <c r="I265" s="34"/>
      <c r="J265" s="34"/>
      <c r="K265" s="34"/>
      <c r="L265" s="34"/>
      <c r="M265" s="34"/>
    </row>
    <row r="266" ht="13.32288" customHeight="1">
      <c r="A266" s="35" t="s">
        <v>31</v>
      </c>
      <c r="B266" s="35"/>
      <c r="C266" s="35"/>
      <c r="D266" s="35"/>
      <c r="E266" s="35"/>
      <c r="F266" s="35"/>
      <c r="G266" s="35"/>
      <c r="H266" s="35"/>
      <c r="I266" s="35"/>
      <c r="J266" s="35"/>
      <c r="K266" s="36" t="s">
        <v>397</v>
      </c>
      <c r="L266" s="36"/>
      <c r="M266" s="36"/>
    </row>
    <row r="267" ht="13.32288" customHeight="1">
      <c r="A267" s="37" t="s">
        <v>33</v>
      </c>
      <c r="B267" s="37"/>
      <c r="C267" s="37"/>
      <c r="D267" s="37"/>
      <c r="E267" s="37"/>
      <c r="F267" s="37"/>
      <c r="G267" s="37"/>
      <c r="H267" s="37"/>
      <c r="I267" s="37"/>
      <c r="J267" s="37"/>
      <c r="K267" s="38"/>
      <c r="L267" s="38"/>
      <c r="M267" s="38"/>
    </row>
    <row r="268" ht="49.59072" customHeight="1">
      <c r="A268" s="39" t="s">
        <v>34</v>
      </c>
      <c r="B268" s="40" t="s">
        <v>35</v>
      </c>
      <c r="C268" s="40" t="s">
        <v>36</v>
      </c>
      <c r="D268" s="40" t="s">
        <v>37</v>
      </c>
      <c r="E268" s="40" t="s">
        <v>38</v>
      </c>
      <c r="F268" s="40" t="s">
        <v>39</v>
      </c>
      <c r="G268" s="41"/>
      <c r="H268" s="40" t="s">
        <v>40</v>
      </c>
      <c r="I268" s="40" t="s">
        <v>41</v>
      </c>
      <c r="J268" s="40" t="s">
        <v>42</v>
      </c>
      <c r="K268" s="41"/>
      <c r="L268" s="40" t="s">
        <v>43</v>
      </c>
      <c r="M268" s="42" t="s">
        <v>44</v>
      </c>
    </row>
    <row r="269" ht="66.6144" customHeight="1">
      <c r="A269" s="43" t="s">
        <v>398</v>
      </c>
      <c r="B269" s="44" t="s">
        <v>399</v>
      </c>
      <c r="C269" s="44" t="s">
        <v>65</v>
      </c>
      <c r="D269" s="44" t="s">
        <v>210</v>
      </c>
      <c r="E269" s="44"/>
      <c r="F269" s="45" t="s">
        <v>61</v>
      </c>
      <c r="G269" s="50"/>
      <c r="H269" s="47" t="s">
        <v>400</v>
      </c>
      <c r="I269" s="114"/>
      <c r="J269" s="113">
        <f>ROUND(IF(OR(ISERROR(H269),H269=""),0,H269)*IF(OR(ISERROR(I269),I269=""),0,I269),2)</f>
      </c>
      <c r="K269" s="51"/>
      <c r="L269" s="44"/>
      <c r="M269" s="49"/>
    </row>
    <row r="270" ht="65.87424" customHeight="1">
      <c r="A270" s="52"/>
      <c r="B270" s="53"/>
      <c r="C270" s="53"/>
      <c r="D270" s="53"/>
      <c r="E270" s="53"/>
      <c r="F270" s="54"/>
      <c r="G270" s="55"/>
      <c r="H270" s="56"/>
      <c r="I270" s="56"/>
      <c r="J270" s="57"/>
      <c r="K270" s="58"/>
      <c r="L270" s="53"/>
      <c r="M270" s="59"/>
    </row>
    <row r="271" ht="25.16544" customHeight="1">
      <c r="A271" s="43" t="s">
        <v>401</v>
      </c>
      <c r="B271" s="44" t="s">
        <v>74</v>
      </c>
      <c r="C271" s="44" t="s">
        <v>155</v>
      </c>
      <c r="D271" s="44"/>
      <c r="E271" s="44"/>
      <c r="F271" s="45"/>
      <c r="G271" s="46"/>
      <c r="H271" s="47" t="s">
        <v>6</v>
      </c>
      <c r="I271" s="47" t="s">
        <v>47</v>
      </c>
      <c r="J271" s="113">
        <f>ROUND(IF(OR(ISERROR(J272),J272=""),0,J272)+IF(OR(ISERROR(J274),J274=""),0,J274)+IF(OR(ISERROR(J276),J276=""),0,J276),2)</f>
      </c>
      <c r="K271" s="48"/>
      <c r="L271" s="44"/>
      <c r="M271" s="49"/>
    </row>
    <row r="272" ht="71.79552" customHeight="1">
      <c r="A272" s="43" t="s">
        <v>402</v>
      </c>
      <c r="B272" s="44" t="s">
        <v>403</v>
      </c>
      <c r="C272" s="44" t="s">
        <v>78</v>
      </c>
      <c r="D272" s="44" t="s">
        <v>221</v>
      </c>
      <c r="E272" s="44"/>
      <c r="F272" s="45" t="s">
        <v>61</v>
      </c>
      <c r="G272" s="50"/>
      <c r="H272" s="47" t="s">
        <v>404</v>
      </c>
      <c r="I272" s="114"/>
      <c r="J272" s="113">
        <f>ROUND(IF(OR(ISERROR(H272),H272=""),0,H272)*IF(OR(ISERROR(I272),I272=""),0,I272),2)</f>
      </c>
      <c r="K272" s="51"/>
      <c r="L272" s="44"/>
      <c r="M272" s="49"/>
    </row>
    <row r="273" ht="71.79552" customHeight="1">
      <c r="A273" s="52"/>
      <c r="B273" s="53"/>
      <c r="C273" s="53"/>
      <c r="D273" s="53"/>
      <c r="E273" s="53"/>
      <c r="F273" s="54"/>
      <c r="G273" s="55"/>
      <c r="H273" s="56"/>
      <c r="I273" s="56"/>
      <c r="J273" s="57"/>
      <c r="K273" s="58"/>
      <c r="L273" s="53"/>
      <c r="M273" s="59"/>
    </row>
    <row r="274" ht="72.53568" customHeight="1">
      <c r="A274" s="43" t="s">
        <v>405</v>
      </c>
      <c r="B274" s="44" t="s">
        <v>406</v>
      </c>
      <c r="C274" s="44" t="s">
        <v>78</v>
      </c>
      <c r="D274" s="44" t="s">
        <v>225</v>
      </c>
      <c r="E274" s="44"/>
      <c r="F274" s="45" t="s">
        <v>61</v>
      </c>
      <c r="G274" s="50"/>
      <c r="H274" s="47" t="s">
        <v>407</v>
      </c>
      <c r="I274" s="114"/>
      <c r="J274" s="113">
        <f>ROUND(IF(OR(ISERROR(H274),H274=""),0,H274)*IF(OR(ISERROR(I274),I274=""),0,I274),2)</f>
      </c>
      <c r="K274" s="51"/>
      <c r="L274" s="44"/>
      <c r="M274" s="49"/>
    </row>
    <row r="275" ht="71.79552" customHeight="1">
      <c r="A275" s="52"/>
      <c r="B275" s="53"/>
      <c r="C275" s="53"/>
      <c r="D275" s="53"/>
      <c r="E275" s="53"/>
      <c r="F275" s="54"/>
      <c r="G275" s="55"/>
      <c r="H275" s="56"/>
      <c r="I275" s="56"/>
      <c r="J275" s="57"/>
      <c r="K275" s="58"/>
      <c r="L275" s="53"/>
      <c r="M275" s="59"/>
    </row>
    <row r="276" ht="37.74816" customHeight="1">
      <c r="A276" s="43" t="s">
        <v>408</v>
      </c>
      <c r="B276" s="44" t="s">
        <v>409</v>
      </c>
      <c r="C276" s="44" t="s">
        <v>118</v>
      </c>
      <c r="D276" s="44" t="s">
        <v>119</v>
      </c>
      <c r="E276" s="44"/>
      <c r="F276" s="45" t="s">
        <v>120</v>
      </c>
      <c r="G276" s="46"/>
      <c r="H276" s="47" t="s">
        <v>410</v>
      </c>
      <c r="I276" s="114"/>
      <c r="J276" s="113">
        <f>ROUND(IF(OR(ISERROR(H276),H276=""),0,H276)*IF(OR(ISERROR(I276),I276=""),0,I276),2)</f>
      </c>
      <c r="K276" s="48"/>
      <c r="L276" s="44"/>
      <c r="M276" s="49"/>
    </row>
    <row r="277" ht="25.16544" customHeight="1">
      <c r="A277" s="43" t="s">
        <v>411</v>
      </c>
      <c r="B277" s="44" t="s">
        <v>51</v>
      </c>
      <c r="C277" s="44" t="s">
        <v>412</v>
      </c>
      <c r="D277" s="44"/>
      <c r="E277" s="44"/>
      <c r="F277" s="45"/>
      <c r="G277" s="46"/>
      <c r="H277" s="47" t="s">
        <v>6</v>
      </c>
      <c r="I277" s="47" t="s">
        <v>47</v>
      </c>
      <c r="J277" s="113">
        <f>ROUND(IF(OR(ISERROR(J278),J278=""),0,J278)+IF(OR(ISERROR(J281),J281=""),0,J281)+IF(OR(ISERROR(J292),J292=""),0,J292),2)</f>
      </c>
      <c r="K277" s="48"/>
      <c r="L277" s="44"/>
      <c r="M277" s="49"/>
    </row>
    <row r="278" ht="25.16544" customHeight="1">
      <c r="A278" s="43" t="s">
        <v>413</v>
      </c>
      <c r="B278" s="44" t="s">
        <v>55</v>
      </c>
      <c r="C278" s="44" t="s">
        <v>56</v>
      </c>
      <c r="D278" s="44"/>
      <c r="E278" s="44"/>
      <c r="F278" s="45"/>
      <c r="G278" s="46"/>
      <c r="H278" s="47" t="s">
        <v>6</v>
      </c>
      <c r="I278" s="47" t="s">
        <v>47</v>
      </c>
      <c r="J278" s="113">
        <f>ROUND(IF(OR(ISERROR(J279),J279=""),0,J279),2)</f>
      </c>
      <c r="K278" s="48"/>
      <c r="L278" s="44"/>
      <c r="M278" s="49"/>
    </row>
    <row r="279" ht="48.85056" customHeight="1">
      <c r="A279" s="43" t="s">
        <v>414</v>
      </c>
      <c r="B279" s="44" t="s">
        <v>415</v>
      </c>
      <c r="C279" s="44" t="s">
        <v>70</v>
      </c>
      <c r="D279" s="44" t="s">
        <v>109</v>
      </c>
      <c r="E279" s="44"/>
      <c r="F279" s="45" t="s">
        <v>61</v>
      </c>
      <c r="G279" s="50"/>
      <c r="H279" s="47" t="s">
        <v>204</v>
      </c>
      <c r="I279" s="114"/>
      <c r="J279" s="113">
        <f>ROUND(IF(OR(ISERROR(H279),H279=""),0,H279)*IF(OR(ISERROR(I279),I279=""),0,I279),2)</f>
      </c>
      <c r="K279" s="51"/>
      <c r="L279" s="44"/>
      <c r="M279" s="49"/>
    </row>
    <row r="280" ht="48.1104" customHeight="1">
      <c r="A280" s="52"/>
      <c r="B280" s="53"/>
      <c r="C280" s="53"/>
      <c r="D280" s="53"/>
      <c r="E280" s="53"/>
      <c r="F280" s="54"/>
      <c r="G280" s="55"/>
      <c r="H280" s="56"/>
      <c r="I280" s="56"/>
      <c r="J280" s="57"/>
      <c r="K280" s="58"/>
      <c r="L280" s="53"/>
      <c r="M280" s="59"/>
    </row>
    <row r="281" ht="25.16544" customHeight="1">
      <c r="A281" s="83" t="s">
        <v>416</v>
      </c>
      <c r="B281" s="74" t="s">
        <v>206</v>
      </c>
      <c r="C281" s="74" t="s">
        <v>207</v>
      </c>
      <c r="D281" s="74"/>
      <c r="E281" s="74"/>
      <c r="F281" s="75"/>
      <c r="G281" s="76"/>
      <c r="H281" s="77" t="s">
        <v>6</v>
      </c>
      <c r="I281" s="77" t="s">
        <v>47</v>
      </c>
      <c r="J281" s="115">
        <f>ROUND(IF(OR(ISERROR(J289),J289=""),0,J289)+IF(OR(ISERROR(J291),J291=""),0,J291),2)</f>
      </c>
      <c r="K281" s="78"/>
      <c r="L281" s="74"/>
      <c r="M281" s="84"/>
    </row>
    <row r="282" ht="0.74016" customHeight="1">
      <c r="A282" s="81"/>
      <c r="B282" s="81"/>
      <c r="C282" s="81"/>
      <c r="D282" s="81"/>
      <c r="E282" s="81"/>
      <c r="F282" s="81"/>
      <c r="G282" s="81"/>
      <c r="H282" s="81"/>
      <c r="I282" s="81"/>
      <c r="J282" s="81"/>
      <c r="K282" s="81"/>
      <c r="L282" s="81"/>
      <c r="M282" s="81"/>
    </row>
    <row r="283" ht="10.36224" customHeight="1"/>
    <row r="284" ht="23.68512" customHeight="1">
      <c r="G284" s="82" t="s">
        <v>29</v>
      </c>
      <c r="H284" s="82"/>
      <c r="I284" s="82"/>
      <c r="J284" s="82"/>
      <c r="K284" s="82"/>
      <c r="L284" s="82"/>
      <c r="M284" s="82"/>
    </row>
    <row r="285" ht="34.78752" customHeight="1">
      <c r="A285" s="34" t="s">
        <v>30</v>
      </c>
      <c r="B285" s="34"/>
      <c r="C285" s="34"/>
      <c r="D285" s="34"/>
      <c r="E285" s="34"/>
      <c r="F285" s="34"/>
      <c r="G285" s="34"/>
      <c r="H285" s="34"/>
      <c r="I285" s="34"/>
      <c r="J285" s="34"/>
      <c r="K285" s="34"/>
      <c r="L285" s="34"/>
      <c r="M285" s="34"/>
    </row>
    <row r="286" ht="13.32288" customHeight="1">
      <c r="A286" s="35" t="s">
        <v>31</v>
      </c>
      <c r="B286" s="35"/>
      <c r="C286" s="35"/>
      <c r="D286" s="35"/>
      <c r="E286" s="35"/>
      <c r="F286" s="35"/>
      <c r="G286" s="35"/>
      <c r="H286" s="35"/>
      <c r="I286" s="35"/>
      <c r="J286" s="35"/>
      <c r="K286" s="36" t="s">
        <v>417</v>
      </c>
      <c r="L286" s="36"/>
      <c r="M286" s="36"/>
    </row>
    <row r="287" ht="13.32288" customHeight="1">
      <c r="A287" s="37" t="s">
        <v>33</v>
      </c>
      <c r="B287" s="37"/>
      <c r="C287" s="37"/>
      <c r="D287" s="37"/>
      <c r="E287" s="37"/>
      <c r="F287" s="37"/>
      <c r="G287" s="37"/>
      <c r="H287" s="37"/>
      <c r="I287" s="37"/>
      <c r="J287" s="37"/>
      <c r="K287" s="38"/>
      <c r="L287" s="38"/>
      <c r="M287" s="38"/>
    </row>
    <row r="288" ht="49.59072" customHeight="1">
      <c r="A288" s="39" t="s">
        <v>34</v>
      </c>
      <c r="B288" s="40" t="s">
        <v>35</v>
      </c>
      <c r="C288" s="40" t="s">
        <v>36</v>
      </c>
      <c r="D288" s="40" t="s">
        <v>37</v>
      </c>
      <c r="E288" s="40" t="s">
        <v>38</v>
      </c>
      <c r="F288" s="40" t="s">
        <v>39</v>
      </c>
      <c r="G288" s="41"/>
      <c r="H288" s="40" t="s">
        <v>40</v>
      </c>
      <c r="I288" s="40" t="s">
        <v>41</v>
      </c>
      <c r="J288" s="40" t="s">
        <v>42</v>
      </c>
      <c r="K288" s="41"/>
      <c r="L288" s="40" t="s">
        <v>43</v>
      </c>
      <c r="M288" s="42" t="s">
        <v>44</v>
      </c>
    </row>
    <row r="289" ht="66.6144" customHeight="1">
      <c r="A289" s="43" t="s">
        <v>418</v>
      </c>
      <c r="B289" s="44" t="s">
        <v>419</v>
      </c>
      <c r="C289" s="44" t="s">
        <v>65</v>
      </c>
      <c r="D289" s="44" t="s">
        <v>210</v>
      </c>
      <c r="E289" s="44"/>
      <c r="F289" s="45" t="s">
        <v>61</v>
      </c>
      <c r="G289" s="50"/>
      <c r="H289" s="47" t="s">
        <v>211</v>
      </c>
      <c r="I289" s="114"/>
      <c r="J289" s="113">
        <f>ROUND(IF(OR(ISERROR(H289),H289=""),0,H289)*IF(OR(ISERROR(I289),I289=""),0,I289),2)</f>
      </c>
      <c r="K289" s="51"/>
      <c r="L289" s="44"/>
      <c r="M289" s="49"/>
    </row>
    <row r="290" ht="65.87424" customHeight="1">
      <c r="A290" s="52"/>
      <c r="B290" s="53"/>
      <c r="C290" s="53"/>
      <c r="D290" s="53"/>
      <c r="E290" s="53"/>
      <c r="F290" s="54"/>
      <c r="G290" s="55"/>
      <c r="H290" s="56"/>
      <c r="I290" s="56"/>
      <c r="J290" s="57"/>
      <c r="K290" s="58"/>
      <c r="L290" s="53"/>
      <c r="M290" s="59"/>
    </row>
    <row r="291" ht="48.85056" customHeight="1">
      <c r="A291" s="43" t="s">
        <v>420</v>
      </c>
      <c r="B291" s="44" t="s">
        <v>421</v>
      </c>
      <c r="C291" s="44" t="s">
        <v>214</v>
      </c>
      <c r="D291" s="44" t="s">
        <v>215</v>
      </c>
      <c r="E291" s="44"/>
      <c r="F291" s="45" t="s">
        <v>61</v>
      </c>
      <c r="G291" s="46"/>
      <c r="H291" s="47" t="s">
        <v>216</v>
      </c>
      <c r="I291" s="114"/>
      <c r="J291" s="113">
        <f>ROUND(IF(OR(ISERROR(H291),H291=""),0,H291)*IF(OR(ISERROR(I291),I291=""),0,I291),2)</f>
      </c>
      <c r="K291" s="48"/>
      <c r="L291" s="44"/>
      <c r="M291" s="49"/>
    </row>
    <row r="292" ht="25.9056" customHeight="1">
      <c r="A292" s="43" t="s">
        <v>422</v>
      </c>
      <c r="B292" s="44" t="s">
        <v>74</v>
      </c>
      <c r="C292" s="44" t="s">
        <v>155</v>
      </c>
      <c r="D292" s="44"/>
      <c r="E292" s="44"/>
      <c r="F292" s="45"/>
      <c r="G292" s="46"/>
      <c r="H292" s="47" t="s">
        <v>6</v>
      </c>
      <c r="I292" s="47" t="s">
        <v>47</v>
      </c>
      <c r="J292" s="113">
        <f>ROUND(IF(OR(ISERROR(J293),J293=""),0,J293)+IF(OR(ISERROR(J295),J295=""),0,J295)+IF(OR(ISERROR(J297),J297=""),0,J297)+IF(OR(ISERROR(J306),J306=""),0,J306)+IF(OR(ISERROR(J308),J308=""),0,J308)+IF(OR(ISERROR(J309),J309=""),0,J309),2)</f>
      </c>
      <c r="K292" s="48"/>
      <c r="L292" s="44"/>
      <c r="M292" s="49"/>
    </row>
    <row r="293" ht="71.79552" customHeight="1">
      <c r="A293" s="43" t="s">
        <v>423</v>
      </c>
      <c r="B293" s="44" t="s">
        <v>424</v>
      </c>
      <c r="C293" s="44" t="s">
        <v>78</v>
      </c>
      <c r="D293" s="44" t="s">
        <v>221</v>
      </c>
      <c r="E293" s="44"/>
      <c r="F293" s="45" t="s">
        <v>61</v>
      </c>
      <c r="G293" s="50"/>
      <c r="H293" s="47" t="s">
        <v>222</v>
      </c>
      <c r="I293" s="114"/>
      <c r="J293" s="113">
        <f>ROUND(IF(OR(ISERROR(H293),H293=""),0,H293)*IF(OR(ISERROR(I293),I293=""),0,I293),2)</f>
      </c>
      <c r="K293" s="51"/>
      <c r="L293" s="44"/>
      <c r="M293" s="49"/>
    </row>
    <row r="294" ht="71.79552" customHeight="1">
      <c r="A294" s="52"/>
      <c r="B294" s="53"/>
      <c r="C294" s="53"/>
      <c r="D294" s="53"/>
      <c r="E294" s="53"/>
      <c r="F294" s="54"/>
      <c r="G294" s="55"/>
      <c r="H294" s="56"/>
      <c r="I294" s="56"/>
      <c r="J294" s="57"/>
      <c r="K294" s="58"/>
      <c r="L294" s="53"/>
      <c r="M294" s="59"/>
    </row>
    <row r="295" ht="72.53568" customHeight="1">
      <c r="A295" s="43" t="s">
        <v>425</v>
      </c>
      <c r="B295" s="44" t="s">
        <v>426</v>
      </c>
      <c r="C295" s="44" t="s">
        <v>78</v>
      </c>
      <c r="D295" s="44" t="s">
        <v>225</v>
      </c>
      <c r="E295" s="44"/>
      <c r="F295" s="45" t="s">
        <v>61</v>
      </c>
      <c r="G295" s="50"/>
      <c r="H295" s="47" t="s">
        <v>226</v>
      </c>
      <c r="I295" s="114"/>
      <c r="J295" s="113">
        <f>ROUND(IF(OR(ISERROR(H295),H295=""),0,H295)*IF(OR(ISERROR(I295),I295=""),0,I295),2)</f>
      </c>
      <c r="K295" s="51"/>
      <c r="L295" s="44"/>
      <c r="M295" s="49"/>
    </row>
    <row r="296" ht="71.79552" customHeight="1">
      <c r="A296" s="52"/>
      <c r="B296" s="53"/>
      <c r="C296" s="53"/>
      <c r="D296" s="53"/>
      <c r="E296" s="53"/>
      <c r="F296" s="54"/>
      <c r="G296" s="55"/>
      <c r="H296" s="56"/>
      <c r="I296" s="56"/>
      <c r="J296" s="57"/>
      <c r="K296" s="58"/>
      <c r="L296" s="53"/>
      <c r="M296" s="59"/>
    </row>
    <row r="297" ht="71.79552" customHeight="1">
      <c r="A297" s="43" t="s">
        <v>427</v>
      </c>
      <c r="B297" s="44" t="s">
        <v>428</v>
      </c>
      <c r="C297" s="44" t="s">
        <v>78</v>
      </c>
      <c r="D297" s="44" t="s">
        <v>94</v>
      </c>
      <c r="E297" s="44"/>
      <c r="F297" s="45" t="s">
        <v>61</v>
      </c>
      <c r="G297" s="50"/>
      <c r="H297" s="47" t="s">
        <v>229</v>
      </c>
      <c r="I297" s="114"/>
      <c r="J297" s="113">
        <f>ROUND(IF(OR(ISERROR(H297),H297=""),0,H297)*IF(OR(ISERROR(I297),I297=""),0,I297),2)</f>
      </c>
      <c r="K297" s="51"/>
      <c r="L297" s="44"/>
      <c r="M297" s="49"/>
    </row>
    <row r="298" ht="71.79552" customHeight="1">
      <c r="A298" s="52"/>
      <c r="B298" s="53"/>
      <c r="C298" s="53"/>
      <c r="D298" s="53"/>
      <c r="E298" s="53"/>
      <c r="F298" s="54"/>
      <c r="G298" s="55"/>
      <c r="H298" s="56"/>
      <c r="I298" s="56"/>
      <c r="J298" s="57"/>
      <c r="K298" s="58"/>
      <c r="L298" s="53"/>
      <c r="M298" s="59"/>
    </row>
    <row r="299" ht="17.76384" customHeight="1">
      <c r="A299" s="68"/>
      <c r="B299" s="73"/>
      <c r="C299" s="74"/>
      <c r="D299" s="74"/>
      <c r="E299" s="74"/>
      <c r="F299" s="75"/>
      <c r="G299" s="76"/>
      <c r="H299" s="77"/>
      <c r="I299" s="77"/>
      <c r="J299" s="77"/>
      <c r="K299" s="78"/>
      <c r="L299" s="74"/>
      <c r="M299" s="93"/>
    </row>
    <row r="300" ht="10.36224" customHeight="1">
      <c r="A300" s="80"/>
      <c r="B300" s="81"/>
      <c r="C300" s="81"/>
      <c r="D300" s="81"/>
      <c r="E300" s="81"/>
      <c r="F300" s="81"/>
      <c r="G300" s="81"/>
      <c r="H300" s="81"/>
      <c r="I300" s="81"/>
      <c r="J300" s="81"/>
      <c r="K300" s="81"/>
      <c r="L300" s="81"/>
      <c r="M300" s="81"/>
    </row>
    <row r="301" ht="23.68512" customHeight="1">
      <c r="G301" s="82" t="s">
        <v>29</v>
      </c>
      <c r="H301" s="82"/>
      <c r="I301" s="82"/>
      <c r="J301" s="82"/>
      <c r="K301" s="82"/>
      <c r="L301" s="82"/>
      <c r="M301" s="82"/>
    </row>
    <row r="302" ht="34.78752" customHeight="1">
      <c r="A302" s="34" t="s">
        <v>30</v>
      </c>
      <c r="B302" s="34"/>
      <c r="C302" s="34"/>
      <c r="D302" s="34"/>
      <c r="E302" s="34"/>
      <c r="F302" s="34"/>
      <c r="G302" s="34"/>
      <c r="H302" s="34"/>
      <c r="I302" s="34"/>
      <c r="J302" s="34"/>
      <c r="K302" s="34"/>
      <c r="L302" s="34"/>
      <c r="M302" s="34"/>
    </row>
    <row r="303" ht="13.32288" customHeight="1">
      <c r="A303" s="35" t="s">
        <v>31</v>
      </c>
      <c r="B303" s="35"/>
      <c r="C303" s="35"/>
      <c r="D303" s="35"/>
      <c r="E303" s="35"/>
      <c r="F303" s="35"/>
      <c r="G303" s="35"/>
      <c r="H303" s="35"/>
      <c r="I303" s="35"/>
      <c r="J303" s="35"/>
      <c r="K303" s="36" t="s">
        <v>429</v>
      </c>
      <c r="L303" s="36"/>
      <c r="M303" s="36"/>
    </row>
    <row r="304" ht="13.32288" customHeight="1">
      <c r="A304" s="37" t="s">
        <v>33</v>
      </c>
      <c r="B304" s="37"/>
      <c r="C304" s="37"/>
      <c r="D304" s="37"/>
      <c r="E304" s="37"/>
      <c r="F304" s="37"/>
      <c r="G304" s="37"/>
      <c r="H304" s="37"/>
      <c r="I304" s="37"/>
      <c r="J304" s="37"/>
      <c r="K304" s="38"/>
      <c r="L304" s="38"/>
      <c r="M304" s="38"/>
    </row>
    <row r="305" ht="49.59072" customHeight="1">
      <c r="A305" s="39" t="s">
        <v>34</v>
      </c>
      <c r="B305" s="40" t="s">
        <v>35</v>
      </c>
      <c r="C305" s="40" t="s">
        <v>36</v>
      </c>
      <c r="D305" s="40" t="s">
        <v>37</v>
      </c>
      <c r="E305" s="40" t="s">
        <v>38</v>
      </c>
      <c r="F305" s="40" t="s">
        <v>39</v>
      </c>
      <c r="G305" s="41"/>
      <c r="H305" s="40" t="s">
        <v>40</v>
      </c>
      <c r="I305" s="40" t="s">
        <v>41</v>
      </c>
      <c r="J305" s="40" t="s">
        <v>42</v>
      </c>
      <c r="K305" s="41"/>
      <c r="L305" s="40" t="s">
        <v>43</v>
      </c>
      <c r="M305" s="42" t="s">
        <v>44</v>
      </c>
    </row>
    <row r="306" ht="71.79552" customHeight="1">
      <c r="A306" s="43" t="s">
        <v>430</v>
      </c>
      <c r="B306" s="44" t="s">
        <v>431</v>
      </c>
      <c r="C306" s="44" t="s">
        <v>78</v>
      </c>
      <c r="D306" s="44" t="s">
        <v>232</v>
      </c>
      <c r="E306" s="44"/>
      <c r="F306" s="45" t="s">
        <v>61</v>
      </c>
      <c r="G306" s="50"/>
      <c r="H306" s="47" t="s">
        <v>233</v>
      </c>
      <c r="I306" s="114"/>
      <c r="J306" s="113">
        <f>ROUND(IF(OR(ISERROR(H306),H306=""),0,H306)*IF(OR(ISERROR(I306),I306=""),0,I306),2)</f>
      </c>
      <c r="K306" s="51"/>
      <c r="L306" s="44"/>
      <c r="M306" s="49"/>
    </row>
    <row r="307" ht="71.79552" customHeight="1">
      <c r="A307" s="52"/>
      <c r="B307" s="53"/>
      <c r="C307" s="53"/>
      <c r="D307" s="53"/>
      <c r="E307" s="53"/>
      <c r="F307" s="54"/>
      <c r="G307" s="55"/>
      <c r="H307" s="56"/>
      <c r="I307" s="56"/>
      <c r="J307" s="57"/>
      <c r="K307" s="58"/>
      <c r="L307" s="53"/>
      <c r="M307" s="59"/>
    </row>
    <row r="308" ht="37.74816" customHeight="1">
      <c r="A308" s="43" t="s">
        <v>432</v>
      </c>
      <c r="B308" s="44" t="s">
        <v>433</v>
      </c>
      <c r="C308" s="44" t="s">
        <v>118</v>
      </c>
      <c r="D308" s="44" t="s">
        <v>119</v>
      </c>
      <c r="E308" s="44"/>
      <c r="F308" s="45" t="s">
        <v>120</v>
      </c>
      <c r="G308" s="46"/>
      <c r="H308" s="47" t="s">
        <v>434</v>
      </c>
      <c r="I308" s="114"/>
      <c r="J308" s="113">
        <f>ROUND(IF(OR(ISERROR(H308),H308=""),0,H308)*IF(OR(ISERROR(I308),I308=""),0,I308),2)</f>
      </c>
      <c r="K308" s="48"/>
      <c r="L308" s="44"/>
      <c r="M308" s="49"/>
    </row>
    <row r="309" ht="49.59072" customHeight="1">
      <c r="A309" s="43" t="s">
        <v>435</v>
      </c>
      <c r="B309" s="44" t="s">
        <v>436</v>
      </c>
      <c r="C309" s="44" t="s">
        <v>437</v>
      </c>
      <c r="D309" s="44" t="s">
        <v>438</v>
      </c>
      <c r="E309" s="44"/>
      <c r="F309" s="45" t="s">
        <v>439</v>
      </c>
      <c r="G309" s="46"/>
      <c r="H309" s="47" t="s">
        <v>440</v>
      </c>
      <c r="I309" s="114"/>
      <c r="J309" s="113">
        <f>ROUND(IF(OR(ISERROR(H309),H309=""),0,H309)*IF(OR(ISERROR(I309),I309=""),0,I309),2)</f>
      </c>
      <c r="K309" s="48"/>
      <c r="L309" s="44"/>
      <c r="M309" s="49"/>
    </row>
    <row r="310" ht="25.16544" customHeight="1">
      <c r="A310" s="43" t="s">
        <v>441</v>
      </c>
      <c r="B310" s="44" t="s">
        <v>51</v>
      </c>
      <c r="C310" s="44" t="s">
        <v>442</v>
      </c>
      <c r="D310" s="44"/>
      <c r="E310" s="44"/>
      <c r="F310" s="45"/>
      <c r="G310" s="46"/>
      <c r="H310" s="47" t="s">
        <v>6</v>
      </c>
      <c r="I310" s="47" t="s">
        <v>47</v>
      </c>
      <c r="J310" s="113">
        <f>ROUND(IF(OR(ISERROR(J311),J311=""),0,J311)+IF(OR(ISERROR(J314),J314=""),0,J314)+IF(OR(ISERROR(J317),J317=""),0,J317)+IF(OR(ISERROR(J347),J347=""),0,J347)+IF(OR(ISERROR(J349),J349=""),0,J349)+IF(OR(ISERROR(J426),J426=""),0,J426)+IF(OR(ISERROR(J430),J430=""),0,J430),2)</f>
      </c>
      <c r="K310" s="48"/>
      <c r="L310" s="44"/>
      <c r="M310" s="49"/>
    </row>
    <row r="311" ht="25.16544" customHeight="1">
      <c r="A311" s="43" t="s">
        <v>443</v>
      </c>
      <c r="B311" s="44" t="s">
        <v>55</v>
      </c>
      <c r="C311" s="44" t="s">
        <v>56</v>
      </c>
      <c r="D311" s="44"/>
      <c r="E311" s="44"/>
      <c r="F311" s="45"/>
      <c r="G311" s="46"/>
      <c r="H311" s="47" t="s">
        <v>6</v>
      </c>
      <c r="I311" s="47" t="s">
        <v>47</v>
      </c>
      <c r="J311" s="113">
        <f>ROUND(IF(OR(ISERROR(J312),J312=""),0,J312),2)</f>
      </c>
      <c r="K311" s="48"/>
      <c r="L311" s="44"/>
      <c r="M311" s="49"/>
    </row>
    <row r="312" ht="48.85056" customHeight="1">
      <c r="A312" s="43" t="s">
        <v>444</v>
      </c>
      <c r="B312" s="44" t="s">
        <v>445</v>
      </c>
      <c r="C312" s="44" t="s">
        <v>70</v>
      </c>
      <c r="D312" s="44" t="s">
        <v>109</v>
      </c>
      <c r="E312" s="44"/>
      <c r="F312" s="45" t="s">
        <v>61</v>
      </c>
      <c r="G312" s="50"/>
      <c r="H312" s="47" t="s">
        <v>446</v>
      </c>
      <c r="I312" s="114"/>
      <c r="J312" s="113">
        <f>ROUND(IF(OR(ISERROR(H312),H312=""),0,H312)*IF(OR(ISERROR(I312),I312=""),0,I312),2)</f>
      </c>
      <c r="K312" s="51"/>
      <c r="L312" s="44"/>
      <c r="M312" s="49"/>
    </row>
    <row r="313" ht="48.1104" customHeight="1">
      <c r="A313" s="52"/>
      <c r="B313" s="53"/>
      <c r="C313" s="53"/>
      <c r="D313" s="53"/>
      <c r="E313" s="53"/>
      <c r="F313" s="54"/>
      <c r="G313" s="55"/>
      <c r="H313" s="56"/>
      <c r="I313" s="56"/>
      <c r="J313" s="57"/>
      <c r="K313" s="58"/>
      <c r="L313" s="53"/>
      <c r="M313" s="59"/>
    </row>
    <row r="314" ht="25.16544" customHeight="1">
      <c r="A314" s="43" t="s">
        <v>447</v>
      </c>
      <c r="B314" s="44" t="s">
        <v>206</v>
      </c>
      <c r="C314" s="44" t="s">
        <v>207</v>
      </c>
      <c r="D314" s="44"/>
      <c r="E314" s="44"/>
      <c r="F314" s="45"/>
      <c r="G314" s="46"/>
      <c r="H314" s="47" t="s">
        <v>6</v>
      </c>
      <c r="I314" s="47" t="s">
        <v>47</v>
      </c>
      <c r="J314" s="113">
        <f>ROUND(IF(OR(ISERROR(J315),J315=""),0,J315),2)</f>
      </c>
      <c r="K314" s="48"/>
      <c r="L314" s="44"/>
      <c r="M314" s="49"/>
    </row>
    <row r="315" ht="66.6144" customHeight="1">
      <c r="A315" s="43" t="s">
        <v>448</v>
      </c>
      <c r="B315" s="44" t="s">
        <v>449</v>
      </c>
      <c r="C315" s="44" t="s">
        <v>65</v>
      </c>
      <c r="D315" s="44" t="s">
        <v>210</v>
      </c>
      <c r="E315" s="44"/>
      <c r="F315" s="45" t="s">
        <v>61</v>
      </c>
      <c r="G315" s="50"/>
      <c r="H315" s="47" t="s">
        <v>450</v>
      </c>
      <c r="I315" s="114"/>
      <c r="J315" s="113">
        <f>ROUND(IF(OR(ISERROR(H315),H315=""),0,H315)*IF(OR(ISERROR(I315),I315=""),0,I315),2)</f>
      </c>
      <c r="K315" s="51"/>
      <c r="L315" s="44"/>
      <c r="M315" s="49"/>
    </row>
    <row r="316" ht="65.87424" customHeight="1">
      <c r="A316" s="52"/>
      <c r="B316" s="53"/>
      <c r="C316" s="53"/>
      <c r="D316" s="53"/>
      <c r="E316" s="53"/>
      <c r="F316" s="54"/>
      <c r="G316" s="55"/>
      <c r="H316" s="56"/>
      <c r="I316" s="56"/>
      <c r="J316" s="57"/>
      <c r="K316" s="58"/>
      <c r="L316" s="53"/>
      <c r="M316" s="59"/>
    </row>
    <row r="317" ht="25.16544" customHeight="1">
      <c r="A317" s="43" t="s">
        <v>451</v>
      </c>
      <c r="B317" s="44" t="s">
        <v>74</v>
      </c>
      <c r="C317" s="44" t="s">
        <v>155</v>
      </c>
      <c r="D317" s="44"/>
      <c r="E317" s="44"/>
      <c r="F317" s="45"/>
      <c r="G317" s="46"/>
      <c r="H317" s="47" t="s">
        <v>6</v>
      </c>
      <c r="I317" s="47" t="s">
        <v>47</v>
      </c>
      <c r="J317" s="113">
        <f>ROUND(IF(OR(ISERROR(J330),J330=""),0,J330)+IF(OR(ISERROR(J332),J332=""),0,J332)+IF(OR(ISERROR(J334),J334=""),0,J334)+IF(OR(ISERROR(J336),J336=""),0,J336)+IF(OR(ISERROR(J338),J338=""),0,J338)+IF(OR(ISERROR(J339),J339=""),0,J339)+IF(OR(ISERROR(J340),J340=""),0,J340)+IF(OR(ISERROR(J341),J341=""),0,J341),2)</f>
      </c>
      <c r="K317" s="48"/>
      <c r="L317" s="44"/>
      <c r="M317" s="49"/>
    </row>
    <row r="318" ht="17.76384" customHeight="1">
      <c r="A318" s="68"/>
      <c r="B318" s="69"/>
      <c r="C318" s="44"/>
      <c r="D318" s="44"/>
      <c r="E318" s="44"/>
      <c r="F318" s="45"/>
      <c r="G318" s="46"/>
      <c r="H318" s="47"/>
      <c r="I318" s="47"/>
      <c r="J318" s="47"/>
      <c r="K318" s="48"/>
      <c r="L318" s="44"/>
      <c r="M318" s="70"/>
    </row>
    <row r="319" ht="17.76384" customHeight="1">
      <c r="A319" s="71"/>
      <c r="B319" s="69"/>
      <c r="C319" s="44"/>
      <c r="D319" s="44"/>
      <c r="E319" s="44"/>
      <c r="F319" s="45"/>
      <c r="G319" s="46"/>
      <c r="H319" s="47"/>
      <c r="I319" s="47"/>
      <c r="J319" s="47"/>
      <c r="K319" s="48"/>
      <c r="L319" s="44"/>
      <c r="M319" s="72"/>
    </row>
    <row r="320" ht="17.02368" customHeight="1">
      <c r="A320" s="71"/>
      <c r="B320" s="69"/>
      <c r="C320" s="44"/>
      <c r="D320" s="44"/>
      <c r="E320" s="44"/>
      <c r="F320" s="45"/>
      <c r="G320" s="46"/>
      <c r="H320" s="47"/>
      <c r="I320" s="47"/>
      <c r="J320" s="47"/>
      <c r="K320" s="48"/>
      <c r="L320" s="44"/>
      <c r="M320" s="72"/>
    </row>
    <row r="321" ht="17.76384" customHeight="1">
      <c r="A321" s="71"/>
      <c r="B321" s="69"/>
      <c r="C321" s="44"/>
      <c r="D321" s="44"/>
      <c r="E321" s="44"/>
      <c r="F321" s="45"/>
      <c r="G321" s="46"/>
      <c r="H321" s="47"/>
      <c r="I321" s="47"/>
      <c r="J321" s="47"/>
      <c r="K321" s="48"/>
      <c r="L321" s="44"/>
      <c r="M321" s="72"/>
    </row>
    <row r="322" ht="17.02368" customHeight="1">
      <c r="A322" s="71"/>
      <c r="B322" s="69"/>
      <c r="C322" s="44"/>
      <c r="D322" s="44"/>
      <c r="E322" s="44"/>
      <c r="F322" s="45"/>
      <c r="G322" s="46"/>
      <c r="H322" s="47"/>
      <c r="I322" s="47"/>
      <c r="J322" s="47"/>
      <c r="K322" s="48"/>
      <c r="L322" s="44"/>
      <c r="M322" s="72"/>
    </row>
    <row r="323" ht="17.76384" customHeight="1">
      <c r="A323" s="71"/>
      <c r="B323" s="73"/>
      <c r="C323" s="74"/>
      <c r="D323" s="74"/>
      <c r="E323" s="74"/>
      <c r="F323" s="75"/>
      <c r="G323" s="76"/>
      <c r="H323" s="77"/>
      <c r="I323" s="77"/>
      <c r="J323" s="77"/>
      <c r="K323" s="78"/>
      <c r="L323" s="74"/>
      <c r="M323" s="79"/>
    </row>
    <row r="324" ht="0.74016" customHeight="1">
      <c r="A324" s="80"/>
      <c r="B324" s="81"/>
      <c r="C324" s="81"/>
      <c r="D324" s="81"/>
      <c r="E324" s="81"/>
      <c r="F324" s="81"/>
      <c r="G324" s="81"/>
      <c r="H324" s="81"/>
      <c r="I324" s="81"/>
      <c r="J324" s="81"/>
      <c r="K324" s="81"/>
      <c r="L324" s="81"/>
      <c r="M324" s="81"/>
    </row>
    <row r="325" ht="23.68512" customHeight="1">
      <c r="G325" s="82" t="s">
        <v>29</v>
      </c>
      <c r="H325" s="82"/>
      <c r="I325" s="82"/>
      <c r="J325" s="82"/>
      <c r="K325" s="82"/>
      <c r="L325" s="82"/>
      <c r="M325" s="82"/>
    </row>
    <row r="326" ht="34.78752" customHeight="1">
      <c r="A326" s="34" t="s">
        <v>30</v>
      </c>
      <c r="B326" s="34"/>
      <c r="C326" s="34"/>
      <c r="D326" s="34"/>
      <c r="E326" s="34"/>
      <c r="F326" s="34"/>
      <c r="G326" s="34"/>
      <c r="H326" s="34"/>
      <c r="I326" s="34"/>
      <c r="J326" s="34"/>
      <c r="K326" s="34"/>
      <c r="L326" s="34"/>
      <c r="M326" s="34"/>
    </row>
    <row r="327" ht="13.32288" customHeight="1">
      <c r="A327" s="35" t="s">
        <v>31</v>
      </c>
      <c r="B327" s="35"/>
      <c r="C327" s="35"/>
      <c r="D327" s="35"/>
      <c r="E327" s="35"/>
      <c r="F327" s="35"/>
      <c r="G327" s="35"/>
      <c r="H327" s="35"/>
      <c r="I327" s="35"/>
      <c r="J327" s="35"/>
      <c r="K327" s="36" t="s">
        <v>452</v>
      </c>
      <c r="L327" s="36"/>
      <c r="M327" s="36"/>
    </row>
    <row r="328" ht="13.32288" customHeight="1">
      <c r="A328" s="37" t="s">
        <v>33</v>
      </c>
      <c r="B328" s="37"/>
      <c r="C328" s="37"/>
      <c r="D328" s="37"/>
      <c r="E328" s="37"/>
      <c r="F328" s="37"/>
      <c r="G328" s="37"/>
      <c r="H328" s="37"/>
      <c r="I328" s="37"/>
      <c r="J328" s="37"/>
      <c r="K328" s="38"/>
      <c r="L328" s="38"/>
      <c r="M328" s="38"/>
    </row>
    <row r="329" ht="49.59072" customHeight="1">
      <c r="A329" s="39" t="s">
        <v>34</v>
      </c>
      <c r="B329" s="40" t="s">
        <v>35</v>
      </c>
      <c r="C329" s="40" t="s">
        <v>36</v>
      </c>
      <c r="D329" s="40" t="s">
        <v>37</v>
      </c>
      <c r="E329" s="40" t="s">
        <v>38</v>
      </c>
      <c r="F329" s="40" t="s">
        <v>39</v>
      </c>
      <c r="G329" s="41"/>
      <c r="H329" s="40" t="s">
        <v>40</v>
      </c>
      <c r="I329" s="40" t="s">
        <v>41</v>
      </c>
      <c r="J329" s="40" t="s">
        <v>42</v>
      </c>
      <c r="K329" s="41"/>
      <c r="L329" s="40" t="s">
        <v>43</v>
      </c>
      <c r="M329" s="42" t="s">
        <v>44</v>
      </c>
    </row>
    <row r="330" ht="54.03168" customHeight="1">
      <c r="A330" s="43" t="s">
        <v>453</v>
      </c>
      <c r="B330" s="44" t="s">
        <v>454</v>
      </c>
      <c r="C330" s="44" t="s">
        <v>265</v>
      </c>
      <c r="D330" s="44" t="s">
        <v>455</v>
      </c>
      <c r="E330" s="44"/>
      <c r="F330" s="45" t="s">
        <v>61</v>
      </c>
      <c r="G330" s="50"/>
      <c r="H330" s="47" t="s">
        <v>456</v>
      </c>
      <c r="I330" s="114"/>
      <c r="J330" s="113">
        <f>ROUND(IF(OR(ISERROR(H330),H330=""),0,H330)*IF(OR(ISERROR(I330),I330=""),0,I330),2)</f>
      </c>
      <c r="K330" s="51"/>
      <c r="L330" s="44"/>
      <c r="M330" s="49"/>
    </row>
    <row r="331" ht="54.03168" customHeight="1">
      <c r="A331" s="52"/>
      <c r="B331" s="53"/>
      <c r="C331" s="53"/>
      <c r="D331" s="53"/>
      <c r="E331" s="53"/>
      <c r="F331" s="54"/>
      <c r="G331" s="55"/>
      <c r="H331" s="56"/>
      <c r="I331" s="56"/>
      <c r="J331" s="57"/>
      <c r="K331" s="58"/>
      <c r="L331" s="53"/>
      <c r="M331" s="59"/>
    </row>
    <row r="332" ht="66.6144" customHeight="1">
      <c r="A332" s="43" t="s">
        <v>457</v>
      </c>
      <c r="B332" s="44" t="s">
        <v>458</v>
      </c>
      <c r="C332" s="44" t="s">
        <v>78</v>
      </c>
      <c r="D332" s="44" t="s">
        <v>459</v>
      </c>
      <c r="E332" s="44"/>
      <c r="F332" s="45" t="s">
        <v>61</v>
      </c>
      <c r="G332" s="50"/>
      <c r="H332" s="47" t="s">
        <v>460</v>
      </c>
      <c r="I332" s="114"/>
      <c r="J332" s="113">
        <f>ROUND(IF(OR(ISERROR(H332),H332=""),0,H332)*IF(OR(ISERROR(I332),I332=""),0,I332),2)</f>
      </c>
      <c r="K332" s="51"/>
      <c r="L332" s="44"/>
      <c r="M332" s="49"/>
    </row>
    <row r="333" ht="65.87424" customHeight="1">
      <c r="A333" s="52"/>
      <c r="B333" s="53"/>
      <c r="C333" s="53"/>
      <c r="D333" s="53"/>
      <c r="E333" s="53"/>
      <c r="F333" s="54"/>
      <c r="G333" s="55"/>
      <c r="H333" s="56"/>
      <c r="I333" s="56"/>
      <c r="J333" s="57"/>
      <c r="K333" s="58"/>
      <c r="L333" s="53"/>
      <c r="M333" s="59"/>
    </row>
    <row r="334" ht="66.6144" customHeight="1">
      <c r="A334" s="43" t="s">
        <v>461</v>
      </c>
      <c r="B334" s="44" t="s">
        <v>462</v>
      </c>
      <c r="C334" s="44" t="s">
        <v>78</v>
      </c>
      <c r="D334" s="44" t="s">
        <v>463</v>
      </c>
      <c r="E334" s="44"/>
      <c r="F334" s="45" t="s">
        <v>61</v>
      </c>
      <c r="G334" s="50"/>
      <c r="H334" s="47" t="s">
        <v>464</v>
      </c>
      <c r="I334" s="114"/>
      <c r="J334" s="113">
        <f>ROUND(IF(OR(ISERROR(H334),H334=""),0,H334)*IF(OR(ISERROR(I334),I334=""),0,I334),2)</f>
      </c>
      <c r="K334" s="51"/>
      <c r="L334" s="44"/>
      <c r="M334" s="49"/>
    </row>
    <row r="335" ht="65.87424" customHeight="1">
      <c r="A335" s="52"/>
      <c r="B335" s="53"/>
      <c r="C335" s="53"/>
      <c r="D335" s="53"/>
      <c r="E335" s="53"/>
      <c r="F335" s="54"/>
      <c r="G335" s="55"/>
      <c r="H335" s="56"/>
      <c r="I335" s="56"/>
      <c r="J335" s="57"/>
      <c r="K335" s="58"/>
      <c r="L335" s="53"/>
      <c r="M335" s="59"/>
    </row>
    <row r="336" ht="71.79552" customHeight="1">
      <c r="A336" s="43" t="s">
        <v>465</v>
      </c>
      <c r="B336" s="44" t="s">
        <v>466</v>
      </c>
      <c r="C336" s="44" t="s">
        <v>78</v>
      </c>
      <c r="D336" s="44" t="s">
        <v>467</v>
      </c>
      <c r="E336" s="44"/>
      <c r="F336" s="45" t="s">
        <v>61</v>
      </c>
      <c r="G336" s="50"/>
      <c r="H336" s="47" t="s">
        <v>468</v>
      </c>
      <c r="I336" s="114"/>
      <c r="J336" s="113">
        <f>ROUND(IF(OR(ISERROR(H336),H336=""),0,H336)*IF(OR(ISERROR(I336),I336=""),0,I336),2)</f>
      </c>
      <c r="K336" s="51"/>
      <c r="L336" s="44"/>
      <c r="M336" s="49"/>
    </row>
    <row r="337" ht="71.79552" customHeight="1">
      <c r="A337" s="52"/>
      <c r="B337" s="53"/>
      <c r="C337" s="53"/>
      <c r="D337" s="53"/>
      <c r="E337" s="53"/>
      <c r="F337" s="54"/>
      <c r="G337" s="55"/>
      <c r="H337" s="56"/>
      <c r="I337" s="56"/>
      <c r="J337" s="57"/>
      <c r="K337" s="58"/>
      <c r="L337" s="53"/>
      <c r="M337" s="59"/>
    </row>
    <row r="338" ht="25.9056" customHeight="1">
      <c r="A338" s="43" t="s">
        <v>469</v>
      </c>
      <c r="B338" s="44" t="s">
        <v>470</v>
      </c>
      <c r="C338" s="44" t="s">
        <v>471</v>
      </c>
      <c r="D338" s="44" t="s">
        <v>472</v>
      </c>
      <c r="E338" s="44"/>
      <c r="F338" s="45" t="s">
        <v>120</v>
      </c>
      <c r="G338" s="46"/>
      <c r="H338" s="47" t="s">
        <v>473</v>
      </c>
      <c r="I338" s="114"/>
      <c r="J338" s="113">
        <f>ROUND(IF(OR(ISERROR(H338),H338=""),0,H338)*IF(OR(ISERROR(I338),I338=""),0,I338),2)</f>
      </c>
      <c r="K338" s="48"/>
      <c r="L338" s="44"/>
      <c r="M338" s="49"/>
    </row>
    <row r="339" ht="37.008" customHeight="1">
      <c r="A339" s="43" t="s">
        <v>474</v>
      </c>
      <c r="B339" s="44" t="s">
        <v>475</v>
      </c>
      <c r="C339" s="44" t="s">
        <v>476</v>
      </c>
      <c r="D339" s="44" t="s">
        <v>477</v>
      </c>
      <c r="E339" s="44"/>
      <c r="F339" s="45" t="s">
        <v>439</v>
      </c>
      <c r="G339" s="46"/>
      <c r="H339" s="47" t="s">
        <v>478</v>
      </c>
      <c r="I339" s="114"/>
      <c r="J339" s="113">
        <f>ROUND(IF(OR(ISERROR(H339),H339=""),0,H339)*IF(OR(ISERROR(I339),I339=""),0,I339),2)</f>
      </c>
      <c r="K339" s="48"/>
      <c r="L339" s="44"/>
      <c r="M339" s="49"/>
    </row>
    <row r="340" ht="37.74816" customHeight="1">
      <c r="A340" s="43" t="s">
        <v>479</v>
      </c>
      <c r="B340" s="44" t="s">
        <v>480</v>
      </c>
      <c r="C340" s="44" t="s">
        <v>140</v>
      </c>
      <c r="D340" s="44" t="s">
        <v>481</v>
      </c>
      <c r="E340" s="44"/>
      <c r="F340" s="45" t="s">
        <v>90</v>
      </c>
      <c r="G340" s="46"/>
      <c r="H340" s="47" t="s">
        <v>248</v>
      </c>
      <c r="I340" s="114"/>
      <c r="J340" s="113">
        <f>ROUND(IF(OR(ISERROR(H340),H340=""),0,H340)*IF(OR(ISERROR(I340),I340=""),0,I340),2)</f>
      </c>
      <c r="K340" s="48"/>
      <c r="L340" s="44"/>
      <c r="M340" s="49"/>
    </row>
    <row r="341" ht="49.59072" customHeight="1">
      <c r="A341" s="83" t="s">
        <v>482</v>
      </c>
      <c r="B341" s="74" t="s">
        <v>483</v>
      </c>
      <c r="C341" s="74" t="s">
        <v>437</v>
      </c>
      <c r="D341" s="74" t="s">
        <v>438</v>
      </c>
      <c r="E341" s="74"/>
      <c r="F341" s="75" t="s">
        <v>439</v>
      </c>
      <c r="G341" s="76"/>
      <c r="H341" s="77" t="s">
        <v>484</v>
      </c>
      <c r="I341" s="116"/>
      <c r="J341" s="115">
        <f>ROUND(IF(OR(ISERROR(H341),H341=""),0,H341)*IF(OR(ISERROR(I341),I341=""),0,I341),2)</f>
      </c>
      <c r="K341" s="78"/>
      <c r="L341" s="74"/>
      <c r="M341" s="84"/>
    </row>
    <row r="342" ht="23.68512" customHeight="1">
      <c r="A342" s="81"/>
      <c r="B342" s="81"/>
      <c r="C342" s="81"/>
      <c r="D342" s="81"/>
      <c r="E342" s="81"/>
      <c r="F342" s="81"/>
      <c r="G342" s="81"/>
      <c r="H342" s="81"/>
      <c r="I342" s="81"/>
      <c r="J342" s="81"/>
      <c r="K342" s="81"/>
      <c r="L342" s="81"/>
      <c r="M342" s="81"/>
    </row>
    <row r="343" ht="34.78752" customHeight="1">
      <c r="A343" s="34" t="s">
        <v>30</v>
      </c>
      <c r="B343" s="34"/>
      <c r="C343" s="34"/>
      <c r="D343" s="34"/>
      <c r="E343" s="34"/>
      <c r="F343" s="34"/>
      <c r="G343" s="34"/>
      <c r="H343" s="34"/>
      <c r="I343" s="34"/>
      <c r="J343" s="34"/>
      <c r="K343" s="34"/>
      <c r="L343" s="34"/>
      <c r="M343" s="34"/>
    </row>
    <row r="344" ht="13.32288" customHeight="1">
      <c r="A344" s="35" t="s">
        <v>31</v>
      </c>
      <c r="B344" s="35"/>
      <c r="C344" s="35"/>
      <c r="D344" s="35"/>
      <c r="E344" s="35"/>
      <c r="F344" s="35"/>
      <c r="G344" s="35"/>
      <c r="H344" s="35"/>
      <c r="I344" s="35"/>
      <c r="J344" s="35"/>
      <c r="K344" s="36" t="s">
        <v>485</v>
      </c>
      <c r="L344" s="36"/>
      <c r="M344" s="36"/>
    </row>
    <row r="345" ht="13.32288" customHeight="1">
      <c r="A345" s="37" t="s">
        <v>33</v>
      </c>
      <c r="B345" s="37"/>
      <c r="C345" s="37"/>
      <c r="D345" s="37"/>
      <c r="E345" s="37"/>
      <c r="F345" s="37"/>
      <c r="G345" s="37"/>
      <c r="H345" s="37"/>
      <c r="I345" s="37"/>
      <c r="J345" s="37"/>
      <c r="K345" s="38"/>
      <c r="L345" s="38"/>
      <c r="M345" s="38"/>
    </row>
    <row r="346" ht="49.59072" customHeight="1">
      <c r="A346" s="39" t="s">
        <v>34</v>
      </c>
      <c r="B346" s="40" t="s">
        <v>35</v>
      </c>
      <c r="C346" s="40" t="s">
        <v>36</v>
      </c>
      <c r="D346" s="40" t="s">
        <v>37</v>
      </c>
      <c r="E346" s="40" t="s">
        <v>38</v>
      </c>
      <c r="F346" s="40" t="s">
        <v>39</v>
      </c>
      <c r="G346" s="41"/>
      <c r="H346" s="40" t="s">
        <v>40</v>
      </c>
      <c r="I346" s="40" t="s">
        <v>41</v>
      </c>
      <c r="J346" s="40" t="s">
        <v>42</v>
      </c>
      <c r="K346" s="41"/>
      <c r="L346" s="40" t="s">
        <v>43</v>
      </c>
      <c r="M346" s="42" t="s">
        <v>44</v>
      </c>
    </row>
    <row r="347" ht="25.16544" customHeight="1">
      <c r="A347" s="43" t="s">
        <v>486</v>
      </c>
      <c r="B347" s="44" t="s">
        <v>175</v>
      </c>
      <c r="C347" s="44" t="s">
        <v>176</v>
      </c>
      <c r="D347" s="44"/>
      <c r="E347" s="44"/>
      <c r="F347" s="45"/>
      <c r="G347" s="46"/>
      <c r="H347" s="47" t="s">
        <v>6</v>
      </c>
      <c r="I347" s="47" t="s">
        <v>47</v>
      </c>
      <c r="J347" s="113">
        <f>ROUND(IF(OR(ISERROR(J348),J348=""),0,J348),2)</f>
      </c>
      <c r="K347" s="48"/>
      <c r="L347" s="44"/>
      <c r="M347" s="49"/>
    </row>
    <row r="348" ht="73.27584" customHeight="1">
      <c r="A348" s="43" t="s">
        <v>487</v>
      </c>
      <c r="B348" s="44" t="s">
        <v>488</v>
      </c>
      <c r="C348" s="44" t="s">
        <v>118</v>
      </c>
      <c r="D348" s="44" t="s">
        <v>489</v>
      </c>
      <c r="E348" s="44"/>
      <c r="F348" s="45" t="s">
        <v>120</v>
      </c>
      <c r="G348" s="46"/>
      <c r="H348" s="47" t="s">
        <v>490</v>
      </c>
      <c r="I348" s="114"/>
      <c r="J348" s="113">
        <f>ROUND(IF(OR(ISERROR(H348),H348=""),0,H348)*IF(OR(ISERROR(I348),I348=""),0,I348),2)</f>
      </c>
      <c r="K348" s="48"/>
      <c r="L348" s="44"/>
      <c r="M348" s="49"/>
    </row>
    <row r="349" ht="37.008" customHeight="1">
      <c r="A349" s="43" t="s">
        <v>491</v>
      </c>
      <c r="B349" s="44" t="s">
        <v>293</v>
      </c>
      <c r="C349" s="44" t="s">
        <v>492</v>
      </c>
      <c r="D349" s="44"/>
      <c r="E349" s="44"/>
      <c r="F349" s="45"/>
      <c r="G349" s="46"/>
      <c r="H349" s="47" t="s">
        <v>6</v>
      </c>
      <c r="I349" s="47" t="s">
        <v>47</v>
      </c>
      <c r="J349" s="113">
        <f>ROUND(IF(OR(ISERROR(J350),J350=""),0,J350)+IF(OR(ISERROR(J351),J351=""),0,J351)+IF(OR(ISERROR(J353),J353=""),0,J353)+IF(OR(ISERROR(J355),J355=""),0,J355)+IF(OR(ISERROR(J366),J366=""),0,J366)+IF(OR(ISERROR(J368),J368=""),0,J368)+IF(OR(ISERROR(J369),J369=""),0,J369)+IF(OR(ISERROR(J387),J387=""),0,J387)+IF(OR(ISERROR(J389),J389=""),0,J389)+IF(OR(ISERROR(J391),J391=""),0,J391)+IF(OR(ISERROR(J409),J409=""),0,J409)+IF(OR(ISERROR(J412),J412=""),0,J412)+IF(OR(ISERROR(J415),J415=""),0,J415)+IF(OR(ISERROR(J417),J417=""),0,J417)+IF(OR(ISERROR(J418),J418=""),0,J418)+IF(OR(ISERROR(J419),J419=""),0,J419),2)</f>
      </c>
      <c r="K349" s="48"/>
      <c r="L349" s="44"/>
      <c r="M349" s="49"/>
    </row>
    <row r="350" ht="73.27584" customHeight="1">
      <c r="A350" s="43" t="s">
        <v>493</v>
      </c>
      <c r="B350" s="44" t="s">
        <v>494</v>
      </c>
      <c r="C350" s="44" t="s">
        <v>308</v>
      </c>
      <c r="D350" s="44" t="s">
        <v>495</v>
      </c>
      <c r="E350" s="44"/>
      <c r="F350" s="45" t="s">
        <v>61</v>
      </c>
      <c r="G350" s="46"/>
      <c r="H350" s="47" t="s">
        <v>496</v>
      </c>
      <c r="I350" s="114"/>
      <c r="J350" s="113">
        <f>ROUND(IF(OR(ISERROR(H350),H350=""),0,H350)*IF(OR(ISERROR(I350),I350=""),0,I350),2)</f>
      </c>
      <c r="K350" s="48"/>
      <c r="L350" s="44"/>
      <c r="M350" s="49"/>
    </row>
    <row r="351" ht="66.6144" customHeight="1">
      <c r="A351" s="43" t="s">
        <v>497</v>
      </c>
      <c r="B351" s="44" t="s">
        <v>498</v>
      </c>
      <c r="C351" s="44" t="s">
        <v>78</v>
      </c>
      <c r="D351" s="44" t="s">
        <v>499</v>
      </c>
      <c r="E351" s="44"/>
      <c r="F351" s="45" t="s">
        <v>61</v>
      </c>
      <c r="G351" s="50"/>
      <c r="H351" s="47" t="s">
        <v>500</v>
      </c>
      <c r="I351" s="114"/>
      <c r="J351" s="113">
        <f>ROUND(IF(OR(ISERROR(H351),H351=""),0,H351)*IF(OR(ISERROR(I351),I351=""),0,I351),2)</f>
      </c>
      <c r="K351" s="51"/>
      <c r="L351" s="44"/>
      <c r="M351" s="49"/>
    </row>
    <row r="352" ht="65.87424" customHeight="1">
      <c r="A352" s="52"/>
      <c r="B352" s="53"/>
      <c r="C352" s="53"/>
      <c r="D352" s="53"/>
      <c r="E352" s="53"/>
      <c r="F352" s="54"/>
      <c r="G352" s="55"/>
      <c r="H352" s="56"/>
      <c r="I352" s="56"/>
      <c r="J352" s="57"/>
      <c r="K352" s="58"/>
      <c r="L352" s="53"/>
      <c r="M352" s="59"/>
    </row>
    <row r="353" ht="65.87424" customHeight="1">
      <c r="A353" s="43" t="s">
        <v>501</v>
      </c>
      <c r="B353" s="44" t="s">
        <v>502</v>
      </c>
      <c r="C353" s="44" t="s">
        <v>78</v>
      </c>
      <c r="D353" s="44" t="s">
        <v>503</v>
      </c>
      <c r="E353" s="44"/>
      <c r="F353" s="45" t="s">
        <v>61</v>
      </c>
      <c r="G353" s="50"/>
      <c r="H353" s="47" t="s">
        <v>504</v>
      </c>
      <c r="I353" s="114"/>
      <c r="J353" s="113">
        <f>ROUND(IF(OR(ISERROR(H353),H353=""),0,H353)*IF(OR(ISERROR(I353),I353=""),0,I353),2)</f>
      </c>
      <c r="K353" s="51"/>
      <c r="L353" s="44"/>
      <c r="M353" s="49"/>
    </row>
    <row r="354" ht="65.87424" customHeight="1">
      <c r="A354" s="52"/>
      <c r="B354" s="53"/>
      <c r="C354" s="53"/>
      <c r="D354" s="53"/>
      <c r="E354" s="53"/>
      <c r="F354" s="54"/>
      <c r="G354" s="55"/>
      <c r="H354" s="56"/>
      <c r="I354" s="56"/>
      <c r="J354" s="57"/>
      <c r="K354" s="58"/>
      <c r="L354" s="53"/>
      <c r="M354" s="59"/>
    </row>
    <row r="355" ht="66.6144" customHeight="1">
      <c r="A355" s="43" t="s">
        <v>505</v>
      </c>
      <c r="B355" s="44" t="s">
        <v>506</v>
      </c>
      <c r="C355" s="44" t="s">
        <v>78</v>
      </c>
      <c r="D355" s="44" t="s">
        <v>507</v>
      </c>
      <c r="E355" s="44"/>
      <c r="F355" s="45" t="s">
        <v>61</v>
      </c>
      <c r="G355" s="50"/>
      <c r="H355" s="47" t="s">
        <v>508</v>
      </c>
      <c r="I355" s="114"/>
      <c r="J355" s="113">
        <f>ROUND(IF(OR(ISERROR(H355),H355=""),0,H355)*IF(OR(ISERROR(I355),I355=""),0,I355),2)</f>
      </c>
      <c r="K355" s="51"/>
      <c r="L355" s="44"/>
      <c r="M355" s="49"/>
    </row>
    <row r="356" ht="65.87424" customHeight="1">
      <c r="A356" s="52"/>
      <c r="B356" s="53"/>
      <c r="C356" s="53"/>
      <c r="D356" s="53"/>
      <c r="E356" s="53"/>
      <c r="F356" s="54"/>
      <c r="G356" s="55"/>
      <c r="H356" s="56"/>
      <c r="I356" s="56"/>
      <c r="J356" s="57"/>
      <c r="K356" s="58"/>
      <c r="L356" s="53"/>
      <c r="M356" s="59"/>
    </row>
    <row r="357" ht="17.76384" customHeight="1">
      <c r="A357" s="68"/>
      <c r="B357" s="69"/>
      <c r="C357" s="44"/>
      <c r="D357" s="44"/>
      <c r="E357" s="44"/>
      <c r="F357" s="45"/>
      <c r="G357" s="46"/>
      <c r="H357" s="47"/>
      <c r="I357" s="47"/>
      <c r="J357" s="47"/>
      <c r="K357" s="48"/>
      <c r="L357" s="44"/>
      <c r="M357" s="70"/>
    </row>
    <row r="358" ht="17.02368" customHeight="1">
      <c r="A358" s="71"/>
      <c r="B358" s="69"/>
      <c r="C358" s="44"/>
      <c r="D358" s="44"/>
      <c r="E358" s="44"/>
      <c r="F358" s="45"/>
      <c r="G358" s="46"/>
      <c r="H358" s="47"/>
      <c r="I358" s="47"/>
      <c r="J358" s="47"/>
      <c r="K358" s="48"/>
      <c r="L358" s="44"/>
      <c r="M358" s="72"/>
    </row>
    <row r="359" ht="17.76384" customHeight="1">
      <c r="A359" s="71"/>
      <c r="B359" s="73"/>
      <c r="C359" s="74"/>
      <c r="D359" s="74"/>
      <c r="E359" s="74"/>
      <c r="F359" s="75"/>
      <c r="G359" s="76"/>
      <c r="H359" s="77"/>
      <c r="I359" s="77"/>
      <c r="J359" s="77"/>
      <c r="K359" s="78"/>
      <c r="L359" s="74"/>
      <c r="M359" s="79"/>
    </row>
    <row r="360" ht="8.88192" customHeight="1">
      <c r="A360" s="80"/>
      <c r="B360" s="81"/>
      <c r="C360" s="81"/>
      <c r="D360" s="81"/>
      <c r="E360" s="81"/>
      <c r="F360" s="81"/>
      <c r="G360" s="81"/>
      <c r="H360" s="81"/>
      <c r="I360" s="81"/>
      <c r="J360" s="81"/>
      <c r="K360" s="81"/>
      <c r="L360" s="81"/>
      <c r="M360" s="81"/>
    </row>
    <row r="361" ht="23.68512" customHeight="1">
      <c r="G361" s="82" t="s">
        <v>29</v>
      </c>
      <c r="H361" s="82"/>
      <c r="I361" s="82"/>
      <c r="J361" s="82"/>
      <c r="K361" s="82"/>
      <c r="L361" s="82"/>
      <c r="M361" s="82"/>
    </row>
    <row r="362" ht="34.78752" customHeight="1">
      <c r="A362" s="34" t="s">
        <v>30</v>
      </c>
      <c r="B362" s="34"/>
      <c r="C362" s="34"/>
      <c r="D362" s="34"/>
      <c r="E362" s="34"/>
      <c r="F362" s="34"/>
      <c r="G362" s="34"/>
      <c r="H362" s="34"/>
      <c r="I362" s="34"/>
      <c r="J362" s="34"/>
      <c r="K362" s="34"/>
      <c r="L362" s="34"/>
      <c r="M362" s="34"/>
    </row>
    <row r="363" ht="13.32288" customHeight="1">
      <c r="A363" s="35" t="s">
        <v>31</v>
      </c>
      <c r="B363" s="35"/>
      <c r="C363" s="35"/>
      <c r="D363" s="35"/>
      <c r="E363" s="35"/>
      <c r="F363" s="35"/>
      <c r="G363" s="35"/>
      <c r="H363" s="35"/>
      <c r="I363" s="35"/>
      <c r="J363" s="35"/>
      <c r="K363" s="36" t="s">
        <v>509</v>
      </c>
      <c r="L363" s="36"/>
      <c r="M363" s="36"/>
    </row>
    <row r="364" ht="13.32288" customHeight="1">
      <c r="A364" s="37" t="s">
        <v>33</v>
      </c>
      <c r="B364" s="37"/>
      <c r="C364" s="37"/>
      <c r="D364" s="37"/>
      <c r="E364" s="37"/>
      <c r="F364" s="37"/>
      <c r="G364" s="37"/>
      <c r="H364" s="37"/>
      <c r="I364" s="37"/>
      <c r="J364" s="37"/>
      <c r="K364" s="38"/>
      <c r="L364" s="38"/>
      <c r="M364" s="38"/>
    </row>
    <row r="365" ht="49.59072" customHeight="1">
      <c r="A365" s="39" t="s">
        <v>34</v>
      </c>
      <c r="B365" s="40" t="s">
        <v>35</v>
      </c>
      <c r="C365" s="40" t="s">
        <v>36</v>
      </c>
      <c r="D365" s="40" t="s">
        <v>37</v>
      </c>
      <c r="E365" s="40" t="s">
        <v>38</v>
      </c>
      <c r="F365" s="40" t="s">
        <v>39</v>
      </c>
      <c r="G365" s="41"/>
      <c r="H365" s="40" t="s">
        <v>40</v>
      </c>
      <c r="I365" s="40" t="s">
        <v>41</v>
      </c>
      <c r="J365" s="40" t="s">
        <v>42</v>
      </c>
      <c r="K365" s="41"/>
      <c r="L365" s="40" t="s">
        <v>43</v>
      </c>
      <c r="M365" s="42" t="s">
        <v>44</v>
      </c>
    </row>
    <row r="366" ht="71.79552" customHeight="1">
      <c r="A366" s="43" t="s">
        <v>510</v>
      </c>
      <c r="B366" s="44" t="s">
        <v>511</v>
      </c>
      <c r="C366" s="44" t="s">
        <v>78</v>
      </c>
      <c r="D366" s="44" t="s">
        <v>512</v>
      </c>
      <c r="E366" s="44"/>
      <c r="F366" s="45" t="s">
        <v>61</v>
      </c>
      <c r="G366" s="50"/>
      <c r="H366" s="47" t="s">
        <v>513</v>
      </c>
      <c r="I366" s="114"/>
      <c r="J366" s="113">
        <f>ROUND(IF(OR(ISERROR(H366),H366=""),0,H366)*IF(OR(ISERROR(I366),I366=""),0,I366),2)</f>
      </c>
      <c r="K366" s="51"/>
      <c r="L366" s="44"/>
      <c r="M366" s="49"/>
    </row>
    <row r="367" ht="71.79552" customHeight="1">
      <c r="A367" s="52"/>
      <c r="B367" s="53"/>
      <c r="C367" s="53"/>
      <c r="D367" s="53"/>
      <c r="E367" s="53"/>
      <c r="F367" s="54"/>
      <c r="G367" s="55"/>
      <c r="H367" s="56"/>
      <c r="I367" s="56"/>
      <c r="J367" s="57"/>
      <c r="K367" s="58"/>
      <c r="L367" s="53"/>
      <c r="M367" s="59"/>
    </row>
    <row r="368" ht="73.27584" customHeight="1">
      <c r="A368" s="43" t="s">
        <v>514</v>
      </c>
      <c r="B368" s="44" t="s">
        <v>515</v>
      </c>
      <c r="C368" s="44" t="s">
        <v>118</v>
      </c>
      <c r="D368" s="44" t="s">
        <v>489</v>
      </c>
      <c r="E368" s="44"/>
      <c r="F368" s="45" t="s">
        <v>120</v>
      </c>
      <c r="G368" s="46"/>
      <c r="H368" s="47" t="s">
        <v>516</v>
      </c>
      <c r="I368" s="114"/>
      <c r="J368" s="113">
        <f>ROUND(IF(OR(ISERROR(H368),H368=""),0,H368)*IF(OR(ISERROR(I368),I368=""),0,I368),2)</f>
      </c>
      <c r="K368" s="48"/>
      <c r="L368" s="44"/>
      <c r="M368" s="49"/>
    </row>
    <row r="369" ht="74.016" customHeight="1">
      <c r="A369" s="43" t="s">
        <v>517</v>
      </c>
      <c r="B369" s="44" t="s">
        <v>518</v>
      </c>
      <c r="C369" s="44" t="s">
        <v>519</v>
      </c>
      <c r="D369" s="44" t="s">
        <v>520</v>
      </c>
      <c r="E369" s="44"/>
      <c r="F369" s="45" t="s">
        <v>90</v>
      </c>
      <c r="G369" s="50"/>
      <c r="H369" s="47" t="s">
        <v>521</v>
      </c>
      <c r="I369" s="114"/>
      <c r="J369" s="113">
        <f>ROUND(IF(OR(ISERROR(H369),H369=""),0,H369)*IF(OR(ISERROR(I369),I369=""),0,I369),2)</f>
      </c>
      <c r="K369" s="51"/>
      <c r="L369" s="44"/>
      <c r="M369" s="49"/>
    </row>
    <row r="370" ht="74.016" customHeight="1">
      <c r="A370" s="60"/>
      <c r="B370" s="61"/>
      <c r="C370" s="61"/>
      <c r="D370" s="61"/>
      <c r="E370" s="61"/>
      <c r="F370" s="62"/>
      <c r="G370" s="63"/>
      <c r="H370" s="64"/>
      <c r="I370" s="64"/>
      <c r="J370" s="65"/>
      <c r="K370" s="66"/>
      <c r="L370" s="61"/>
      <c r="M370" s="67"/>
    </row>
    <row r="371" ht="74.016" customHeight="1">
      <c r="A371" s="60"/>
      <c r="B371" s="61"/>
      <c r="C371" s="61"/>
      <c r="D371" s="61"/>
      <c r="E371" s="61"/>
      <c r="F371" s="62"/>
      <c r="G371" s="63"/>
      <c r="H371" s="64"/>
      <c r="I371" s="64"/>
      <c r="J371" s="65"/>
      <c r="K371" s="66"/>
      <c r="L371" s="61"/>
      <c r="M371" s="67"/>
    </row>
    <row r="372" ht="55.512" customHeight="1">
      <c r="A372" s="60"/>
      <c r="B372" s="61"/>
      <c r="C372" s="61"/>
      <c r="D372" s="61"/>
      <c r="E372" s="61"/>
      <c r="F372" s="62"/>
      <c r="G372" s="63"/>
      <c r="H372" s="64"/>
      <c r="I372" s="64"/>
      <c r="J372" s="65"/>
      <c r="K372" s="66"/>
      <c r="L372" s="61"/>
      <c r="M372" s="67"/>
    </row>
    <row r="373" ht="55.512" customHeight="1">
      <c r="A373" s="52"/>
      <c r="B373" s="53"/>
      <c r="C373" s="53"/>
      <c r="D373" s="53"/>
      <c r="E373" s="53"/>
      <c r="F373" s="54"/>
      <c r="G373" s="55"/>
      <c r="H373" s="56"/>
      <c r="I373" s="56"/>
      <c r="J373" s="57"/>
      <c r="K373" s="58"/>
      <c r="L373" s="53"/>
      <c r="M373" s="59"/>
    </row>
    <row r="374" ht="17.02368" customHeight="1">
      <c r="A374" s="68"/>
      <c r="B374" s="69"/>
      <c r="C374" s="44"/>
      <c r="D374" s="44"/>
      <c r="E374" s="44"/>
      <c r="F374" s="45"/>
      <c r="G374" s="46"/>
      <c r="H374" s="47"/>
      <c r="I374" s="47"/>
      <c r="J374" s="47"/>
      <c r="K374" s="48"/>
      <c r="L374" s="44"/>
      <c r="M374" s="70"/>
    </row>
    <row r="375" ht="17.76384" customHeight="1">
      <c r="A375" s="71"/>
      <c r="B375" s="69"/>
      <c r="C375" s="44"/>
      <c r="D375" s="44"/>
      <c r="E375" s="44"/>
      <c r="F375" s="45"/>
      <c r="G375" s="46"/>
      <c r="H375" s="47"/>
      <c r="I375" s="47"/>
      <c r="J375" s="47"/>
      <c r="K375" s="48"/>
      <c r="L375" s="44"/>
      <c r="M375" s="72"/>
    </row>
    <row r="376" ht="17.02368" customHeight="1">
      <c r="A376" s="71"/>
      <c r="B376" s="69"/>
      <c r="C376" s="44"/>
      <c r="D376" s="44"/>
      <c r="E376" s="44"/>
      <c r="F376" s="45"/>
      <c r="G376" s="46"/>
      <c r="H376" s="47"/>
      <c r="I376" s="47"/>
      <c r="J376" s="47"/>
      <c r="K376" s="48"/>
      <c r="L376" s="44"/>
      <c r="M376" s="72"/>
    </row>
    <row r="377" ht="17.76384" customHeight="1">
      <c r="A377" s="71"/>
      <c r="B377" s="69"/>
      <c r="C377" s="44"/>
      <c r="D377" s="44"/>
      <c r="E377" s="44"/>
      <c r="F377" s="45"/>
      <c r="G377" s="46"/>
      <c r="H377" s="47"/>
      <c r="I377" s="47"/>
      <c r="J377" s="47"/>
      <c r="K377" s="48"/>
      <c r="L377" s="44"/>
      <c r="M377" s="72"/>
    </row>
    <row r="378" ht="17.76384" customHeight="1">
      <c r="A378" s="71"/>
      <c r="B378" s="69"/>
      <c r="C378" s="44"/>
      <c r="D378" s="44"/>
      <c r="E378" s="44"/>
      <c r="F378" s="45"/>
      <c r="G378" s="46"/>
      <c r="H378" s="47"/>
      <c r="I378" s="47"/>
      <c r="J378" s="47"/>
      <c r="K378" s="48"/>
      <c r="L378" s="44"/>
      <c r="M378" s="72"/>
    </row>
    <row r="379" ht="17.02368" customHeight="1">
      <c r="A379" s="71"/>
      <c r="B379" s="73"/>
      <c r="C379" s="74"/>
      <c r="D379" s="74"/>
      <c r="E379" s="74"/>
      <c r="F379" s="75"/>
      <c r="G379" s="76"/>
      <c r="H379" s="77"/>
      <c r="I379" s="77"/>
      <c r="J379" s="77"/>
      <c r="K379" s="78"/>
      <c r="L379" s="74"/>
      <c r="M379" s="79"/>
    </row>
    <row r="380" ht="0.74016" customHeight="1">
      <c r="A380" s="80"/>
      <c r="B380" s="81"/>
      <c r="C380" s="81"/>
      <c r="D380" s="81"/>
      <c r="E380" s="81"/>
      <c r="F380" s="81"/>
      <c r="G380" s="81"/>
      <c r="H380" s="81"/>
      <c r="I380" s="81"/>
      <c r="J380" s="81"/>
      <c r="K380" s="81"/>
      <c r="L380" s="81"/>
      <c r="M380" s="81"/>
    </row>
    <row r="381" ht="11.84256" customHeight="1"/>
    <row r="382" ht="23.68512" customHeight="1">
      <c r="G382" s="82" t="s">
        <v>29</v>
      </c>
      <c r="H382" s="82"/>
      <c r="I382" s="82"/>
      <c r="J382" s="82"/>
      <c r="K382" s="82"/>
      <c r="L382" s="82"/>
      <c r="M382" s="82"/>
    </row>
    <row r="383" ht="34.78752" customHeight="1">
      <c r="A383" s="34" t="s">
        <v>30</v>
      </c>
      <c r="B383" s="34"/>
      <c r="C383" s="34"/>
      <c r="D383" s="34"/>
      <c r="E383" s="34"/>
      <c r="F383" s="34"/>
      <c r="G383" s="34"/>
      <c r="H383" s="34"/>
      <c r="I383" s="34"/>
      <c r="J383" s="34"/>
      <c r="K383" s="34"/>
      <c r="L383" s="34"/>
      <c r="M383" s="34"/>
    </row>
    <row r="384" ht="13.32288" customHeight="1">
      <c r="A384" s="35" t="s">
        <v>31</v>
      </c>
      <c r="B384" s="35"/>
      <c r="C384" s="35"/>
      <c r="D384" s="35"/>
      <c r="E384" s="35"/>
      <c r="F384" s="35"/>
      <c r="G384" s="35"/>
      <c r="H384" s="35"/>
      <c r="I384" s="35"/>
      <c r="J384" s="35"/>
      <c r="K384" s="36" t="s">
        <v>522</v>
      </c>
      <c r="L384" s="36"/>
      <c r="M384" s="36"/>
    </row>
    <row r="385" ht="13.32288" customHeight="1">
      <c r="A385" s="37" t="s">
        <v>33</v>
      </c>
      <c r="B385" s="37"/>
      <c r="C385" s="37"/>
      <c r="D385" s="37"/>
      <c r="E385" s="37"/>
      <c r="F385" s="37"/>
      <c r="G385" s="37"/>
      <c r="H385" s="37"/>
      <c r="I385" s="37"/>
      <c r="J385" s="37"/>
      <c r="K385" s="38"/>
      <c r="L385" s="38"/>
      <c r="M385" s="38"/>
    </row>
    <row r="386" ht="49.59072" customHeight="1">
      <c r="A386" s="39" t="s">
        <v>34</v>
      </c>
      <c r="B386" s="40" t="s">
        <v>35</v>
      </c>
      <c r="C386" s="40" t="s">
        <v>36</v>
      </c>
      <c r="D386" s="40" t="s">
        <v>37</v>
      </c>
      <c r="E386" s="40" t="s">
        <v>38</v>
      </c>
      <c r="F386" s="40" t="s">
        <v>39</v>
      </c>
      <c r="G386" s="41"/>
      <c r="H386" s="40" t="s">
        <v>40</v>
      </c>
      <c r="I386" s="40" t="s">
        <v>41</v>
      </c>
      <c r="J386" s="40" t="s">
        <v>42</v>
      </c>
      <c r="K386" s="41"/>
      <c r="L386" s="40" t="s">
        <v>43</v>
      </c>
      <c r="M386" s="42" t="s">
        <v>44</v>
      </c>
    </row>
    <row r="387" ht="66.6144" customHeight="1">
      <c r="A387" s="43" t="s">
        <v>523</v>
      </c>
      <c r="B387" s="44" t="s">
        <v>524</v>
      </c>
      <c r="C387" s="44" t="s">
        <v>525</v>
      </c>
      <c r="D387" s="44" t="s">
        <v>526</v>
      </c>
      <c r="E387" s="44"/>
      <c r="F387" s="45" t="s">
        <v>90</v>
      </c>
      <c r="G387" s="50"/>
      <c r="H387" s="47" t="s">
        <v>145</v>
      </c>
      <c r="I387" s="114"/>
      <c r="J387" s="113">
        <f>ROUND(IF(OR(ISERROR(H387),H387=""),0,H387)*IF(OR(ISERROR(I387),I387=""),0,I387),2)</f>
      </c>
      <c r="K387" s="51"/>
      <c r="L387" s="44"/>
      <c r="M387" s="49"/>
    </row>
    <row r="388" ht="65.87424" customHeight="1">
      <c r="A388" s="52"/>
      <c r="B388" s="53"/>
      <c r="C388" s="53"/>
      <c r="D388" s="53"/>
      <c r="E388" s="53"/>
      <c r="F388" s="54"/>
      <c r="G388" s="55"/>
      <c r="H388" s="56"/>
      <c r="I388" s="56"/>
      <c r="J388" s="57"/>
      <c r="K388" s="58"/>
      <c r="L388" s="53"/>
      <c r="M388" s="59"/>
    </row>
    <row r="389" ht="71.79552" customHeight="1">
      <c r="A389" s="43" t="s">
        <v>527</v>
      </c>
      <c r="B389" s="44" t="s">
        <v>528</v>
      </c>
      <c r="C389" s="44" t="s">
        <v>529</v>
      </c>
      <c r="D389" s="44" t="s">
        <v>530</v>
      </c>
      <c r="E389" s="44"/>
      <c r="F389" s="45" t="s">
        <v>90</v>
      </c>
      <c r="G389" s="50"/>
      <c r="H389" s="47" t="s">
        <v>531</v>
      </c>
      <c r="I389" s="114"/>
      <c r="J389" s="113">
        <f>ROUND(IF(OR(ISERROR(H389),H389=""),0,H389)*IF(OR(ISERROR(I389),I389=""),0,I389),2)</f>
      </c>
      <c r="K389" s="51"/>
      <c r="L389" s="44"/>
      <c r="M389" s="49"/>
    </row>
    <row r="390" ht="71.79552" customHeight="1">
      <c r="A390" s="52"/>
      <c r="B390" s="53"/>
      <c r="C390" s="53"/>
      <c r="D390" s="53"/>
      <c r="E390" s="53"/>
      <c r="F390" s="54"/>
      <c r="G390" s="55"/>
      <c r="H390" s="56"/>
      <c r="I390" s="56"/>
      <c r="J390" s="57"/>
      <c r="K390" s="58"/>
      <c r="L390" s="53"/>
      <c r="M390" s="59"/>
    </row>
    <row r="391" ht="74.016" customHeight="1">
      <c r="A391" s="43" t="s">
        <v>532</v>
      </c>
      <c r="B391" s="44" t="s">
        <v>533</v>
      </c>
      <c r="C391" s="44" t="s">
        <v>534</v>
      </c>
      <c r="D391" s="44" t="s">
        <v>535</v>
      </c>
      <c r="E391" s="44"/>
      <c r="F391" s="45" t="s">
        <v>90</v>
      </c>
      <c r="G391" s="50"/>
      <c r="H391" s="47" t="s">
        <v>536</v>
      </c>
      <c r="I391" s="114"/>
      <c r="J391" s="113">
        <f>ROUND(IF(OR(ISERROR(H391),H391=""),0,H391)*IF(OR(ISERROR(I391),I391=""),0,I391),2)</f>
      </c>
      <c r="K391" s="51"/>
      <c r="L391" s="44"/>
      <c r="M391" s="49"/>
    </row>
    <row r="392" ht="74.016" customHeight="1">
      <c r="A392" s="60"/>
      <c r="B392" s="61"/>
      <c r="C392" s="61"/>
      <c r="D392" s="61"/>
      <c r="E392" s="61"/>
      <c r="F392" s="62"/>
      <c r="G392" s="63"/>
      <c r="H392" s="64"/>
      <c r="I392" s="64"/>
      <c r="J392" s="65"/>
      <c r="K392" s="66"/>
      <c r="L392" s="61"/>
      <c r="M392" s="67"/>
    </row>
    <row r="393" ht="45.14976" customHeight="1">
      <c r="A393" s="60"/>
      <c r="B393" s="61"/>
      <c r="C393" s="61"/>
      <c r="D393" s="61"/>
      <c r="E393" s="61"/>
      <c r="F393" s="62"/>
      <c r="G393" s="63"/>
      <c r="H393" s="64"/>
      <c r="I393" s="64"/>
      <c r="J393" s="65"/>
      <c r="K393" s="66"/>
      <c r="L393" s="61"/>
      <c r="M393" s="67"/>
    </row>
    <row r="394" ht="45.14976" customHeight="1">
      <c r="A394" s="52"/>
      <c r="B394" s="53"/>
      <c r="C394" s="53"/>
      <c r="D394" s="53"/>
      <c r="E394" s="53"/>
      <c r="F394" s="54"/>
      <c r="G394" s="55"/>
      <c r="H394" s="56"/>
      <c r="I394" s="56"/>
      <c r="J394" s="57"/>
      <c r="K394" s="58"/>
      <c r="L394" s="53"/>
      <c r="M394" s="59"/>
    </row>
    <row r="395" ht="17.76384" customHeight="1">
      <c r="A395" s="68"/>
      <c r="B395" s="69"/>
      <c r="C395" s="44"/>
      <c r="D395" s="44"/>
      <c r="E395" s="44"/>
      <c r="F395" s="45"/>
      <c r="G395" s="46"/>
      <c r="H395" s="47"/>
      <c r="I395" s="47"/>
      <c r="J395" s="47"/>
      <c r="K395" s="48"/>
      <c r="L395" s="44"/>
      <c r="M395" s="70"/>
    </row>
    <row r="396" ht="17.02368" customHeight="1">
      <c r="A396" s="71"/>
      <c r="B396" s="69"/>
      <c r="C396" s="44"/>
      <c r="D396" s="44"/>
      <c r="E396" s="44"/>
      <c r="F396" s="45"/>
      <c r="G396" s="46"/>
      <c r="H396" s="47"/>
      <c r="I396" s="47"/>
      <c r="J396" s="47"/>
      <c r="K396" s="48"/>
      <c r="L396" s="44"/>
      <c r="M396" s="72"/>
    </row>
    <row r="397" ht="17.76384" customHeight="1">
      <c r="A397" s="71"/>
      <c r="B397" s="69"/>
      <c r="C397" s="44"/>
      <c r="D397" s="44"/>
      <c r="E397" s="44"/>
      <c r="F397" s="45"/>
      <c r="G397" s="46"/>
      <c r="H397" s="47"/>
      <c r="I397" s="47"/>
      <c r="J397" s="47"/>
      <c r="K397" s="48"/>
      <c r="L397" s="44"/>
      <c r="M397" s="72"/>
    </row>
    <row r="398" ht="17.02368" customHeight="1">
      <c r="A398" s="71"/>
      <c r="B398" s="69"/>
      <c r="C398" s="44"/>
      <c r="D398" s="44"/>
      <c r="E398" s="44"/>
      <c r="F398" s="45"/>
      <c r="G398" s="46"/>
      <c r="H398" s="47"/>
      <c r="I398" s="47"/>
      <c r="J398" s="47"/>
      <c r="K398" s="48"/>
      <c r="L398" s="44"/>
      <c r="M398" s="72"/>
    </row>
    <row r="399" ht="17.76384" customHeight="1">
      <c r="A399" s="71"/>
      <c r="B399" s="69"/>
      <c r="C399" s="44"/>
      <c r="D399" s="44"/>
      <c r="E399" s="44"/>
      <c r="F399" s="45"/>
      <c r="G399" s="46"/>
      <c r="H399" s="47"/>
      <c r="I399" s="47"/>
      <c r="J399" s="47"/>
      <c r="K399" s="48"/>
      <c r="L399" s="44"/>
      <c r="M399" s="72"/>
    </row>
    <row r="400" ht="17.76384" customHeight="1">
      <c r="A400" s="71"/>
      <c r="B400" s="69"/>
      <c r="C400" s="44"/>
      <c r="D400" s="44"/>
      <c r="E400" s="44"/>
      <c r="F400" s="45"/>
      <c r="G400" s="46"/>
      <c r="H400" s="47"/>
      <c r="I400" s="47"/>
      <c r="J400" s="47"/>
      <c r="K400" s="48"/>
      <c r="L400" s="44"/>
      <c r="M400" s="72"/>
    </row>
    <row r="401" ht="17.02368" customHeight="1">
      <c r="A401" s="71"/>
      <c r="B401" s="69"/>
      <c r="C401" s="44"/>
      <c r="D401" s="44"/>
      <c r="E401" s="44"/>
      <c r="F401" s="45"/>
      <c r="G401" s="46"/>
      <c r="H401" s="47"/>
      <c r="I401" s="47"/>
      <c r="J401" s="47"/>
      <c r="K401" s="48"/>
      <c r="L401" s="44"/>
      <c r="M401" s="72"/>
    </row>
    <row r="402" ht="17.76384" customHeight="1">
      <c r="A402" s="71"/>
      <c r="B402" s="73"/>
      <c r="C402" s="74"/>
      <c r="D402" s="74"/>
      <c r="E402" s="74"/>
      <c r="F402" s="75"/>
      <c r="G402" s="76"/>
      <c r="H402" s="77"/>
      <c r="I402" s="77"/>
      <c r="J402" s="77"/>
      <c r="K402" s="78"/>
      <c r="L402" s="74"/>
      <c r="M402" s="79"/>
    </row>
    <row r="403" ht="12.58272" customHeight="1">
      <c r="A403" s="80"/>
      <c r="B403" s="81"/>
      <c r="C403" s="81"/>
      <c r="D403" s="81"/>
      <c r="E403" s="81"/>
      <c r="F403" s="81"/>
      <c r="G403" s="81"/>
      <c r="H403" s="81"/>
      <c r="I403" s="81"/>
      <c r="J403" s="81"/>
      <c r="K403" s="81"/>
      <c r="L403" s="81"/>
      <c r="M403" s="81"/>
    </row>
    <row r="404" ht="23.68512" customHeight="1">
      <c r="G404" s="82" t="s">
        <v>29</v>
      </c>
      <c r="H404" s="82"/>
      <c r="I404" s="82"/>
      <c r="J404" s="82"/>
      <c r="K404" s="82"/>
      <c r="L404" s="82"/>
      <c r="M404" s="82"/>
    </row>
    <row r="405" ht="34.78752" customHeight="1">
      <c r="A405" s="34" t="s">
        <v>30</v>
      </c>
      <c r="B405" s="34"/>
      <c r="C405" s="34"/>
      <c r="D405" s="34"/>
      <c r="E405" s="34"/>
      <c r="F405" s="34"/>
      <c r="G405" s="34"/>
      <c r="H405" s="34"/>
      <c r="I405" s="34"/>
      <c r="J405" s="34"/>
      <c r="K405" s="34"/>
      <c r="L405" s="34"/>
      <c r="M405" s="34"/>
    </row>
    <row r="406" ht="13.32288" customHeight="1">
      <c r="A406" s="35" t="s">
        <v>31</v>
      </c>
      <c r="B406" s="35"/>
      <c r="C406" s="35"/>
      <c r="D406" s="35"/>
      <c r="E406" s="35"/>
      <c r="F406" s="35"/>
      <c r="G406" s="35"/>
      <c r="H406" s="35"/>
      <c r="I406" s="35"/>
      <c r="J406" s="35"/>
      <c r="K406" s="36" t="s">
        <v>537</v>
      </c>
      <c r="L406" s="36"/>
      <c r="M406" s="36"/>
    </row>
    <row r="407" ht="13.32288" customHeight="1">
      <c r="A407" s="37" t="s">
        <v>33</v>
      </c>
      <c r="B407" s="37"/>
      <c r="C407" s="37"/>
      <c r="D407" s="37"/>
      <c r="E407" s="37"/>
      <c r="F407" s="37"/>
      <c r="G407" s="37"/>
      <c r="H407" s="37"/>
      <c r="I407" s="37"/>
      <c r="J407" s="37"/>
      <c r="K407" s="38"/>
      <c r="L407" s="38"/>
      <c r="M407" s="38"/>
    </row>
    <row r="408" ht="49.59072" customHeight="1">
      <c r="A408" s="39" t="s">
        <v>34</v>
      </c>
      <c r="B408" s="40" t="s">
        <v>35</v>
      </c>
      <c r="C408" s="40" t="s">
        <v>36</v>
      </c>
      <c r="D408" s="40" t="s">
        <v>37</v>
      </c>
      <c r="E408" s="40" t="s">
        <v>38</v>
      </c>
      <c r="F408" s="40" t="s">
        <v>39</v>
      </c>
      <c r="G408" s="41"/>
      <c r="H408" s="40" t="s">
        <v>40</v>
      </c>
      <c r="I408" s="40" t="s">
        <v>41</v>
      </c>
      <c r="J408" s="40" t="s">
        <v>42</v>
      </c>
      <c r="K408" s="41"/>
      <c r="L408" s="40" t="s">
        <v>43</v>
      </c>
      <c r="M408" s="42" t="s">
        <v>44</v>
      </c>
    </row>
    <row r="409" ht="74.016" customHeight="1">
      <c r="A409" s="43" t="s">
        <v>538</v>
      </c>
      <c r="B409" s="44" t="s">
        <v>539</v>
      </c>
      <c r="C409" s="44" t="s">
        <v>540</v>
      </c>
      <c r="D409" s="44" t="s">
        <v>541</v>
      </c>
      <c r="E409" s="44"/>
      <c r="F409" s="45" t="s">
        <v>90</v>
      </c>
      <c r="G409" s="50"/>
      <c r="H409" s="47" t="s">
        <v>542</v>
      </c>
      <c r="I409" s="114"/>
      <c r="J409" s="113">
        <f>ROUND(IF(OR(ISERROR(H409),H409=""),0,H409)*IF(OR(ISERROR(I409),I409=""),0,I409),2)</f>
      </c>
      <c r="K409" s="51"/>
      <c r="L409" s="44"/>
      <c r="M409" s="49"/>
    </row>
    <row r="410" ht="64.39392" customHeight="1">
      <c r="A410" s="60"/>
      <c r="B410" s="61"/>
      <c r="C410" s="61"/>
      <c r="D410" s="61"/>
      <c r="E410" s="61"/>
      <c r="F410" s="62"/>
      <c r="G410" s="63"/>
      <c r="H410" s="64"/>
      <c r="I410" s="64"/>
      <c r="J410" s="65"/>
      <c r="K410" s="66"/>
      <c r="L410" s="61"/>
      <c r="M410" s="67"/>
    </row>
    <row r="411" ht="64.39392" customHeight="1">
      <c r="A411" s="52"/>
      <c r="B411" s="53"/>
      <c r="C411" s="53"/>
      <c r="D411" s="53"/>
      <c r="E411" s="53"/>
      <c r="F411" s="54"/>
      <c r="G411" s="55"/>
      <c r="H411" s="56"/>
      <c r="I411" s="56"/>
      <c r="J411" s="57"/>
      <c r="K411" s="58"/>
      <c r="L411" s="53"/>
      <c r="M411" s="59"/>
    </row>
    <row r="412" ht="74.016" customHeight="1">
      <c r="A412" s="43" t="s">
        <v>543</v>
      </c>
      <c r="B412" s="44" t="s">
        <v>544</v>
      </c>
      <c r="C412" s="44" t="s">
        <v>545</v>
      </c>
      <c r="D412" s="44" t="s">
        <v>546</v>
      </c>
      <c r="E412" s="44"/>
      <c r="F412" s="45" t="s">
        <v>439</v>
      </c>
      <c r="G412" s="50"/>
      <c r="H412" s="47" t="s">
        <v>547</v>
      </c>
      <c r="I412" s="114"/>
      <c r="J412" s="113">
        <f>ROUND(IF(OR(ISERROR(H412),H412=""),0,H412)*IF(OR(ISERROR(I412),I412=""),0,I412),2)</f>
      </c>
      <c r="K412" s="51"/>
      <c r="L412" s="44"/>
      <c r="M412" s="49"/>
    </row>
    <row r="413" ht="64.39392" customHeight="1">
      <c r="A413" s="60"/>
      <c r="B413" s="61"/>
      <c r="C413" s="61"/>
      <c r="D413" s="61"/>
      <c r="E413" s="61"/>
      <c r="F413" s="62"/>
      <c r="G413" s="63"/>
      <c r="H413" s="64"/>
      <c r="I413" s="64"/>
      <c r="J413" s="65"/>
      <c r="K413" s="66"/>
      <c r="L413" s="61"/>
      <c r="M413" s="67"/>
    </row>
    <row r="414" ht="63.65376" customHeight="1">
      <c r="A414" s="52"/>
      <c r="B414" s="53"/>
      <c r="C414" s="53"/>
      <c r="D414" s="53"/>
      <c r="E414" s="53"/>
      <c r="F414" s="54"/>
      <c r="G414" s="55"/>
      <c r="H414" s="56"/>
      <c r="I414" s="56"/>
      <c r="J414" s="57"/>
      <c r="K414" s="58"/>
      <c r="L414" s="53"/>
      <c r="M414" s="59"/>
    </row>
    <row r="415" ht="66.6144" customHeight="1">
      <c r="A415" s="43" t="s">
        <v>548</v>
      </c>
      <c r="B415" s="44" t="s">
        <v>549</v>
      </c>
      <c r="C415" s="44" t="s">
        <v>550</v>
      </c>
      <c r="D415" s="44" t="s">
        <v>551</v>
      </c>
      <c r="E415" s="44"/>
      <c r="F415" s="45" t="s">
        <v>90</v>
      </c>
      <c r="G415" s="50"/>
      <c r="H415" s="47" t="s">
        <v>552</v>
      </c>
      <c r="I415" s="114"/>
      <c r="J415" s="113">
        <f>ROUND(IF(OR(ISERROR(H415),H415=""),0,H415)*IF(OR(ISERROR(I415),I415=""),0,I415),2)</f>
      </c>
      <c r="K415" s="51"/>
      <c r="L415" s="44"/>
      <c r="M415" s="49"/>
    </row>
    <row r="416" ht="65.87424" customHeight="1">
      <c r="A416" s="52"/>
      <c r="B416" s="53"/>
      <c r="C416" s="53"/>
      <c r="D416" s="53"/>
      <c r="E416" s="53"/>
      <c r="F416" s="54"/>
      <c r="G416" s="55"/>
      <c r="H416" s="56"/>
      <c r="I416" s="56"/>
      <c r="J416" s="57"/>
      <c r="K416" s="58"/>
      <c r="L416" s="53"/>
      <c r="M416" s="59"/>
    </row>
    <row r="417" ht="25.16544" customHeight="1">
      <c r="A417" s="43" t="s">
        <v>553</v>
      </c>
      <c r="B417" s="44" t="s">
        <v>554</v>
      </c>
      <c r="C417" s="44" t="s">
        <v>555</v>
      </c>
      <c r="D417" s="44" t="s">
        <v>556</v>
      </c>
      <c r="E417" s="44"/>
      <c r="F417" s="45" t="s">
        <v>90</v>
      </c>
      <c r="G417" s="46"/>
      <c r="H417" s="47" t="s">
        <v>557</v>
      </c>
      <c r="I417" s="114"/>
      <c r="J417" s="113">
        <f>ROUND(IF(OR(ISERROR(H417),H417=""),0,H417)*IF(OR(ISERROR(I417),I417=""),0,I417),2)</f>
      </c>
      <c r="K417" s="48"/>
      <c r="L417" s="44"/>
      <c r="M417" s="49"/>
    </row>
    <row r="418" ht="25.16544" customHeight="1">
      <c r="A418" s="43" t="s">
        <v>558</v>
      </c>
      <c r="B418" s="44" t="s">
        <v>559</v>
      </c>
      <c r="C418" s="44" t="s">
        <v>560</v>
      </c>
      <c r="D418" s="44" t="s">
        <v>561</v>
      </c>
      <c r="E418" s="44"/>
      <c r="F418" s="45" t="s">
        <v>90</v>
      </c>
      <c r="G418" s="46"/>
      <c r="H418" s="47" t="s">
        <v>160</v>
      </c>
      <c r="I418" s="114"/>
      <c r="J418" s="113">
        <f>ROUND(IF(OR(ISERROR(H418),H418=""),0,H418)*IF(OR(ISERROR(I418),I418=""),0,I418),2)</f>
      </c>
      <c r="K418" s="48"/>
      <c r="L418" s="44"/>
      <c r="M418" s="49"/>
    </row>
    <row r="419" ht="61.43328" customHeight="1">
      <c r="A419" s="43" t="s">
        <v>562</v>
      </c>
      <c r="B419" s="44" t="s">
        <v>563</v>
      </c>
      <c r="C419" s="44" t="s">
        <v>564</v>
      </c>
      <c r="D419" s="44" t="s">
        <v>565</v>
      </c>
      <c r="E419" s="44"/>
      <c r="F419" s="45" t="s">
        <v>90</v>
      </c>
      <c r="G419" s="46"/>
      <c r="H419" s="47" t="s">
        <v>566</v>
      </c>
      <c r="I419" s="114"/>
      <c r="J419" s="113">
        <f>ROUND(IF(OR(ISERROR(H419),H419=""),0,H419)*IF(OR(ISERROR(I419),I419=""),0,I419),2)</f>
      </c>
      <c r="K419" s="48"/>
      <c r="L419" s="44"/>
      <c r="M419" s="49"/>
    </row>
    <row r="420" ht="17.76384" customHeight="1">
      <c r="A420" s="68"/>
      <c r="B420" s="73"/>
      <c r="C420" s="74"/>
      <c r="D420" s="74"/>
      <c r="E420" s="74"/>
      <c r="F420" s="75"/>
      <c r="G420" s="76"/>
      <c r="H420" s="77"/>
      <c r="I420" s="77"/>
      <c r="J420" s="77"/>
      <c r="K420" s="78"/>
      <c r="L420" s="74"/>
      <c r="M420" s="93"/>
    </row>
    <row r="421" ht="23.68512" customHeight="1">
      <c r="A421" s="80"/>
      <c r="B421" s="81"/>
      <c r="C421" s="81"/>
      <c r="D421" s="81"/>
      <c r="E421" s="81"/>
      <c r="F421" s="81"/>
      <c r="G421" s="81"/>
      <c r="H421" s="81"/>
      <c r="I421" s="81"/>
      <c r="J421" s="81"/>
      <c r="K421" s="81"/>
      <c r="L421" s="81"/>
      <c r="M421" s="81"/>
    </row>
    <row r="422" ht="34.78752" customHeight="1">
      <c r="A422" s="34" t="s">
        <v>30</v>
      </c>
      <c r="B422" s="34"/>
      <c r="C422" s="34"/>
      <c r="D422" s="34"/>
      <c r="E422" s="34"/>
      <c r="F422" s="34"/>
      <c r="G422" s="34"/>
      <c r="H422" s="34"/>
      <c r="I422" s="34"/>
      <c r="J422" s="34"/>
      <c r="K422" s="34"/>
      <c r="L422" s="34"/>
      <c r="M422" s="34"/>
    </row>
    <row r="423" ht="13.32288" customHeight="1">
      <c r="A423" s="35" t="s">
        <v>31</v>
      </c>
      <c r="B423" s="35"/>
      <c r="C423" s="35"/>
      <c r="D423" s="35"/>
      <c r="E423" s="35"/>
      <c r="F423" s="35"/>
      <c r="G423" s="35"/>
      <c r="H423" s="35"/>
      <c r="I423" s="35"/>
      <c r="J423" s="35"/>
      <c r="K423" s="36" t="s">
        <v>567</v>
      </c>
      <c r="L423" s="36"/>
      <c r="M423" s="36"/>
    </row>
    <row r="424" ht="13.32288" customHeight="1">
      <c r="A424" s="37" t="s">
        <v>33</v>
      </c>
      <c r="B424" s="37"/>
      <c r="C424" s="37"/>
      <c r="D424" s="37"/>
      <c r="E424" s="37"/>
      <c r="F424" s="37"/>
      <c r="G424" s="37"/>
      <c r="H424" s="37"/>
      <c r="I424" s="37"/>
      <c r="J424" s="37"/>
      <c r="K424" s="38"/>
      <c r="L424" s="38"/>
      <c r="M424" s="38"/>
    </row>
    <row r="425" ht="49.59072" customHeight="1">
      <c r="A425" s="39" t="s">
        <v>34</v>
      </c>
      <c r="B425" s="40" t="s">
        <v>35</v>
      </c>
      <c r="C425" s="40" t="s">
        <v>36</v>
      </c>
      <c r="D425" s="40" t="s">
        <v>37</v>
      </c>
      <c r="E425" s="40" t="s">
        <v>38</v>
      </c>
      <c r="F425" s="40" t="s">
        <v>39</v>
      </c>
      <c r="G425" s="41"/>
      <c r="H425" s="40" t="s">
        <v>40</v>
      </c>
      <c r="I425" s="40" t="s">
        <v>41</v>
      </c>
      <c r="J425" s="40" t="s">
        <v>42</v>
      </c>
      <c r="K425" s="41"/>
      <c r="L425" s="40" t="s">
        <v>43</v>
      </c>
      <c r="M425" s="42" t="s">
        <v>44</v>
      </c>
    </row>
    <row r="426" ht="25.16544" customHeight="1">
      <c r="A426" s="43" t="s">
        <v>568</v>
      </c>
      <c r="B426" s="44" t="s">
        <v>293</v>
      </c>
      <c r="C426" s="44" t="s">
        <v>569</v>
      </c>
      <c r="D426" s="44"/>
      <c r="E426" s="44"/>
      <c r="F426" s="45"/>
      <c r="G426" s="46"/>
      <c r="H426" s="47" t="s">
        <v>6</v>
      </c>
      <c r="I426" s="47" t="s">
        <v>47</v>
      </c>
      <c r="J426" s="113">
        <f>ROUND(IF(OR(ISERROR(J427),J427=""),0,J427)+IF(OR(ISERROR(J428),J428=""),0,J428)+IF(OR(ISERROR(J429),J429=""),0,J429),2)</f>
      </c>
      <c r="K426" s="48"/>
      <c r="L426" s="44"/>
      <c r="M426" s="49"/>
    </row>
    <row r="427" ht="49.59072" customHeight="1">
      <c r="A427" s="43" t="s">
        <v>570</v>
      </c>
      <c r="B427" s="44" t="s">
        <v>571</v>
      </c>
      <c r="C427" s="44" t="s">
        <v>572</v>
      </c>
      <c r="D427" s="44" t="s">
        <v>573</v>
      </c>
      <c r="E427" s="44"/>
      <c r="F427" s="45" t="s">
        <v>574</v>
      </c>
      <c r="G427" s="46"/>
      <c r="H427" s="47" t="s">
        <v>6</v>
      </c>
      <c r="I427" s="114"/>
      <c r="J427" s="113">
        <f>ROUND(IF(OR(ISERROR(H427),H427=""),0,H427)*IF(OR(ISERROR(I427),I427=""),0,I427),2)</f>
      </c>
      <c r="K427" s="48"/>
      <c r="L427" s="44"/>
      <c r="M427" s="49"/>
    </row>
    <row r="428" ht="72.53568" customHeight="1">
      <c r="A428" s="43" t="s">
        <v>575</v>
      </c>
      <c r="B428" s="44" t="s">
        <v>576</v>
      </c>
      <c r="C428" s="44" t="s">
        <v>577</v>
      </c>
      <c r="D428" s="44" t="s">
        <v>578</v>
      </c>
      <c r="E428" s="44"/>
      <c r="F428" s="45" t="s">
        <v>574</v>
      </c>
      <c r="G428" s="46"/>
      <c r="H428" s="47" t="s">
        <v>6</v>
      </c>
      <c r="I428" s="114"/>
      <c r="J428" s="113">
        <f>ROUND(IF(OR(ISERROR(H428),H428=""),0,H428)*IF(OR(ISERROR(I428),I428=""),0,I428),2)</f>
      </c>
      <c r="K428" s="48"/>
      <c r="L428" s="44"/>
      <c r="M428" s="49"/>
    </row>
    <row r="429" ht="49.59072" customHeight="1">
      <c r="A429" s="43" t="s">
        <v>579</v>
      </c>
      <c r="B429" s="44" t="s">
        <v>580</v>
      </c>
      <c r="C429" s="44" t="s">
        <v>581</v>
      </c>
      <c r="D429" s="44" t="s">
        <v>582</v>
      </c>
      <c r="E429" s="44"/>
      <c r="F429" s="45" t="s">
        <v>574</v>
      </c>
      <c r="G429" s="46"/>
      <c r="H429" s="47" t="s">
        <v>6</v>
      </c>
      <c r="I429" s="114"/>
      <c r="J429" s="113">
        <f>ROUND(IF(OR(ISERROR(H429),H429=""),0,H429)*IF(OR(ISERROR(I429),I429=""),0,I429),2)</f>
      </c>
      <c r="K429" s="48"/>
      <c r="L429" s="44"/>
      <c r="M429" s="49"/>
    </row>
    <row r="430" ht="25.16544" customHeight="1">
      <c r="A430" s="43" t="s">
        <v>583</v>
      </c>
      <c r="B430" s="44" t="s">
        <v>293</v>
      </c>
      <c r="C430" s="44" t="s">
        <v>584</v>
      </c>
      <c r="D430" s="44"/>
      <c r="E430" s="44"/>
      <c r="F430" s="45"/>
      <c r="G430" s="46"/>
      <c r="H430" s="47" t="s">
        <v>6</v>
      </c>
      <c r="I430" s="47" t="s">
        <v>47</v>
      </c>
      <c r="J430" s="113">
        <f>ROUND(IF(OR(ISERROR(J431),J431=""),0,J431)+IF(OR(ISERROR(J432),J432=""),0,J432)+IF(OR(ISERROR(J433),J433=""),0,J433)+IF(OR(ISERROR(J434),J434=""),0,J434)+IF(OR(ISERROR(J435),J435=""),0,J435)+IF(OR(ISERROR(J436),J436=""),0,J436),2)</f>
      </c>
      <c r="K430" s="48"/>
      <c r="L430" s="44"/>
      <c r="M430" s="49"/>
    </row>
    <row r="431" ht="25.16544" customHeight="1">
      <c r="A431" s="43" t="s">
        <v>585</v>
      </c>
      <c r="B431" s="44" t="s">
        <v>586</v>
      </c>
      <c r="C431" s="44" t="s">
        <v>587</v>
      </c>
      <c r="D431" s="44" t="s">
        <v>588</v>
      </c>
      <c r="E431" s="44"/>
      <c r="F431" s="45" t="s">
        <v>61</v>
      </c>
      <c r="G431" s="46"/>
      <c r="H431" s="47" t="s">
        <v>589</v>
      </c>
      <c r="I431" s="114"/>
      <c r="J431" s="113">
        <f>ROUND(IF(OR(ISERROR(H431),H431=""),0,H431)*IF(OR(ISERROR(I431),I431=""),0,I431),2)</f>
      </c>
      <c r="K431" s="48"/>
      <c r="L431" s="44"/>
      <c r="M431" s="49"/>
    </row>
    <row r="432" ht="25.9056" customHeight="1">
      <c r="A432" s="43" t="s">
        <v>590</v>
      </c>
      <c r="B432" s="44" t="s">
        <v>591</v>
      </c>
      <c r="C432" s="44" t="s">
        <v>592</v>
      </c>
      <c r="D432" s="44" t="s">
        <v>593</v>
      </c>
      <c r="E432" s="44"/>
      <c r="F432" s="45" t="s">
        <v>90</v>
      </c>
      <c r="G432" s="46"/>
      <c r="H432" s="47" t="s">
        <v>594</v>
      </c>
      <c r="I432" s="114"/>
      <c r="J432" s="113">
        <f>ROUND(IF(OR(ISERROR(H432),H432=""),0,H432)*IF(OR(ISERROR(I432),I432=""),0,I432),2)</f>
      </c>
      <c r="K432" s="48"/>
      <c r="L432" s="44"/>
      <c r="M432" s="49"/>
    </row>
    <row r="433" ht="25.16544" customHeight="1">
      <c r="A433" s="43" t="s">
        <v>595</v>
      </c>
      <c r="B433" s="44" t="s">
        <v>596</v>
      </c>
      <c r="C433" s="44" t="s">
        <v>597</v>
      </c>
      <c r="D433" s="44" t="s">
        <v>598</v>
      </c>
      <c r="E433" s="44"/>
      <c r="F433" s="45" t="s">
        <v>90</v>
      </c>
      <c r="G433" s="46"/>
      <c r="H433" s="47" t="s">
        <v>599</v>
      </c>
      <c r="I433" s="114"/>
      <c r="J433" s="113">
        <f>ROUND(IF(OR(ISERROR(H433),H433=""),0,H433)*IF(OR(ISERROR(I433),I433=""),0,I433),2)</f>
      </c>
      <c r="K433" s="48"/>
      <c r="L433" s="44"/>
      <c r="M433" s="49"/>
    </row>
    <row r="434" ht="25.16544" customHeight="1">
      <c r="A434" s="43" t="s">
        <v>600</v>
      </c>
      <c r="B434" s="44" t="s">
        <v>601</v>
      </c>
      <c r="C434" s="44" t="s">
        <v>602</v>
      </c>
      <c r="D434" s="44" t="s">
        <v>603</v>
      </c>
      <c r="E434" s="44"/>
      <c r="F434" s="45" t="s">
        <v>90</v>
      </c>
      <c r="G434" s="46"/>
      <c r="H434" s="47" t="s">
        <v>604</v>
      </c>
      <c r="I434" s="114"/>
      <c r="J434" s="113">
        <f>ROUND(IF(OR(ISERROR(H434),H434=""),0,H434)*IF(OR(ISERROR(I434),I434=""),0,I434),2)</f>
      </c>
      <c r="K434" s="48"/>
      <c r="L434" s="44"/>
      <c r="M434" s="49"/>
    </row>
    <row r="435" ht="25.16544" customHeight="1">
      <c r="A435" s="43" t="s">
        <v>605</v>
      </c>
      <c r="B435" s="44" t="s">
        <v>606</v>
      </c>
      <c r="C435" s="44" t="s">
        <v>607</v>
      </c>
      <c r="D435" s="44" t="s">
        <v>608</v>
      </c>
      <c r="E435" s="44"/>
      <c r="F435" s="45" t="s">
        <v>120</v>
      </c>
      <c r="G435" s="46"/>
      <c r="H435" s="47" t="s">
        <v>609</v>
      </c>
      <c r="I435" s="114"/>
      <c r="J435" s="113">
        <f>ROUND(IF(OR(ISERROR(H435),H435=""),0,H435)*IF(OR(ISERROR(I435),I435=""),0,I435),2)</f>
      </c>
      <c r="K435" s="48"/>
      <c r="L435" s="44"/>
      <c r="M435" s="49"/>
    </row>
    <row r="436" ht="25.9056" customHeight="1">
      <c r="A436" s="43" t="s">
        <v>610</v>
      </c>
      <c r="B436" s="44" t="s">
        <v>611</v>
      </c>
      <c r="C436" s="44" t="s">
        <v>612</v>
      </c>
      <c r="D436" s="44" t="s">
        <v>613</v>
      </c>
      <c r="E436" s="44"/>
      <c r="F436" s="45" t="s">
        <v>120</v>
      </c>
      <c r="G436" s="46"/>
      <c r="H436" s="47" t="s">
        <v>614</v>
      </c>
      <c r="I436" s="114"/>
      <c r="J436" s="113">
        <f>ROUND(IF(OR(ISERROR(H436),H436=""),0,H436)*IF(OR(ISERROR(I436),I436=""),0,I436),2)</f>
      </c>
      <c r="K436" s="48"/>
      <c r="L436" s="44"/>
      <c r="M436" s="49"/>
    </row>
    <row r="437" ht="17.02368" customHeight="1">
      <c r="A437" s="68"/>
      <c r="B437" s="69"/>
      <c r="C437" s="44" t="s">
        <v>615</v>
      </c>
      <c r="D437" s="44"/>
      <c r="E437" s="44"/>
      <c r="F437" s="45"/>
      <c r="G437" s="46"/>
      <c r="H437" s="47"/>
      <c r="I437" s="47"/>
      <c r="J437" s="113">
        <f>ROUND(IF(OR(ISERROR(J5),J5=""),0,J5),2)</f>
      </c>
      <c r="K437" s="48"/>
      <c r="L437" s="44"/>
      <c r="M437" s="70"/>
    </row>
    <row r="438" ht="17.76384" customHeight="1">
      <c r="A438" s="71"/>
      <c r="B438" s="69"/>
      <c r="C438" s="44"/>
      <c r="D438" s="44"/>
      <c r="E438" s="44"/>
      <c r="F438" s="45"/>
      <c r="G438" s="46"/>
      <c r="H438" s="47"/>
      <c r="I438" s="47"/>
      <c r="J438" s="47"/>
      <c r="K438" s="48"/>
      <c r="L438" s="44"/>
      <c r="M438" s="72"/>
    </row>
    <row r="439" ht="17.02368" customHeight="1">
      <c r="A439" s="71"/>
      <c r="B439" s="69"/>
      <c r="C439" s="44"/>
      <c r="D439" s="44"/>
      <c r="E439" s="44"/>
      <c r="F439" s="45"/>
      <c r="G439" s="46"/>
      <c r="H439" s="47"/>
      <c r="I439" s="47"/>
      <c r="J439" s="47"/>
      <c r="K439" s="48"/>
      <c r="L439" s="44"/>
      <c r="M439" s="72"/>
    </row>
    <row r="440" ht="17.76384" customHeight="1">
      <c r="A440" s="71"/>
      <c r="B440" s="69"/>
      <c r="C440" s="44"/>
      <c r="D440" s="44"/>
      <c r="E440" s="44"/>
      <c r="F440" s="45"/>
      <c r="G440" s="46"/>
      <c r="H440" s="47"/>
      <c r="I440" s="47"/>
      <c r="J440" s="47"/>
      <c r="K440" s="48"/>
      <c r="L440" s="44"/>
      <c r="M440" s="72"/>
    </row>
    <row r="441" ht="17.76384" customHeight="1">
      <c r="A441" s="71"/>
      <c r="B441" s="69"/>
      <c r="C441" s="44"/>
      <c r="D441" s="44"/>
      <c r="E441" s="44"/>
      <c r="F441" s="45"/>
      <c r="G441" s="46"/>
      <c r="H441" s="47"/>
      <c r="I441" s="47"/>
      <c r="J441" s="47"/>
      <c r="K441" s="48"/>
      <c r="L441" s="44"/>
      <c r="M441" s="72"/>
    </row>
    <row r="442" ht="17.02368" customHeight="1">
      <c r="A442" s="71"/>
      <c r="B442" s="69"/>
      <c r="C442" s="44"/>
      <c r="D442" s="44"/>
      <c r="E442" s="44"/>
      <c r="F442" s="45"/>
      <c r="G442" s="46"/>
      <c r="H442" s="47"/>
      <c r="I442" s="47"/>
      <c r="J442" s="47"/>
      <c r="K442" s="48"/>
      <c r="L442" s="44"/>
      <c r="M442" s="72"/>
    </row>
    <row r="443" ht="17.76384" customHeight="1">
      <c r="A443" s="71"/>
      <c r="B443" s="69"/>
      <c r="C443" s="44"/>
      <c r="D443" s="44"/>
      <c r="E443" s="44"/>
      <c r="F443" s="45"/>
      <c r="G443" s="46"/>
      <c r="H443" s="47"/>
      <c r="I443" s="47"/>
      <c r="J443" s="47"/>
      <c r="K443" s="48"/>
      <c r="L443" s="44"/>
      <c r="M443" s="72"/>
    </row>
    <row r="444" ht="17.02368" customHeight="1">
      <c r="A444" s="71"/>
      <c r="B444" s="69"/>
      <c r="C444" s="44"/>
      <c r="D444" s="44"/>
      <c r="E444" s="44"/>
      <c r="F444" s="45"/>
      <c r="G444" s="46"/>
      <c r="H444" s="47"/>
      <c r="I444" s="47"/>
      <c r="J444" s="47"/>
      <c r="K444" s="48"/>
      <c r="L444" s="44"/>
      <c r="M444" s="72"/>
    </row>
    <row r="445" ht="17.76384" customHeight="1">
      <c r="A445" s="71"/>
      <c r="B445" s="69"/>
      <c r="C445" s="44"/>
      <c r="D445" s="44"/>
      <c r="E445" s="44"/>
      <c r="F445" s="45"/>
      <c r="G445" s="46"/>
      <c r="H445" s="47"/>
      <c r="I445" s="47"/>
      <c r="J445" s="47"/>
      <c r="K445" s="48"/>
      <c r="L445" s="44"/>
      <c r="M445" s="72"/>
    </row>
    <row r="446" ht="17.76384" customHeight="1">
      <c r="A446" s="71"/>
      <c r="B446" s="69"/>
      <c r="C446" s="44"/>
      <c r="D446" s="44"/>
      <c r="E446" s="44"/>
      <c r="F446" s="45"/>
      <c r="G446" s="46"/>
      <c r="H446" s="47"/>
      <c r="I446" s="47"/>
      <c r="J446" s="47"/>
      <c r="K446" s="48"/>
      <c r="L446" s="44"/>
      <c r="M446" s="72"/>
    </row>
    <row r="447" ht="17.02368" customHeight="1">
      <c r="A447" s="71"/>
      <c r="B447" s="69"/>
      <c r="C447" s="44"/>
      <c r="D447" s="44"/>
      <c r="E447" s="44"/>
      <c r="F447" s="45"/>
      <c r="G447" s="46"/>
      <c r="H447" s="47"/>
      <c r="I447" s="47"/>
      <c r="J447" s="47"/>
      <c r="K447" s="48"/>
      <c r="L447" s="44"/>
      <c r="M447" s="72"/>
    </row>
    <row r="448" ht="17.76384" customHeight="1">
      <c r="A448" s="71"/>
      <c r="B448" s="69"/>
      <c r="C448" s="44"/>
      <c r="D448" s="44"/>
      <c r="E448" s="44"/>
      <c r="F448" s="45"/>
      <c r="G448" s="46"/>
      <c r="H448" s="47"/>
      <c r="I448" s="47"/>
      <c r="J448" s="47"/>
      <c r="K448" s="48"/>
      <c r="L448" s="44"/>
      <c r="M448" s="72"/>
    </row>
    <row r="449" ht="17.76384" customHeight="1">
      <c r="A449" s="71"/>
      <c r="B449" s="69"/>
      <c r="C449" s="44"/>
      <c r="D449" s="44"/>
      <c r="E449" s="44"/>
      <c r="F449" s="45"/>
      <c r="G449" s="46"/>
      <c r="H449" s="47"/>
      <c r="I449" s="47"/>
      <c r="J449" s="47"/>
      <c r="K449" s="48"/>
      <c r="L449" s="44"/>
      <c r="M449" s="72"/>
    </row>
    <row r="450" ht="17.02368" customHeight="1">
      <c r="A450" s="71"/>
      <c r="B450" s="69"/>
      <c r="C450" s="44"/>
      <c r="D450" s="44"/>
      <c r="E450" s="44"/>
      <c r="F450" s="45"/>
      <c r="G450" s="46"/>
      <c r="H450" s="47"/>
      <c r="I450" s="47"/>
      <c r="J450" s="47"/>
      <c r="K450" s="48"/>
      <c r="L450" s="44"/>
      <c r="M450" s="72"/>
    </row>
    <row r="451" ht="17.76384" customHeight="1">
      <c r="A451" s="71"/>
      <c r="B451" s="69"/>
      <c r="C451" s="44"/>
      <c r="D451" s="44"/>
      <c r="E451" s="44"/>
      <c r="F451" s="45"/>
      <c r="G451" s="46"/>
      <c r="H451" s="47"/>
      <c r="I451" s="47"/>
      <c r="J451" s="47"/>
      <c r="K451" s="48"/>
      <c r="L451" s="44"/>
      <c r="M451" s="72"/>
    </row>
    <row r="452" ht="17.02368" customHeight="1">
      <c r="A452" s="71"/>
      <c r="B452" s="73"/>
      <c r="C452" s="74"/>
      <c r="D452" s="74"/>
      <c r="E452" s="74"/>
      <c r="F452" s="75"/>
      <c r="G452" s="76"/>
      <c r="H452" s="77"/>
      <c r="I452" s="77"/>
      <c r="J452" s="77"/>
      <c r="K452" s="78"/>
      <c r="L452" s="74"/>
      <c r="M452" s="79"/>
    </row>
    <row r="453" ht="0.74016" customHeight="1">
      <c r="A453" s="80"/>
      <c r="B453" s="81"/>
      <c r="C453" s="81"/>
      <c r="D453" s="81"/>
      <c r="E453" s="81"/>
      <c r="F453" s="81"/>
      <c r="G453" s="81"/>
      <c r="H453" s="81"/>
      <c r="I453" s="81"/>
      <c r="J453" s="81"/>
      <c r="K453" s="81"/>
      <c r="L453" s="81"/>
      <c r="M453" s="81"/>
    </row>
    <row r="454" ht="12.58272" customHeight="1"/>
    <row r="455" ht="23.68512" customHeight="1">
      <c r="G455" s="82" t="s">
        <v>29</v>
      </c>
      <c r="H455" s="82"/>
      <c r="I455" s="82"/>
      <c r="J455" s="82"/>
      <c r="K455" s="82"/>
      <c r="L455" s="82"/>
      <c r="M455" s="82"/>
    </row>
  </sheetData>
  <mergeCells>
    <mergeCell ref="A1:M1"/>
    <mergeCell ref="A2:J2"/>
    <mergeCell ref="K2:M2"/>
    <mergeCell ref="A3:J3"/>
    <mergeCell ref="F4:G4"/>
    <mergeCell ref="J4:K4"/>
    <mergeCell ref="F5:G5"/>
    <mergeCell ref="J5:K5"/>
    <mergeCell ref="F6:G6"/>
    <mergeCell ref="J6:K6"/>
    <mergeCell ref="F7:G7"/>
    <mergeCell ref="J7:K7"/>
    <mergeCell ref="F8:G8"/>
    <mergeCell ref="J8:K8"/>
    <mergeCell ref="A9:A10"/>
    <mergeCell ref="B9:B10"/>
    <mergeCell ref="C9:C10"/>
    <mergeCell ref="D9:D10"/>
    <mergeCell ref="E9:E10"/>
    <mergeCell ref="F9:G10"/>
    <mergeCell ref="H9:H10"/>
    <mergeCell ref="I9:I10"/>
    <mergeCell ref="J9:K10"/>
    <mergeCell ref="L9:L10"/>
    <mergeCell ref="M9:M10"/>
    <mergeCell ref="A11:A13"/>
    <mergeCell ref="B11:B13"/>
    <mergeCell ref="C11:C13"/>
    <mergeCell ref="D11:D13"/>
    <mergeCell ref="E11:E13"/>
    <mergeCell ref="F11:G13"/>
    <mergeCell ref="H11:H13"/>
    <mergeCell ref="I11:I13"/>
    <mergeCell ref="J11:K13"/>
    <mergeCell ref="L11:L13"/>
    <mergeCell ref="M11:M13"/>
    <mergeCell ref="A14:A15"/>
    <mergeCell ref="B14:B15"/>
    <mergeCell ref="C14:C15"/>
    <mergeCell ref="D14:D15"/>
    <mergeCell ref="E14:E15"/>
    <mergeCell ref="F14:G15"/>
    <mergeCell ref="H14:H15"/>
    <mergeCell ref="I14:I15"/>
    <mergeCell ref="J14:K15"/>
    <mergeCell ref="L14:L15"/>
    <mergeCell ref="M14:M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A26:M26"/>
    <mergeCell ref="G27:M27"/>
    <mergeCell ref="A28:M28"/>
    <mergeCell ref="A29:J29"/>
    <mergeCell ref="K29:M29"/>
    <mergeCell ref="A30:J30"/>
    <mergeCell ref="F31:G31"/>
    <mergeCell ref="J31:K31"/>
    <mergeCell ref="A32:A34"/>
    <mergeCell ref="B32:B34"/>
    <mergeCell ref="C32:C34"/>
    <mergeCell ref="D32:D34"/>
    <mergeCell ref="E32:E34"/>
    <mergeCell ref="F32:G34"/>
    <mergeCell ref="H32:H34"/>
    <mergeCell ref="I32:I34"/>
    <mergeCell ref="J32:K34"/>
    <mergeCell ref="L32:L34"/>
    <mergeCell ref="M32:M34"/>
    <mergeCell ref="F35:G35"/>
    <mergeCell ref="J35:K35"/>
    <mergeCell ref="A36:A37"/>
    <mergeCell ref="B36:B37"/>
    <mergeCell ref="C36:C37"/>
    <mergeCell ref="D36:D37"/>
    <mergeCell ref="E36:E37"/>
    <mergeCell ref="F36:G37"/>
    <mergeCell ref="H36:H37"/>
    <mergeCell ref="I36:I37"/>
    <mergeCell ref="J36:K37"/>
    <mergeCell ref="L36:L37"/>
    <mergeCell ref="M36:M37"/>
    <mergeCell ref="F38:G38"/>
    <mergeCell ref="J38:K38"/>
    <mergeCell ref="F39:G39"/>
    <mergeCell ref="J39:K39"/>
    <mergeCell ref="A40:A41"/>
    <mergeCell ref="B40:B41"/>
    <mergeCell ref="C40:C41"/>
    <mergeCell ref="D40:D41"/>
    <mergeCell ref="E40:E41"/>
    <mergeCell ref="F40:G41"/>
    <mergeCell ref="H40:H41"/>
    <mergeCell ref="I40:I41"/>
    <mergeCell ref="J40:K41"/>
    <mergeCell ref="L40:L41"/>
    <mergeCell ref="M40:M41"/>
    <mergeCell ref="A42:A44"/>
    <mergeCell ref="B42:B44"/>
    <mergeCell ref="C42:C44"/>
    <mergeCell ref="D42:D44"/>
    <mergeCell ref="E42:E44"/>
    <mergeCell ref="F42:G44"/>
    <mergeCell ref="H42:H44"/>
    <mergeCell ref="I42:I44"/>
    <mergeCell ref="J42:K44"/>
    <mergeCell ref="L42:L44"/>
    <mergeCell ref="M42:M44"/>
    <mergeCell ref="A45:M45"/>
    <mergeCell ref="G46:M46"/>
    <mergeCell ref="A47:M47"/>
    <mergeCell ref="A48:J48"/>
    <mergeCell ref="K48:M48"/>
    <mergeCell ref="A49:J49"/>
    <mergeCell ref="F50:G50"/>
    <mergeCell ref="J50:K50"/>
    <mergeCell ref="A51:A52"/>
    <mergeCell ref="B51:B52"/>
    <mergeCell ref="C51:C52"/>
    <mergeCell ref="D51:D52"/>
    <mergeCell ref="E51:E52"/>
    <mergeCell ref="F51:G52"/>
    <mergeCell ref="H51:H52"/>
    <mergeCell ref="I51:I52"/>
    <mergeCell ref="J51:K52"/>
    <mergeCell ref="L51:L52"/>
    <mergeCell ref="M51:M52"/>
    <mergeCell ref="F53:G53"/>
    <mergeCell ref="J53:K53"/>
    <mergeCell ref="F54:G54"/>
    <mergeCell ref="J54:K54"/>
    <mergeCell ref="F55:G55"/>
    <mergeCell ref="J55:K55"/>
    <mergeCell ref="A56:A58"/>
    <mergeCell ref="B56:B58"/>
    <mergeCell ref="C56:C58"/>
    <mergeCell ref="D56:D58"/>
    <mergeCell ref="E56:E58"/>
    <mergeCell ref="F56:G58"/>
    <mergeCell ref="H56:H58"/>
    <mergeCell ref="I56:I58"/>
    <mergeCell ref="J56:K58"/>
    <mergeCell ref="L56:L58"/>
    <mergeCell ref="M56:M58"/>
    <mergeCell ref="A59:A60"/>
    <mergeCell ref="B59:B60"/>
    <mergeCell ref="C59:C60"/>
    <mergeCell ref="D59:D60"/>
    <mergeCell ref="E59:E60"/>
    <mergeCell ref="F59:G60"/>
    <mergeCell ref="H59:H60"/>
    <mergeCell ref="I59:I60"/>
    <mergeCell ref="J59:K60"/>
    <mergeCell ref="L59:L60"/>
    <mergeCell ref="M59:M60"/>
    <mergeCell ref="F61:G61"/>
    <mergeCell ref="J61:K61"/>
    <mergeCell ref="F62:G62"/>
    <mergeCell ref="J62:K62"/>
    <mergeCell ref="F63:G63"/>
    <mergeCell ref="J63:K63"/>
    <mergeCell ref="F64:G64"/>
    <mergeCell ref="J64:K64"/>
    <mergeCell ref="F65:G65"/>
    <mergeCell ref="J65:K65"/>
    <mergeCell ref="F66:G66"/>
    <mergeCell ref="J66:K66"/>
    <mergeCell ref="F67:G67"/>
    <mergeCell ref="J67:K67"/>
    <mergeCell ref="F68:G68"/>
    <mergeCell ref="J68:K68"/>
    <mergeCell ref="A69:M69"/>
    <mergeCell ref="G70:M70"/>
    <mergeCell ref="A71:M71"/>
    <mergeCell ref="A72:J72"/>
    <mergeCell ref="K72:M72"/>
    <mergeCell ref="A73:J73"/>
    <mergeCell ref="F74:G74"/>
    <mergeCell ref="J74:K74"/>
    <mergeCell ref="A75:A77"/>
    <mergeCell ref="B75:B77"/>
    <mergeCell ref="C75:C77"/>
    <mergeCell ref="D75:D77"/>
    <mergeCell ref="E75:E77"/>
    <mergeCell ref="F75:G77"/>
    <mergeCell ref="H75:H77"/>
    <mergeCell ref="I75:I77"/>
    <mergeCell ref="J75:K77"/>
    <mergeCell ref="L75:L77"/>
    <mergeCell ref="M75:M77"/>
    <mergeCell ref="A78:A79"/>
    <mergeCell ref="B78:B79"/>
    <mergeCell ref="C78:C79"/>
    <mergeCell ref="D78:D79"/>
    <mergeCell ref="E78:E79"/>
    <mergeCell ref="F78:G79"/>
    <mergeCell ref="H78:H79"/>
    <mergeCell ref="I78:I79"/>
    <mergeCell ref="J78:K79"/>
    <mergeCell ref="L78:L79"/>
    <mergeCell ref="M78:M79"/>
    <mergeCell ref="F80:G80"/>
    <mergeCell ref="J80:K80"/>
    <mergeCell ref="F81:G81"/>
    <mergeCell ref="J81:K81"/>
    <mergeCell ref="F82:G82"/>
    <mergeCell ref="J82:K82"/>
    <mergeCell ref="A83:A84"/>
    <mergeCell ref="B83:B84"/>
    <mergeCell ref="C83:C84"/>
    <mergeCell ref="D83:D84"/>
    <mergeCell ref="E83:E84"/>
    <mergeCell ref="F83:G84"/>
    <mergeCell ref="H83:H84"/>
    <mergeCell ref="I83:I84"/>
    <mergeCell ref="J83:K84"/>
    <mergeCell ref="L83:L84"/>
    <mergeCell ref="M83:M84"/>
    <mergeCell ref="A85:A87"/>
    <mergeCell ref="B85:B87"/>
    <mergeCell ref="C85:C87"/>
    <mergeCell ref="D85:D87"/>
    <mergeCell ref="E85:E87"/>
    <mergeCell ref="F85:G87"/>
    <mergeCell ref="H85:H87"/>
    <mergeCell ref="I85:I87"/>
    <mergeCell ref="J85:K87"/>
    <mergeCell ref="L85:L87"/>
    <mergeCell ref="M85:M87"/>
    <mergeCell ref="A88:M88"/>
    <mergeCell ref="G89:M89"/>
    <mergeCell ref="A90:M90"/>
    <mergeCell ref="A91:J91"/>
    <mergeCell ref="K91:M91"/>
    <mergeCell ref="A92:J92"/>
    <mergeCell ref="F93:G93"/>
    <mergeCell ref="J93:K93"/>
    <mergeCell ref="F94:G94"/>
    <mergeCell ref="J94:K94"/>
    <mergeCell ref="F95:G95"/>
    <mergeCell ref="J95:K95"/>
    <mergeCell ref="A96:A97"/>
    <mergeCell ref="B96:B97"/>
    <mergeCell ref="C96:C97"/>
    <mergeCell ref="D96:D97"/>
    <mergeCell ref="E96:E97"/>
    <mergeCell ref="F96:G97"/>
    <mergeCell ref="H96:H97"/>
    <mergeCell ref="I96:I97"/>
    <mergeCell ref="J96:K97"/>
    <mergeCell ref="L96:L97"/>
    <mergeCell ref="M96:M97"/>
    <mergeCell ref="A98:A99"/>
    <mergeCell ref="B98:B99"/>
    <mergeCell ref="C98:C99"/>
    <mergeCell ref="D98:D99"/>
    <mergeCell ref="E98:E99"/>
    <mergeCell ref="F98:G99"/>
    <mergeCell ref="H98:H99"/>
    <mergeCell ref="I98:I99"/>
    <mergeCell ref="J98:K99"/>
    <mergeCell ref="L98:L99"/>
    <mergeCell ref="M98:M99"/>
    <mergeCell ref="F100:G100"/>
    <mergeCell ref="J100:K100"/>
    <mergeCell ref="F101:G101"/>
    <mergeCell ref="J101:K101"/>
    <mergeCell ref="F102:G102"/>
    <mergeCell ref="J102:K102"/>
    <mergeCell ref="F103:G103"/>
    <mergeCell ref="J103:K103"/>
    <mergeCell ref="F104:G104"/>
    <mergeCell ref="J104:K104"/>
    <mergeCell ref="F105:G105"/>
    <mergeCell ref="J105:K105"/>
    <mergeCell ref="F106:G106"/>
    <mergeCell ref="J106:K106"/>
    <mergeCell ref="F107:G107"/>
    <mergeCell ref="J107:K107"/>
    <mergeCell ref="F108:G108"/>
    <mergeCell ref="J108:K108"/>
    <mergeCell ref="F109:G109"/>
    <mergeCell ref="J109:K109"/>
    <mergeCell ref="F110:G110"/>
    <mergeCell ref="J110:K110"/>
    <mergeCell ref="F111:G111"/>
    <mergeCell ref="J111:K111"/>
    <mergeCell ref="F112:G112"/>
    <mergeCell ref="J112:K112"/>
    <mergeCell ref="F113:G113"/>
    <mergeCell ref="J113:K113"/>
    <mergeCell ref="A114:M114"/>
    <mergeCell ref="G115:M115"/>
    <mergeCell ref="A116:M116"/>
    <mergeCell ref="A117:J117"/>
    <mergeCell ref="K117:M117"/>
    <mergeCell ref="A118:J118"/>
    <mergeCell ref="F119:G119"/>
    <mergeCell ref="J119:K119"/>
    <mergeCell ref="A120:A122"/>
    <mergeCell ref="B120:B122"/>
    <mergeCell ref="C120:C122"/>
    <mergeCell ref="D120:D122"/>
    <mergeCell ref="E120:E122"/>
    <mergeCell ref="F120:G122"/>
    <mergeCell ref="H120:H122"/>
    <mergeCell ref="I120:I122"/>
    <mergeCell ref="J120:K122"/>
    <mergeCell ref="L120:L122"/>
    <mergeCell ref="M120:M122"/>
    <mergeCell ref="F123:G123"/>
    <mergeCell ref="J123:K123"/>
    <mergeCell ref="F124:G124"/>
    <mergeCell ref="J124:K124"/>
    <mergeCell ref="A125:A126"/>
    <mergeCell ref="B125:B126"/>
    <mergeCell ref="C125:C126"/>
    <mergeCell ref="D125:D126"/>
    <mergeCell ref="E125:E126"/>
    <mergeCell ref="F125:G126"/>
    <mergeCell ref="H125:H126"/>
    <mergeCell ref="I125:I126"/>
    <mergeCell ref="J125:K126"/>
    <mergeCell ref="L125:L126"/>
    <mergeCell ref="M125:M126"/>
    <mergeCell ref="F127:G127"/>
    <mergeCell ref="J127:K127"/>
    <mergeCell ref="F128:G128"/>
    <mergeCell ref="J128:K128"/>
    <mergeCell ref="A129:A130"/>
    <mergeCell ref="B129:B130"/>
    <mergeCell ref="C129:C130"/>
    <mergeCell ref="D129:D130"/>
    <mergeCell ref="E129:E130"/>
    <mergeCell ref="F129:G130"/>
    <mergeCell ref="H129:H130"/>
    <mergeCell ref="I129:I130"/>
    <mergeCell ref="J129:K130"/>
    <mergeCell ref="L129:L130"/>
    <mergeCell ref="M129:M130"/>
    <mergeCell ref="F131:G131"/>
    <mergeCell ref="J131:K131"/>
    <mergeCell ref="A132:A133"/>
    <mergeCell ref="B132:B133"/>
    <mergeCell ref="C132:C133"/>
    <mergeCell ref="D132:D133"/>
    <mergeCell ref="E132:E133"/>
    <mergeCell ref="F132:G133"/>
    <mergeCell ref="H132:H133"/>
    <mergeCell ref="I132:I133"/>
    <mergeCell ref="J132:K133"/>
    <mergeCell ref="L132:L133"/>
    <mergeCell ref="M132:M133"/>
    <mergeCell ref="F134:G134"/>
    <mergeCell ref="J134:K134"/>
    <mergeCell ref="A135:M135"/>
    <mergeCell ref="G137:M137"/>
    <mergeCell ref="A138:M138"/>
    <mergeCell ref="A139:J139"/>
    <mergeCell ref="K139:M139"/>
    <mergeCell ref="A140:J140"/>
    <mergeCell ref="F141:G141"/>
    <mergeCell ref="J141:K141"/>
    <mergeCell ref="F142:G142"/>
    <mergeCell ref="J142:K142"/>
    <mergeCell ref="A143:A144"/>
    <mergeCell ref="B143:B144"/>
    <mergeCell ref="C143:C144"/>
    <mergeCell ref="D143:D144"/>
    <mergeCell ref="E143:E144"/>
    <mergeCell ref="F143:G144"/>
    <mergeCell ref="H143:H144"/>
    <mergeCell ref="I143:I144"/>
    <mergeCell ref="J143:K144"/>
    <mergeCell ref="L143:L144"/>
    <mergeCell ref="M143:M144"/>
    <mergeCell ref="A145:A146"/>
    <mergeCell ref="B145:B146"/>
    <mergeCell ref="C145:C146"/>
    <mergeCell ref="D145:D146"/>
    <mergeCell ref="E145:E146"/>
    <mergeCell ref="F145:G146"/>
    <mergeCell ref="H145:H146"/>
    <mergeCell ref="I145:I146"/>
    <mergeCell ref="J145:K146"/>
    <mergeCell ref="L145:L146"/>
    <mergeCell ref="M145:M146"/>
    <mergeCell ref="A147:A148"/>
    <mergeCell ref="B147:B148"/>
    <mergeCell ref="C147:C148"/>
    <mergeCell ref="D147:D148"/>
    <mergeCell ref="E147:E148"/>
    <mergeCell ref="F147:G148"/>
    <mergeCell ref="H147:H148"/>
    <mergeCell ref="I147:I148"/>
    <mergeCell ref="J147:K148"/>
    <mergeCell ref="L147:L148"/>
    <mergeCell ref="M147:M148"/>
    <mergeCell ref="A149:A150"/>
    <mergeCell ref="B149:B150"/>
    <mergeCell ref="C149:C150"/>
    <mergeCell ref="D149:D150"/>
    <mergeCell ref="E149:E150"/>
    <mergeCell ref="F149:G150"/>
    <mergeCell ref="H149:H150"/>
    <mergeCell ref="I149:I150"/>
    <mergeCell ref="J149:K150"/>
    <mergeCell ref="L149:L150"/>
    <mergeCell ref="M149:M150"/>
    <mergeCell ref="F151:G151"/>
    <mergeCell ref="J151:K151"/>
    <mergeCell ref="F152:G152"/>
    <mergeCell ref="J152:K152"/>
    <mergeCell ref="A153:M153"/>
    <mergeCell ref="G155:M155"/>
    <mergeCell ref="A156:M156"/>
    <mergeCell ref="A157:J157"/>
    <mergeCell ref="K157:M157"/>
    <mergeCell ref="A158:J158"/>
    <mergeCell ref="F159:G159"/>
    <mergeCell ref="J159:K159"/>
    <mergeCell ref="F160:G160"/>
    <mergeCell ref="J160:K160"/>
    <mergeCell ref="F161:G161"/>
    <mergeCell ref="J161:K161"/>
    <mergeCell ref="F162:G162"/>
    <mergeCell ref="J162:K162"/>
    <mergeCell ref="A163:A164"/>
    <mergeCell ref="B163:B164"/>
    <mergeCell ref="C163:C164"/>
    <mergeCell ref="D163:D164"/>
    <mergeCell ref="E163:E164"/>
    <mergeCell ref="F163:G164"/>
    <mergeCell ref="H163:H164"/>
    <mergeCell ref="I163:I164"/>
    <mergeCell ref="J163:K164"/>
    <mergeCell ref="L163:L164"/>
    <mergeCell ref="M163:M164"/>
    <mergeCell ref="F165:G165"/>
    <mergeCell ref="J165:K165"/>
    <mergeCell ref="A166:A167"/>
    <mergeCell ref="B166:B167"/>
    <mergeCell ref="C166:C167"/>
    <mergeCell ref="D166:D167"/>
    <mergeCell ref="E166:E167"/>
    <mergeCell ref="F166:G167"/>
    <mergeCell ref="H166:H167"/>
    <mergeCell ref="I166:I167"/>
    <mergeCell ref="J166:K167"/>
    <mergeCell ref="L166:L167"/>
    <mergeCell ref="M166:M167"/>
    <mergeCell ref="F168:G168"/>
    <mergeCell ref="J168:K168"/>
    <mergeCell ref="F169:G169"/>
    <mergeCell ref="J169:K169"/>
    <mergeCell ref="A170:A171"/>
    <mergeCell ref="B170:B171"/>
    <mergeCell ref="C170:C171"/>
    <mergeCell ref="D170:D171"/>
    <mergeCell ref="E170:E171"/>
    <mergeCell ref="F170:G171"/>
    <mergeCell ref="H170:H171"/>
    <mergeCell ref="I170:I171"/>
    <mergeCell ref="J170:K171"/>
    <mergeCell ref="L170:L171"/>
    <mergeCell ref="M170:M171"/>
    <mergeCell ref="F172:G172"/>
    <mergeCell ref="J172:K172"/>
    <mergeCell ref="F173:G173"/>
    <mergeCell ref="J173:K173"/>
    <mergeCell ref="F174:G174"/>
    <mergeCell ref="J174:K174"/>
    <mergeCell ref="F175:G175"/>
    <mergeCell ref="J175:K175"/>
    <mergeCell ref="F176:G176"/>
    <mergeCell ref="J176:K176"/>
    <mergeCell ref="F177:G177"/>
    <mergeCell ref="J177:K177"/>
    <mergeCell ref="A178:M178"/>
    <mergeCell ref="G179:M179"/>
    <mergeCell ref="A180:M180"/>
    <mergeCell ref="A181:J181"/>
    <mergeCell ref="K181:M181"/>
    <mergeCell ref="A182:J182"/>
    <mergeCell ref="F183:G183"/>
    <mergeCell ref="J183:K183"/>
    <mergeCell ref="A184:A185"/>
    <mergeCell ref="B184:B185"/>
    <mergeCell ref="C184:C185"/>
    <mergeCell ref="D184:D185"/>
    <mergeCell ref="E184:E185"/>
    <mergeCell ref="F184:G185"/>
    <mergeCell ref="H184:H185"/>
    <mergeCell ref="I184:I185"/>
    <mergeCell ref="J184:K185"/>
    <mergeCell ref="L184:L185"/>
    <mergeCell ref="M184:M185"/>
    <mergeCell ref="A186:A187"/>
    <mergeCell ref="B186:B187"/>
    <mergeCell ref="C186:C187"/>
    <mergeCell ref="D186:D187"/>
    <mergeCell ref="E186:E187"/>
    <mergeCell ref="F186:G187"/>
    <mergeCell ref="H186:H187"/>
    <mergeCell ref="I186:I187"/>
    <mergeCell ref="J186:K187"/>
    <mergeCell ref="L186:L187"/>
    <mergeCell ref="M186:M187"/>
    <mergeCell ref="A188:A189"/>
    <mergeCell ref="B188:B189"/>
    <mergeCell ref="C188:C189"/>
    <mergeCell ref="D188:D189"/>
    <mergeCell ref="E188:E189"/>
    <mergeCell ref="F188:G189"/>
    <mergeCell ref="H188:H189"/>
    <mergeCell ref="I188:I189"/>
    <mergeCell ref="J188:K189"/>
    <mergeCell ref="L188:L189"/>
    <mergeCell ref="M188:M189"/>
    <mergeCell ref="F190:G190"/>
    <mergeCell ref="J190:K190"/>
    <mergeCell ref="F191:G191"/>
    <mergeCell ref="J191:K191"/>
    <mergeCell ref="A192:A193"/>
    <mergeCell ref="B192:B193"/>
    <mergeCell ref="C192:C193"/>
    <mergeCell ref="D192:D193"/>
    <mergeCell ref="E192:E193"/>
    <mergeCell ref="F192:G193"/>
    <mergeCell ref="H192:H193"/>
    <mergeCell ref="I192:I193"/>
    <mergeCell ref="J192:K193"/>
    <mergeCell ref="L192:L193"/>
    <mergeCell ref="M192:M193"/>
    <mergeCell ref="F194:G194"/>
    <mergeCell ref="J194:K194"/>
    <mergeCell ref="A195:M195"/>
    <mergeCell ref="G196:M196"/>
    <mergeCell ref="A197:M197"/>
    <mergeCell ref="A198:J198"/>
    <mergeCell ref="K198:M198"/>
    <mergeCell ref="A199:J199"/>
    <mergeCell ref="F200:G200"/>
    <mergeCell ref="J200:K200"/>
    <mergeCell ref="A201:A202"/>
    <mergeCell ref="B201:B202"/>
    <mergeCell ref="C201:C202"/>
    <mergeCell ref="D201:D202"/>
    <mergeCell ref="E201:E202"/>
    <mergeCell ref="F201:G202"/>
    <mergeCell ref="H201:H202"/>
    <mergeCell ref="I201:I202"/>
    <mergeCell ref="J201:K202"/>
    <mergeCell ref="L201:L202"/>
    <mergeCell ref="M201:M202"/>
    <mergeCell ref="F203:G203"/>
    <mergeCell ref="J203:K203"/>
    <mergeCell ref="A204:A205"/>
    <mergeCell ref="B204:B205"/>
    <mergeCell ref="C204:C205"/>
    <mergeCell ref="D204:D205"/>
    <mergeCell ref="E204:E205"/>
    <mergeCell ref="F204:G205"/>
    <mergeCell ref="H204:H205"/>
    <mergeCell ref="I204:I205"/>
    <mergeCell ref="J204:K205"/>
    <mergeCell ref="L204:L205"/>
    <mergeCell ref="M204:M205"/>
    <mergeCell ref="F206:G206"/>
    <mergeCell ref="J206:K206"/>
    <mergeCell ref="F207:G207"/>
    <mergeCell ref="J207:K207"/>
    <mergeCell ref="F208:G208"/>
    <mergeCell ref="J208:K208"/>
    <mergeCell ref="A209:A210"/>
    <mergeCell ref="B209:B210"/>
    <mergeCell ref="C209:C210"/>
    <mergeCell ref="D209:D210"/>
    <mergeCell ref="E209:E210"/>
    <mergeCell ref="F209:G210"/>
    <mergeCell ref="H209:H210"/>
    <mergeCell ref="I209:I210"/>
    <mergeCell ref="J209:K210"/>
    <mergeCell ref="L209:L210"/>
    <mergeCell ref="M209:M210"/>
    <mergeCell ref="F211:G211"/>
    <mergeCell ref="J211:K211"/>
    <mergeCell ref="F212:G212"/>
    <mergeCell ref="J212:K212"/>
    <mergeCell ref="F213:G213"/>
    <mergeCell ref="J213:K213"/>
    <mergeCell ref="A214:A215"/>
    <mergeCell ref="B214:B215"/>
    <mergeCell ref="C214:C215"/>
    <mergeCell ref="D214:D215"/>
    <mergeCell ref="E214:E215"/>
    <mergeCell ref="F214:G215"/>
    <mergeCell ref="H214:H215"/>
    <mergeCell ref="I214:I215"/>
    <mergeCell ref="J214:K215"/>
    <mergeCell ref="L214:L215"/>
    <mergeCell ref="M214:M215"/>
    <mergeCell ref="F216:G216"/>
    <mergeCell ref="J216:K216"/>
    <mergeCell ref="F217:G217"/>
    <mergeCell ref="J217:K217"/>
    <mergeCell ref="A218:M218"/>
    <mergeCell ref="G219:M219"/>
    <mergeCell ref="A220:M220"/>
    <mergeCell ref="A221:J221"/>
    <mergeCell ref="K221:M221"/>
    <mergeCell ref="A222:J222"/>
    <mergeCell ref="F223:G223"/>
    <mergeCell ref="J223:K223"/>
    <mergeCell ref="A224:A225"/>
    <mergeCell ref="B224:B225"/>
    <mergeCell ref="C224:C225"/>
    <mergeCell ref="D224:D225"/>
    <mergeCell ref="E224:E225"/>
    <mergeCell ref="F224:G225"/>
    <mergeCell ref="H224:H225"/>
    <mergeCell ref="I224:I225"/>
    <mergeCell ref="J224:K225"/>
    <mergeCell ref="L224:L225"/>
    <mergeCell ref="M224:M225"/>
    <mergeCell ref="F226:G226"/>
    <mergeCell ref="J226:K226"/>
    <mergeCell ref="A227:A228"/>
    <mergeCell ref="B227:B228"/>
    <mergeCell ref="C227:C228"/>
    <mergeCell ref="D227:D228"/>
    <mergeCell ref="E227:E228"/>
    <mergeCell ref="F227:G228"/>
    <mergeCell ref="H227:H228"/>
    <mergeCell ref="I227:I228"/>
    <mergeCell ref="J227:K228"/>
    <mergeCell ref="L227:L228"/>
    <mergeCell ref="M227:M228"/>
    <mergeCell ref="F229:G229"/>
    <mergeCell ref="J229:K229"/>
    <mergeCell ref="F230:G230"/>
    <mergeCell ref="J230:K230"/>
    <mergeCell ref="F231:G231"/>
    <mergeCell ref="J231:K231"/>
    <mergeCell ref="A232:A233"/>
    <mergeCell ref="B232:B233"/>
    <mergeCell ref="C232:C233"/>
    <mergeCell ref="D232:D233"/>
    <mergeCell ref="E232:E233"/>
    <mergeCell ref="F232:G233"/>
    <mergeCell ref="H232:H233"/>
    <mergeCell ref="I232:I233"/>
    <mergeCell ref="J232:K233"/>
    <mergeCell ref="L232:L233"/>
    <mergeCell ref="M232:M233"/>
    <mergeCell ref="F234:G234"/>
    <mergeCell ref="J234:K234"/>
    <mergeCell ref="F235:G235"/>
    <mergeCell ref="J235:K235"/>
    <mergeCell ref="F236:G236"/>
    <mergeCell ref="J236:K236"/>
    <mergeCell ref="F237:G237"/>
    <mergeCell ref="J237:K237"/>
    <mergeCell ref="F238:G238"/>
    <mergeCell ref="J238:K238"/>
    <mergeCell ref="F239:G239"/>
    <mergeCell ref="J239:K239"/>
    <mergeCell ref="F240:G240"/>
    <mergeCell ref="J240:K240"/>
    <mergeCell ref="A241:M241"/>
    <mergeCell ref="G242:M242"/>
    <mergeCell ref="A243:M243"/>
    <mergeCell ref="A244:J244"/>
    <mergeCell ref="K244:M244"/>
    <mergeCell ref="A245:J245"/>
    <mergeCell ref="F246:G246"/>
    <mergeCell ref="J246:K246"/>
    <mergeCell ref="F247:G247"/>
    <mergeCell ref="J247:K247"/>
    <mergeCell ref="A248:A249"/>
    <mergeCell ref="B248:B249"/>
    <mergeCell ref="C248:C249"/>
    <mergeCell ref="D248:D249"/>
    <mergeCell ref="E248:E249"/>
    <mergeCell ref="F248:G249"/>
    <mergeCell ref="H248:H249"/>
    <mergeCell ref="I248:I249"/>
    <mergeCell ref="J248:K249"/>
    <mergeCell ref="L248:L249"/>
    <mergeCell ref="M248:M249"/>
    <mergeCell ref="F250:G250"/>
    <mergeCell ref="J250:K250"/>
    <mergeCell ref="F251:G251"/>
    <mergeCell ref="J251:K251"/>
    <mergeCell ref="A252:A253"/>
    <mergeCell ref="B252:B253"/>
    <mergeCell ref="C252:C253"/>
    <mergeCell ref="D252:D253"/>
    <mergeCell ref="E252:E253"/>
    <mergeCell ref="F252:G253"/>
    <mergeCell ref="H252:H253"/>
    <mergeCell ref="I252:I253"/>
    <mergeCell ref="J252:K253"/>
    <mergeCell ref="L252:L253"/>
    <mergeCell ref="M252:M253"/>
    <mergeCell ref="A254:A255"/>
    <mergeCell ref="B254:B255"/>
    <mergeCell ref="C254:C255"/>
    <mergeCell ref="D254:D255"/>
    <mergeCell ref="E254:E255"/>
    <mergeCell ref="F254:G255"/>
    <mergeCell ref="H254:H255"/>
    <mergeCell ref="I254:I255"/>
    <mergeCell ref="J254:K255"/>
    <mergeCell ref="L254:L255"/>
    <mergeCell ref="M254:M255"/>
    <mergeCell ref="F256:G256"/>
    <mergeCell ref="J256:K256"/>
    <mergeCell ref="F257:G257"/>
    <mergeCell ref="J257:K257"/>
    <mergeCell ref="A258:A259"/>
    <mergeCell ref="B258:B259"/>
    <mergeCell ref="C258:C259"/>
    <mergeCell ref="D258:D259"/>
    <mergeCell ref="E258:E259"/>
    <mergeCell ref="F258:G259"/>
    <mergeCell ref="H258:H259"/>
    <mergeCell ref="I258:I259"/>
    <mergeCell ref="J258:K259"/>
    <mergeCell ref="L258:L259"/>
    <mergeCell ref="M258:M259"/>
    <mergeCell ref="F260:G260"/>
    <mergeCell ref="J260:K260"/>
    <mergeCell ref="F261:G261"/>
    <mergeCell ref="J261:K261"/>
    <mergeCell ref="F262:G262"/>
    <mergeCell ref="J262:K262"/>
    <mergeCell ref="A263:M263"/>
    <mergeCell ref="G264:M264"/>
    <mergeCell ref="A265:M265"/>
    <mergeCell ref="A266:J266"/>
    <mergeCell ref="K266:M266"/>
    <mergeCell ref="A267:J267"/>
    <mergeCell ref="F268:G268"/>
    <mergeCell ref="J268:K268"/>
    <mergeCell ref="A269:A270"/>
    <mergeCell ref="B269:B270"/>
    <mergeCell ref="C269:C270"/>
    <mergeCell ref="D269:D270"/>
    <mergeCell ref="E269:E270"/>
    <mergeCell ref="F269:G270"/>
    <mergeCell ref="H269:H270"/>
    <mergeCell ref="I269:I270"/>
    <mergeCell ref="J269:K270"/>
    <mergeCell ref="L269:L270"/>
    <mergeCell ref="M269:M270"/>
    <mergeCell ref="F271:G271"/>
    <mergeCell ref="J271:K271"/>
    <mergeCell ref="A272:A273"/>
    <mergeCell ref="B272:B273"/>
    <mergeCell ref="C272:C273"/>
    <mergeCell ref="D272:D273"/>
    <mergeCell ref="E272:E273"/>
    <mergeCell ref="F272:G273"/>
    <mergeCell ref="H272:H273"/>
    <mergeCell ref="I272:I273"/>
    <mergeCell ref="J272:K273"/>
    <mergeCell ref="L272:L273"/>
    <mergeCell ref="M272:M273"/>
    <mergeCell ref="A274:A275"/>
    <mergeCell ref="B274:B275"/>
    <mergeCell ref="C274:C275"/>
    <mergeCell ref="D274:D275"/>
    <mergeCell ref="E274:E275"/>
    <mergeCell ref="F274:G275"/>
    <mergeCell ref="H274:H275"/>
    <mergeCell ref="I274:I275"/>
    <mergeCell ref="J274:K275"/>
    <mergeCell ref="L274:L275"/>
    <mergeCell ref="M274:M275"/>
    <mergeCell ref="F276:G276"/>
    <mergeCell ref="J276:K276"/>
    <mergeCell ref="F277:G277"/>
    <mergeCell ref="J277:K277"/>
    <mergeCell ref="F278:G278"/>
    <mergeCell ref="J278:K278"/>
    <mergeCell ref="A279:A280"/>
    <mergeCell ref="B279:B280"/>
    <mergeCell ref="C279:C280"/>
    <mergeCell ref="D279:D280"/>
    <mergeCell ref="E279:E280"/>
    <mergeCell ref="F279:G280"/>
    <mergeCell ref="H279:H280"/>
    <mergeCell ref="I279:I280"/>
    <mergeCell ref="J279:K280"/>
    <mergeCell ref="L279:L280"/>
    <mergeCell ref="M279:M280"/>
    <mergeCell ref="F281:G281"/>
    <mergeCell ref="J281:K281"/>
    <mergeCell ref="A282:M282"/>
    <mergeCell ref="G284:M284"/>
    <mergeCell ref="A285:M285"/>
    <mergeCell ref="A286:J286"/>
    <mergeCell ref="K286:M286"/>
    <mergeCell ref="A287:J287"/>
    <mergeCell ref="F288:G288"/>
    <mergeCell ref="J288:K288"/>
    <mergeCell ref="A289:A290"/>
    <mergeCell ref="B289:B290"/>
    <mergeCell ref="C289:C290"/>
    <mergeCell ref="D289:D290"/>
    <mergeCell ref="E289:E290"/>
    <mergeCell ref="F289:G290"/>
    <mergeCell ref="H289:H290"/>
    <mergeCell ref="I289:I290"/>
    <mergeCell ref="J289:K290"/>
    <mergeCell ref="L289:L290"/>
    <mergeCell ref="M289:M290"/>
    <mergeCell ref="F291:G291"/>
    <mergeCell ref="J291:K291"/>
    <mergeCell ref="F292:G292"/>
    <mergeCell ref="J292:K292"/>
    <mergeCell ref="A293:A294"/>
    <mergeCell ref="B293:B294"/>
    <mergeCell ref="C293:C294"/>
    <mergeCell ref="D293:D294"/>
    <mergeCell ref="E293:E294"/>
    <mergeCell ref="F293:G294"/>
    <mergeCell ref="H293:H294"/>
    <mergeCell ref="I293:I294"/>
    <mergeCell ref="J293:K294"/>
    <mergeCell ref="L293:L294"/>
    <mergeCell ref="M293:M294"/>
    <mergeCell ref="A295:A296"/>
    <mergeCell ref="B295:B296"/>
    <mergeCell ref="C295:C296"/>
    <mergeCell ref="D295:D296"/>
    <mergeCell ref="E295:E296"/>
    <mergeCell ref="F295:G296"/>
    <mergeCell ref="H295:H296"/>
    <mergeCell ref="I295:I296"/>
    <mergeCell ref="J295:K296"/>
    <mergeCell ref="L295:L296"/>
    <mergeCell ref="M295:M296"/>
    <mergeCell ref="A297:A298"/>
    <mergeCell ref="B297:B298"/>
    <mergeCell ref="C297:C298"/>
    <mergeCell ref="D297:D298"/>
    <mergeCell ref="E297:E298"/>
    <mergeCell ref="F297:G298"/>
    <mergeCell ref="H297:H298"/>
    <mergeCell ref="I297:I298"/>
    <mergeCell ref="J297:K298"/>
    <mergeCell ref="L297:L298"/>
    <mergeCell ref="M297:M298"/>
    <mergeCell ref="F299:G299"/>
    <mergeCell ref="J299:K299"/>
    <mergeCell ref="A300:M300"/>
    <mergeCell ref="G301:M301"/>
    <mergeCell ref="A302:M302"/>
    <mergeCell ref="A303:J303"/>
    <mergeCell ref="K303:M303"/>
    <mergeCell ref="A304:J304"/>
    <mergeCell ref="F305:G305"/>
    <mergeCell ref="J305:K305"/>
    <mergeCell ref="A306:A307"/>
    <mergeCell ref="B306:B307"/>
    <mergeCell ref="C306:C307"/>
    <mergeCell ref="D306:D307"/>
    <mergeCell ref="E306:E307"/>
    <mergeCell ref="F306:G307"/>
    <mergeCell ref="H306:H307"/>
    <mergeCell ref="I306:I307"/>
    <mergeCell ref="J306:K307"/>
    <mergeCell ref="L306:L307"/>
    <mergeCell ref="M306:M307"/>
    <mergeCell ref="F308:G308"/>
    <mergeCell ref="J308:K308"/>
    <mergeCell ref="F309:G309"/>
    <mergeCell ref="J309:K309"/>
    <mergeCell ref="F310:G310"/>
    <mergeCell ref="J310:K310"/>
    <mergeCell ref="F311:G311"/>
    <mergeCell ref="J311:K311"/>
    <mergeCell ref="A312:A313"/>
    <mergeCell ref="B312:B313"/>
    <mergeCell ref="C312:C313"/>
    <mergeCell ref="D312:D313"/>
    <mergeCell ref="E312:E313"/>
    <mergeCell ref="F312:G313"/>
    <mergeCell ref="H312:H313"/>
    <mergeCell ref="I312:I313"/>
    <mergeCell ref="J312:K313"/>
    <mergeCell ref="L312:L313"/>
    <mergeCell ref="M312:M313"/>
    <mergeCell ref="F314:G314"/>
    <mergeCell ref="J314:K314"/>
    <mergeCell ref="A315:A316"/>
    <mergeCell ref="B315:B316"/>
    <mergeCell ref="C315:C316"/>
    <mergeCell ref="D315:D316"/>
    <mergeCell ref="E315:E316"/>
    <mergeCell ref="F315:G316"/>
    <mergeCell ref="H315:H316"/>
    <mergeCell ref="I315:I316"/>
    <mergeCell ref="J315:K316"/>
    <mergeCell ref="L315:L316"/>
    <mergeCell ref="M315:M316"/>
    <mergeCell ref="F317:G317"/>
    <mergeCell ref="J317:K317"/>
    <mergeCell ref="F318:G318"/>
    <mergeCell ref="J318:K318"/>
    <mergeCell ref="F319:G319"/>
    <mergeCell ref="J319:K319"/>
    <mergeCell ref="F320:G320"/>
    <mergeCell ref="J320:K320"/>
    <mergeCell ref="F321:G321"/>
    <mergeCell ref="J321:K321"/>
    <mergeCell ref="F322:G322"/>
    <mergeCell ref="J322:K322"/>
    <mergeCell ref="F323:G323"/>
    <mergeCell ref="J323:K323"/>
    <mergeCell ref="A324:M324"/>
    <mergeCell ref="G325:M325"/>
    <mergeCell ref="A326:M326"/>
    <mergeCell ref="A327:J327"/>
    <mergeCell ref="K327:M327"/>
    <mergeCell ref="A328:J328"/>
    <mergeCell ref="F329:G329"/>
    <mergeCell ref="J329:K329"/>
    <mergeCell ref="A330:A331"/>
    <mergeCell ref="B330:B331"/>
    <mergeCell ref="C330:C331"/>
    <mergeCell ref="D330:D331"/>
    <mergeCell ref="E330:E331"/>
    <mergeCell ref="F330:G331"/>
    <mergeCell ref="H330:H331"/>
    <mergeCell ref="I330:I331"/>
    <mergeCell ref="J330:K331"/>
    <mergeCell ref="L330:L331"/>
    <mergeCell ref="M330:M331"/>
    <mergeCell ref="A332:A333"/>
    <mergeCell ref="B332:B333"/>
    <mergeCell ref="C332:C333"/>
    <mergeCell ref="D332:D333"/>
    <mergeCell ref="E332:E333"/>
    <mergeCell ref="F332:G333"/>
    <mergeCell ref="H332:H333"/>
    <mergeCell ref="I332:I333"/>
    <mergeCell ref="J332:K333"/>
    <mergeCell ref="L332:L333"/>
    <mergeCell ref="M332:M333"/>
    <mergeCell ref="A334:A335"/>
    <mergeCell ref="B334:B335"/>
    <mergeCell ref="C334:C335"/>
    <mergeCell ref="D334:D335"/>
    <mergeCell ref="E334:E335"/>
    <mergeCell ref="F334:G335"/>
    <mergeCell ref="H334:H335"/>
    <mergeCell ref="I334:I335"/>
    <mergeCell ref="J334:K335"/>
    <mergeCell ref="L334:L335"/>
    <mergeCell ref="M334:M335"/>
    <mergeCell ref="A336:A337"/>
    <mergeCell ref="B336:B337"/>
    <mergeCell ref="C336:C337"/>
    <mergeCell ref="D336:D337"/>
    <mergeCell ref="E336:E337"/>
    <mergeCell ref="F336:G337"/>
    <mergeCell ref="H336:H337"/>
    <mergeCell ref="I336:I337"/>
    <mergeCell ref="J336:K337"/>
    <mergeCell ref="L336:L337"/>
    <mergeCell ref="M336:M337"/>
    <mergeCell ref="F338:G338"/>
    <mergeCell ref="J338:K338"/>
    <mergeCell ref="F339:G339"/>
    <mergeCell ref="J339:K339"/>
    <mergeCell ref="F340:G340"/>
    <mergeCell ref="J340:K340"/>
    <mergeCell ref="F341:G341"/>
    <mergeCell ref="J341:K341"/>
    <mergeCell ref="A342:M342"/>
    <mergeCell ref="A343:M343"/>
    <mergeCell ref="A344:J344"/>
    <mergeCell ref="K344:M344"/>
    <mergeCell ref="A345:J345"/>
    <mergeCell ref="F346:G346"/>
    <mergeCell ref="J346:K346"/>
    <mergeCell ref="F347:G347"/>
    <mergeCell ref="J347:K347"/>
    <mergeCell ref="F348:G348"/>
    <mergeCell ref="J348:K348"/>
    <mergeCell ref="F349:G349"/>
    <mergeCell ref="J349:K349"/>
    <mergeCell ref="F350:G350"/>
    <mergeCell ref="J350:K350"/>
    <mergeCell ref="A351:A352"/>
    <mergeCell ref="B351:B352"/>
    <mergeCell ref="C351:C352"/>
    <mergeCell ref="D351:D352"/>
    <mergeCell ref="E351:E352"/>
    <mergeCell ref="F351:G352"/>
    <mergeCell ref="H351:H352"/>
    <mergeCell ref="I351:I352"/>
    <mergeCell ref="J351:K352"/>
    <mergeCell ref="L351:L352"/>
    <mergeCell ref="M351:M352"/>
    <mergeCell ref="A353:A354"/>
    <mergeCell ref="B353:B354"/>
    <mergeCell ref="C353:C354"/>
    <mergeCell ref="D353:D354"/>
    <mergeCell ref="E353:E354"/>
    <mergeCell ref="F353:G354"/>
    <mergeCell ref="H353:H354"/>
    <mergeCell ref="I353:I354"/>
    <mergeCell ref="J353:K354"/>
    <mergeCell ref="L353:L354"/>
    <mergeCell ref="M353:M354"/>
    <mergeCell ref="A355:A356"/>
    <mergeCell ref="B355:B356"/>
    <mergeCell ref="C355:C356"/>
    <mergeCell ref="D355:D356"/>
    <mergeCell ref="E355:E356"/>
    <mergeCell ref="F355:G356"/>
    <mergeCell ref="H355:H356"/>
    <mergeCell ref="I355:I356"/>
    <mergeCell ref="J355:K356"/>
    <mergeCell ref="L355:L356"/>
    <mergeCell ref="M355:M356"/>
    <mergeCell ref="F357:G357"/>
    <mergeCell ref="J357:K357"/>
    <mergeCell ref="F358:G358"/>
    <mergeCell ref="J358:K358"/>
    <mergeCell ref="F359:G359"/>
    <mergeCell ref="J359:K359"/>
    <mergeCell ref="A360:M360"/>
    <mergeCell ref="G361:M361"/>
    <mergeCell ref="A362:M362"/>
    <mergeCell ref="A363:J363"/>
    <mergeCell ref="K363:M363"/>
    <mergeCell ref="A364:J364"/>
    <mergeCell ref="F365:G365"/>
    <mergeCell ref="J365:K365"/>
    <mergeCell ref="A366:A367"/>
    <mergeCell ref="B366:B367"/>
    <mergeCell ref="C366:C367"/>
    <mergeCell ref="D366:D367"/>
    <mergeCell ref="E366:E367"/>
    <mergeCell ref="F366:G367"/>
    <mergeCell ref="H366:H367"/>
    <mergeCell ref="I366:I367"/>
    <mergeCell ref="J366:K367"/>
    <mergeCell ref="L366:L367"/>
    <mergeCell ref="M366:M367"/>
    <mergeCell ref="F368:G368"/>
    <mergeCell ref="J368:K368"/>
    <mergeCell ref="A369:A373"/>
    <mergeCell ref="B369:B373"/>
    <mergeCell ref="C369:C373"/>
    <mergeCell ref="D369:D373"/>
    <mergeCell ref="E369:E373"/>
    <mergeCell ref="F369:G373"/>
    <mergeCell ref="H369:H373"/>
    <mergeCell ref="I369:I373"/>
    <mergeCell ref="J369:K373"/>
    <mergeCell ref="L369:L373"/>
    <mergeCell ref="M369:M373"/>
    <mergeCell ref="F374:G374"/>
    <mergeCell ref="J374:K374"/>
    <mergeCell ref="F375:G375"/>
    <mergeCell ref="J375:K375"/>
    <mergeCell ref="F376:G376"/>
    <mergeCell ref="J376:K376"/>
    <mergeCell ref="F377:G377"/>
    <mergeCell ref="J377:K377"/>
    <mergeCell ref="F378:G378"/>
    <mergeCell ref="J378:K378"/>
    <mergeCell ref="F379:G379"/>
    <mergeCell ref="J379:K379"/>
    <mergeCell ref="A380:M380"/>
    <mergeCell ref="G382:M382"/>
    <mergeCell ref="A383:M383"/>
    <mergeCell ref="A384:J384"/>
    <mergeCell ref="K384:M384"/>
    <mergeCell ref="A385:J385"/>
    <mergeCell ref="F386:G386"/>
    <mergeCell ref="J386:K386"/>
    <mergeCell ref="A387:A388"/>
    <mergeCell ref="B387:B388"/>
    <mergeCell ref="C387:C388"/>
    <mergeCell ref="D387:D388"/>
    <mergeCell ref="E387:E388"/>
    <mergeCell ref="F387:G388"/>
    <mergeCell ref="H387:H388"/>
    <mergeCell ref="I387:I388"/>
    <mergeCell ref="J387:K388"/>
    <mergeCell ref="L387:L388"/>
    <mergeCell ref="M387:M388"/>
    <mergeCell ref="A389:A390"/>
    <mergeCell ref="B389:B390"/>
    <mergeCell ref="C389:C390"/>
    <mergeCell ref="D389:D390"/>
    <mergeCell ref="E389:E390"/>
    <mergeCell ref="F389:G390"/>
    <mergeCell ref="H389:H390"/>
    <mergeCell ref="I389:I390"/>
    <mergeCell ref="J389:K390"/>
    <mergeCell ref="L389:L390"/>
    <mergeCell ref="M389:M390"/>
    <mergeCell ref="A391:A394"/>
    <mergeCell ref="B391:B394"/>
    <mergeCell ref="C391:C394"/>
    <mergeCell ref="D391:D394"/>
    <mergeCell ref="E391:E394"/>
    <mergeCell ref="F391:G394"/>
    <mergeCell ref="H391:H394"/>
    <mergeCell ref="I391:I394"/>
    <mergeCell ref="J391:K394"/>
    <mergeCell ref="L391:L394"/>
    <mergeCell ref="M391:M394"/>
    <mergeCell ref="F395:G395"/>
    <mergeCell ref="J395:K395"/>
    <mergeCell ref="F396:G396"/>
    <mergeCell ref="J396:K396"/>
    <mergeCell ref="F397:G397"/>
    <mergeCell ref="J397:K397"/>
    <mergeCell ref="F398:G398"/>
    <mergeCell ref="J398:K398"/>
    <mergeCell ref="F399:G399"/>
    <mergeCell ref="J399:K399"/>
    <mergeCell ref="F400:G400"/>
    <mergeCell ref="J400:K400"/>
    <mergeCell ref="F401:G401"/>
    <mergeCell ref="J401:K401"/>
    <mergeCell ref="F402:G402"/>
    <mergeCell ref="J402:K402"/>
    <mergeCell ref="A403:M403"/>
    <mergeCell ref="G404:M404"/>
    <mergeCell ref="A405:M405"/>
    <mergeCell ref="A406:J406"/>
    <mergeCell ref="K406:M406"/>
    <mergeCell ref="A407:J407"/>
    <mergeCell ref="F408:G408"/>
    <mergeCell ref="J408:K408"/>
    <mergeCell ref="A409:A411"/>
    <mergeCell ref="B409:B411"/>
    <mergeCell ref="C409:C411"/>
    <mergeCell ref="D409:D411"/>
    <mergeCell ref="E409:E411"/>
    <mergeCell ref="F409:G411"/>
    <mergeCell ref="H409:H411"/>
    <mergeCell ref="I409:I411"/>
    <mergeCell ref="J409:K411"/>
    <mergeCell ref="L409:L411"/>
    <mergeCell ref="M409:M411"/>
    <mergeCell ref="A412:A414"/>
    <mergeCell ref="B412:B414"/>
    <mergeCell ref="C412:C414"/>
    <mergeCell ref="D412:D414"/>
    <mergeCell ref="E412:E414"/>
    <mergeCell ref="F412:G414"/>
    <mergeCell ref="H412:H414"/>
    <mergeCell ref="I412:I414"/>
    <mergeCell ref="J412:K414"/>
    <mergeCell ref="L412:L414"/>
    <mergeCell ref="M412:M414"/>
    <mergeCell ref="A415:A416"/>
    <mergeCell ref="B415:B416"/>
    <mergeCell ref="C415:C416"/>
    <mergeCell ref="D415:D416"/>
    <mergeCell ref="E415:E416"/>
    <mergeCell ref="F415:G416"/>
    <mergeCell ref="H415:H416"/>
    <mergeCell ref="I415:I416"/>
    <mergeCell ref="J415:K416"/>
    <mergeCell ref="L415:L416"/>
    <mergeCell ref="M415:M416"/>
    <mergeCell ref="F417:G417"/>
    <mergeCell ref="J417:K417"/>
    <mergeCell ref="F418:G418"/>
    <mergeCell ref="J418:K418"/>
    <mergeCell ref="F419:G419"/>
    <mergeCell ref="J419:K419"/>
    <mergeCell ref="F420:G420"/>
    <mergeCell ref="J420:K420"/>
    <mergeCell ref="A421:M421"/>
    <mergeCell ref="A422:M422"/>
    <mergeCell ref="A423:J423"/>
    <mergeCell ref="K423:M423"/>
    <mergeCell ref="A424:J424"/>
    <mergeCell ref="F425:G425"/>
    <mergeCell ref="J425:K425"/>
    <mergeCell ref="F426:G426"/>
    <mergeCell ref="J426:K426"/>
    <mergeCell ref="F427:G427"/>
    <mergeCell ref="J427:K427"/>
    <mergeCell ref="F428:G428"/>
    <mergeCell ref="J428:K428"/>
    <mergeCell ref="F429:G429"/>
    <mergeCell ref="J429:K429"/>
    <mergeCell ref="F430:G430"/>
    <mergeCell ref="J430:K430"/>
    <mergeCell ref="F431:G431"/>
    <mergeCell ref="J431:K431"/>
    <mergeCell ref="F432:G432"/>
    <mergeCell ref="J432:K432"/>
    <mergeCell ref="F433:G433"/>
    <mergeCell ref="J433:K433"/>
    <mergeCell ref="F434:G434"/>
    <mergeCell ref="J434:K434"/>
    <mergeCell ref="F435:G435"/>
    <mergeCell ref="J435:K435"/>
    <mergeCell ref="F436:G436"/>
    <mergeCell ref="J436:K436"/>
    <mergeCell ref="F437:G437"/>
    <mergeCell ref="J437:K437"/>
    <mergeCell ref="F438:G438"/>
    <mergeCell ref="J438:K438"/>
    <mergeCell ref="F439:G439"/>
    <mergeCell ref="J439:K439"/>
    <mergeCell ref="F440:G440"/>
    <mergeCell ref="J440:K440"/>
    <mergeCell ref="F441:G441"/>
    <mergeCell ref="J441:K441"/>
    <mergeCell ref="F442:G442"/>
    <mergeCell ref="J442:K442"/>
    <mergeCell ref="F443:G443"/>
    <mergeCell ref="J443:K443"/>
    <mergeCell ref="F444:G444"/>
    <mergeCell ref="J444:K444"/>
    <mergeCell ref="F445:G445"/>
    <mergeCell ref="J445:K445"/>
    <mergeCell ref="F446:G446"/>
    <mergeCell ref="J446:K446"/>
    <mergeCell ref="F447:G447"/>
    <mergeCell ref="J447:K447"/>
    <mergeCell ref="F448:G448"/>
    <mergeCell ref="J448:K448"/>
    <mergeCell ref="F449:G449"/>
    <mergeCell ref="J449:K449"/>
    <mergeCell ref="F450:G450"/>
    <mergeCell ref="J450:K450"/>
    <mergeCell ref="F451:G451"/>
    <mergeCell ref="J451:K451"/>
    <mergeCell ref="F452:G452"/>
    <mergeCell ref="J452:K452"/>
    <mergeCell ref="A453:M453"/>
    <mergeCell ref="G455:M455"/>
  </mergeCells>
  <pageMargins left="0.590551181102362" right="0.393700787401575" top="0.393700787401575" bottom="0.47244094488189" header="0" footer="0"/>
  <pageSetup fitToHeight="0" orientation="portrait"/>
  <headerFooter/>
  <rowBreaks count="20" manualBreakCount="20">
    <brk id="27" max="1048575" man="1"/>
    <brk id="46" max="1048575" man="1"/>
    <brk id="70" max="1048575" man="1"/>
    <brk id="89" max="1048575" man="1"/>
    <brk id="115" max="1048575" man="1"/>
    <brk id="137" max="1048575" man="1"/>
    <brk id="155" max="1048575" man="1"/>
    <brk id="179" max="1048575" man="1"/>
    <brk id="196" max="1048575" man="1"/>
    <brk id="219" max="1048575" man="1"/>
    <brk id="242" max="1048575" man="1"/>
    <brk id="264" max="1048575" man="1"/>
    <brk id="284" max="1048575" man="1"/>
    <brk id="301" max="1048575" man="1"/>
    <brk id="325" max="1048575" man="1"/>
    <brk id="342" max="1048575" man="1"/>
    <brk id="361" max="1048575" man="1"/>
    <brk id="382" max="1048575" man="1"/>
    <brk id="404" max="1048575" man="1"/>
    <brk id="421" max="1048575" man="1"/>
  </rowBreaks>
</worksheet>
</file>

<file path=xl/worksheets/sheet5.xml><?xml version="1.0" encoding="utf-8"?>
<worksheet xmlns="http://schemas.openxmlformats.org/spreadsheetml/2006/main" xmlns:r="http://schemas.openxmlformats.org/officeDocument/2006/relationships">
  <dimension ref="A1:M75"/>
  <sheetViews>
    <sheetView workbookViewId="0" view="pageBreakPreview">
      <selection activeCell="A1" sqref="A1"/>
    </sheetView>
  </sheetViews>
  <sheetFormatPr defaultRowHeight="15"/>
  <cols>
    <col min="1" max="1" width="6.41865455981505" customWidth="1"/>
    <col min="2" max="2" width="9.75635493091888" customWidth="1"/>
    <col min="3" max="3" width="14.506159305182" customWidth="1"/>
    <col min="4" max="4" width="13.7359207580042" customWidth="1"/>
    <col min="5" max="5" width="13.7359207580042" customWidth="1"/>
    <col min="6" max="6" width="0.128373091196301" customWidth="1"/>
    <col min="7" max="7" width="3.97956582708533" customWidth="1"/>
    <col min="8" max="8" width="4.87817746545944" customWidth="1"/>
    <col min="9" max="9" width="4.87817746545944" customWidth="1"/>
    <col min="10" max="10" width="9.140625" customWidth="1"/>
    <col min="11" max="11" width="2.05396945914082" customWidth="1"/>
    <col min="12" max="12" width="8.47262401895587" customWidth="1"/>
    <col min="13" max="13" width="8.08750474536697" customWidth="1"/>
  </cols>
  <sheetData>
    <row r="1" ht="34.78752" customHeight="1">
      <c r="A1" s="34" t="s">
        <v>616</v>
      </c>
      <c r="B1" s="34"/>
      <c r="C1" s="34"/>
      <c r="D1" s="34"/>
      <c r="E1" s="34"/>
      <c r="F1" s="34"/>
      <c r="G1" s="34"/>
      <c r="H1" s="34"/>
      <c r="I1" s="34"/>
      <c r="J1" s="34"/>
      <c r="K1" s="34"/>
      <c r="L1" s="34"/>
      <c r="M1" s="34"/>
    </row>
    <row r="2" ht="13.32288" customHeight="1">
      <c r="A2" s="35" t="s">
        <v>31</v>
      </c>
      <c r="B2" s="35"/>
      <c r="C2" s="35"/>
      <c r="D2" s="35"/>
      <c r="E2" s="35"/>
      <c r="F2" s="35"/>
      <c r="G2" s="35"/>
      <c r="H2" s="35"/>
      <c r="I2" s="35"/>
      <c r="J2" s="35"/>
      <c r="K2" s="36" t="s">
        <v>617</v>
      </c>
      <c r="L2" s="36"/>
      <c r="M2" s="36"/>
    </row>
    <row r="3" ht="13.32288" customHeight="1">
      <c r="A3" s="37" t="s">
        <v>33</v>
      </c>
      <c r="B3" s="37"/>
      <c r="C3" s="37"/>
      <c r="D3" s="37"/>
      <c r="E3" s="37"/>
      <c r="F3" s="37"/>
      <c r="G3" s="37"/>
      <c r="H3" s="37"/>
      <c r="I3" s="37"/>
      <c r="J3" s="37"/>
      <c r="K3" s="38"/>
      <c r="L3" s="38"/>
      <c r="M3" s="38"/>
    </row>
    <row r="4" ht="49.59072" customHeight="1">
      <c r="A4" s="39" t="s">
        <v>34</v>
      </c>
      <c r="B4" s="40" t="s">
        <v>35</v>
      </c>
      <c r="C4" s="40" t="s">
        <v>36</v>
      </c>
      <c r="D4" s="40" t="s">
        <v>37</v>
      </c>
      <c r="E4" s="40" t="s">
        <v>38</v>
      </c>
      <c r="F4" s="41"/>
      <c r="G4" s="40" t="s">
        <v>618</v>
      </c>
      <c r="H4" s="40" t="s">
        <v>619</v>
      </c>
      <c r="I4" s="40" t="s">
        <v>41</v>
      </c>
      <c r="J4" s="40" t="s">
        <v>42</v>
      </c>
      <c r="K4" s="41"/>
      <c r="L4" s="40" t="s">
        <v>43</v>
      </c>
      <c r="M4" s="42" t="s">
        <v>44</v>
      </c>
    </row>
    <row r="5" ht="17.76384" customHeight="1">
      <c r="A5" s="43" t="s">
        <v>6</v>
      </c>
      <c r="B5" s="44" t="s">
        <v>45</v>
      </c>
      <c r="C5" s="44" t="s">
        <v>46</v>
      </c>
      <c r="D5" s="44"/>
      <c r="E5" s="44"/>
      <c r="F5" s="94"/>
      <c r="G5" s="45"/>
      <c r="H5" s="47" t="s">
        <v>6</v>
      </c>
      <c r="I5" s="47" t="s">
        <v>47</v>
      </c>
      <c r="J5" s="113">
        <f>ROUND(IF(OR(ISERROR(J6),J6=""),0,J6)+IF(OR(ISERROR(J9),J9=""),0,J9)+IF(OR(ISERROR(J10),J10=""),0,J10)+IF(OR(ISERROR(J11),J11=""),0,J11),2)</f>
      </c>
      <c r="K5" s="48"/>
      <c r="L5" s="44"/>
      <c r="M5" s="49"/>
    </row>
    <row r="6" ht="25.16544" customHeight="1">
      <c r="A6" s="43" t="s">
        <v>48</v>
      </c>
      <c r="B6" s="44" t="s">
        <v>74</v>
      </c>
      <c r="C6" s="44" t="s">
        <v>155</v>
      </c>
      <c r="D6" s="44"/>
      <c r="E6" s="44"/>
      <c r="F6" s="94"/>
      <c r="G6" s="45"/>
      <c r="H6" s="47" t="s">
        <v>6</v>
      </c>
      <c r="I6" s="47" t="s">
        <v>47</v>
      </c>
      <c r="J6" s="113">
        <f>ROUND(IF(OR(ISERROR(J7),J7=""),0,J7)+IF(OR(ISERROR(J8),J8=""),0,J8),2)</f>
      </c>
      <c r="K6" s="48"/>
      <c r="L6" s="44"/>
      <c r="M6" s="49"/>
    </row>
    <row r="7" ht="37.74816" customHeight="1">
      <c r="A7" s="43" t="s">
        <v>50</v>
      </c>
      <c r="B7" s="44" t="s">
        <v>620</v>
      </c>
      <c r="C7" s="44" t="s">
        <v>621</v>
      </c>
      <c r="D7" s="44" t="s">
        <v>622</v>
      </c>
      <c r="E7" s="44"/>
      <c r="F7" s="94"/>
      <c r="G7" s="45" t="s">
        <v>623</v>
      </c>
      <c r="H7" s="47" t="s">
        <v>6</v>
      </c>
      <c r="I7" s="114"/>
      <c r="J7" s="113">
        <f>ROUND(IF(OR(ISERROR(H7),H7=""),0,H7)*IF(OR(ISERROR(I7),I7=""),0,I7),2)</f>
      </c>
      <c r="K7" s="48"/>
      <c r="L7" s="44"/>
      <c r="M7" s="49"/>
    </row>
    <row r="8" ht="60.69312" customHeight="1">
      <c r="A8" s="43" t="s">
        <v>73</v>
      </c>
      <c r="B8" s="44" t="s">
        <v>624</v>
      </c>
      <c r="C8" s="44" t="s">
        <v>625</v>
      </c>
      <c r="D8" s="44" t="s">
        <v>626</v>
      </c>
      <c r="E8" s="44"/>
      <c r="F8" s="94"/>
      <c r="G8" s="45" t="s">
        <v>627</v>
      </c>
      <c r="H8" s="47" t="s">
        <v>6</v>
      </c>
      <c r="I8" s="114"/>
      <c r="J8" s="113">
        <f>ROUND(IF(OR(ISERROR(H8),H8=""),0,H8)*IF(OR(ISERROR(I8),I8=""),0,I8),2)</f>
      </c>
      <c r="K8" s="48"/>
      <c r="L8" s="44"/>
      <c r="M8" s="49"/>
    </row>
    <row r="9" ht="17.76384" customHeight="1">
      <c r="A9" s="43" t="s">
        <v>299</v>
      </c>
      <c r="B9" s="44" t="s">
        <v>51</v>
      </c>
      <c r="C9" s="44" t="s">
        <v>282</v>
      </c>
      <c r="D9" s="44"/>
      <c r="E9" s="44"/>
      <c r="F9" s="94"/>
      <c r="G9" s="45"/>
      <c r="H9" s="47" t="s">
        <v>6</v>
      </c>
      <c r="I9" s="47" t="s">
        <v>47</v>
      </c>
      <c r="J9" s="47" t="s">
        <v>47</v>
      </c>
      <c r="K9" s="48"/>
      <c r="L9" s="44"/>
      <c r="M9" s="49"/>
    </row>
    <row r="10" ht="25.16544" customHeight="1">
      <c r="A10" s="43" t="s">
        <v>311</v>
      </c>
      <c r="B10" s="44" t="s">
        <v>51</v>
      </c>
      <c r="C10" s="44" t="s">
        <v>442</v>
      </c>
      <c r="D10" s="44"/>
      <c r="E10" s="44"/>
      <c r="F10" s="94"/>
      <c r="G10" s="45"/>
      <c r="H10" s="47" t="s">
        <v>6</v>
      </c>
      <c r="I10" s="47" t="s">
        <v>47</v>
      </c>
      <c r="J10" s="47" t="s">
        <v>47</v>
      </c>
      <c r="K10" s="48"/>
      <c r="L10" s="44"/>
      <c r="M10" s="49"/>
    </row>
    <row r="11" ht="17.76384" customHeight="1">
      <c r="A11" s="43" t="s">
        <v>369</v>
      </c>
      <c r="B11" s="44" t="s">
        <v>45</v>
      </c>
      <c r="C11" s="44" t="s">
        <v>628</v>
      </c>
      <c r="D11" s="44"/>
      <c r="E11" s="44"/>
      <c r="F11" s="94"/>
      <c r="G11" s="45"/>
      <c r="H11" s="47" t="s">
        <v>6</v>
      </c>
      <c r="I11" s="47" t="s">
        <v>47</v>
      </c>
      <c r="J11" s="113">
        <f>ROUND(IF(OR(ISERROR(J12),J12=""),0,J12),2)</f>
      </c>
      <c r="K11" s="48"/>
      <c r="L11" s="44"/>
      <c r="M11" s="49"/>
    </row>
    <row r="12" ht="25.16544" customHeight="1">
      <c r="A12" s="43" t="s">
        <v>371</v>
      </c>
      <c r="B12" s="44" t="s">
        <v>629</v>
      </c>
      <c r="C12" s="44" t="s">
        <v>630</v>
      </c>
      <c r="D12" s="44"/>
      <c r="E12" s="44"/>
      <c r="F12" s="94"/>
      <c r="G12" s="45"/>
      <c r="H12" s="47" t="s">
        <v>6</v>
      </c>
      <c r="I12" s="47" t="s">
        <v>47</v>
      </c>
      <c r="J12" s="113">
        <f>ROUND(IF(OR(ISERROR(J13),J13=""),0,J13),2)</f>
      </c>
      <c r="K12" s="48"/>
      <c r="L12" s="44"/>
      <c r="M12" s="49"/>
    </row>
    <row r="13" ht="37.74816" customHeight="1">
      <c r="A13" s="43" t="s">
        <v>374</v>
      </c>
      <c r="B13" s="44" t="s">
        <v>629</v>
      </c>
      <c r="C13" s="44" t="s">
        <v>631</v>
      </c>
      <c r="D13" s="44"/>
      <c r="E13" s="44"/>
      <c r="F13" s="94"/>
      <c r="G13" s="45"/>
      <c r="H13" s="47" t="s">
        <v>6</v>
      </c>
      <c r="I13" s="47" t="s">
        <v>47</v>
      </c>
      <c r="J13" s="113">
        <f>ROUND(IF(OR(ISERROR(J14),J14=""),0,J14)+IF(OR(ISERROR(J15),J15=""),0,J15)+IF(OR(ISERROR(J16),J16=""),0,J16)+IF(OR(ISERROR(J17),J17=""),0,J17)+IF(OR(ISERROR(J18),J18=""),0,J18)+IF(OR(ISERROR(J19),J19=""),0,J19)+IF(OR(ISERROR(J29),J29=""),0,J29)+IF(OR(ISERROR(J30),J30=""),0,J30)+IF(OR(ISERROR(J31),J31=""),0,J31)+IF(OR(ISERROR(J32),J32=""),0,J32)+IF(OR(ISERROR(J33),J33=""),0,J33)+IF(OR(ISERROR(J34),J34=""),0,J34)+IF(OR(ISERROR(J35),J35=""),0,J35)+IF(OR(ISERROR(J36),J36=""),0,J36)+IF(OR(ISERROR(J37),J37=""),0,J37)+IF(OR(ISERROR(J38),J38=""),0,J38)+IF(OR(ISERROR(J39),J39=""),0,J39)+IF(OR(ISERROR(J40),J40=""),0,J40)+IF(OR(ISERROR(J41),J41=""),0,J41)+IF(OR(ISERROR(J49),J49=""),0,J49)+IF(OR(ISERROR(J50),J50=""),0,J50)+IF(OR(ISERROR(J51),J51=""),0,J51)+IF(OR(ISERROR(J53),J53=""),0,J53)+IF(OR(ISERROR(J54),J54=""),0,J54)+IF(OR(ISERROR(J55),J55=""),0,J55)+IF(OR(ISERROR(J56),J56=""),0,J56),2)</f>
      </c>
      <c r="K13" s="48"/>
      <c r="L13" s="44"/>
      <c r="M13" s="49"/>
    </row>
    <row r="14" ht="72.53568" customHeight="1">
      <c r="A14" s="43" t="s">
        <v>376</v>
      </c>
      <c r="B14" s="44" t="s">
        <v>632</v>
      </c>
      <c r="C14" s="44" t="s">
        <v>633</v>
      </c>
      <c r="D14" s="44" t="s">
        <v>634</v>
      </c>
      <c r="E14" s="44"/>
      <c r="F14" s="94"/>
      <c r="G14" s="45" t="s">
        <v>627</v>
      </c>
      <c r="H14" s="47" t="s">
        <v>6</v>
      </c>
      <c r="I14" s="114"/>
      <c r="J14" s="113">
        <f>ROUND(IF(OR(ISERROR(H14),H14=""),0,H14)*IF(OR(ISERROR(I14),I14=""),0,I14),2)</f>
      </c>
      <c r="K14" s="48"/>
      <c r="L14" s="44"/>
      <c r="M14" s="49"/>
    </row>
    <row r="15" ht="73.27584" customHeight="1">
      <c r="A15" s="43" t="s">
        <v>379</v>
      </c>
      <c r="B15" s="44" t="s">
        <v>635</v>
      </c>
      <c r="C15" s="44" t="s">
        <v>633</v>
      </c>
      <c r="D15" s="44" t="s">
        <v>636</v>
      </c>
      <c r="E15" s="44"/>
      <c r="F15" s="94"/>
      <c r="G15" s="45" t="s">
        <v>627</v>
      </c>
      <c r="H15" s="47" t="s">
        <v>6</v>
      </c>
      <c r="I15" s="114"/>
      <c r="J15" s="113">
        <f>ROUND(IF(OR(ISERROR(H15),H15=""),0,H15)*IF(OR(ISERROR(I15),I15=""),0,I15),2)</f>
      </c>
      <c r="K15" s="48"/>
      <c r="L15" s="44"/>
      <c r="M15" s="49"/>
    </row>
    <row r="16" ht="72.53568" customHeight="1">
      <c r="A16" s="43" t="s">
        <v>382</v>
      </c>
      <c r="B16" s="44" t="s">
        <v>637</v>
      </c>
      <c r="C16" s="44" t="s">
        <v>633</v>
      </c>
      <c r="D16" s="44" t="s">
        <v>638</v>
      </c>
      <c r="E16" s="44"/>
      <c r="F16" s="94"/>
      <c r="G16" s="45" t="s">
        <v>627</v>
      </c>
      <c r="H16" s="47" t="s">
        <v>6</v>
      </c>
      <c r="I16" s="114"/>
      <c r="J16" s="113">
        <f>ROUND(IF(OR(ISERROR(H16),H16=""),0,H16)*IF(OR(ISERROR(I16),I16=""),0,I16),2)</f>
      </c>
      <c r="K16" s="48"/>
      <c r="L16" s="44"/>
      <c r="M16" s="49"/>
    </row>
    <row r="17" ht="37.74816" customHeight="1">
      <c r="A17" s="43" t="s">
        <v>384</v>
      </c>
      <c r="B17" s="44" t="s">
        <v>639</v>
      </c>
      <c r="C17" s="44" t="s">
        <v>640</v>
      </c>
      <c r="D17" s="44" t="s">
        <v>641</v>
      </c>
      <c r="E17" s="44"/>
      <c r="F17" s="94"/>
      <c r="G17" s="45" t="s">
        <v>627</v>
      </c>
      <c r="H17" s="47" t="s">
        <v>6</v>
      </c>
      <c r="I17" s="114"/>
      <c r="J17" s="113">
        <f>ROUND(IF(OR(ISERROR(H17),H17=""),0,H17)*IF(OR(ISERROR(I17),I17=""),0,I17),2)</f>
      </c>
      <c r="K17" s="48"/>
      <c r="L17" s="44"/>
      <c r="M17" s="49"/>
    </row>
    <row r="18" ht="48.85056" customHeight="1">
      <c r="A18" s="43" t="s">
        <v>386</v>
      </c>
      <c r="B18" s="44" t="s">
        <v>642</v>
      </c>
      <c r="C18" s="44" t="s">
        <v>643</v>
      </c>
      <c r="D18" s="44" t="s">
        <v>644</v>
      </c>
      <c r="E18" s="44"/>
      <c r="F18" s="94"/>
      <c r="G18" s="45" t="s">
        <v>439</v>
      </c>
      <c r="H18" s="47" t="s">
        <v>645</v>
      </c>
      <c r="I18" s="114"/>
      <c r="J18" s="113">
        <f>ROUND(IF(OR(ISERROR(H18),H18=""),0,H18)*IF(OR(ISERROR(I18),I18=""),0,I18),2)</f>
      </c>
      <c r="K18" s="48"/>
      <c r="L18" s="44"/>
      <c r="M18" s="49"/>
    </row>
    <row r="19" ht="49.59072" customHeight="1">
      <c r="A19" s="43" t="s">
        <v>646</v>
      </c>
      <c r="B19" s="44" t="s">
        <v>647</v>
      </c>
      <c r="C19" s="44" t="s">
        <v>643</v>
      </c>
      <c r="D19" s="44" t="s">
        <v>648</v>
      </c>
      <c r="E19" s="44"/>
      <c r="F19" s="94"/>
      <c r="G19" s="45" t="s">
        <v>439</v>
      </c>
      <c r="H19" s="47" t="s">
        <v>193</v>
      </c>
      <c r="I19" s="114"/>
      <c r="J19" s="113">
        <f>ROUND(IF(OR(ISERROR(H19),H19=""),0,H19)*IF(OR(ISERROR(I19),I19=""),0,I19),2)</f>
      </c>
      <c r="K19" s="48"/>
      <c r="L19" s="44"/>
      <c r="M19" s="49"/>
    </row>
    <row r="20" ht="17.76384" customHeight="1">
      <c r="A20" s="68"/>
      <c r="B20" s="69"/>
      <c r="C20" s="44"/>
      <c r="D20" s="44"/>
      <c r="E20" s="44"/>
      <c r="F20" s="94"/>
      <c r="G20" s="45"/>
      <c r="H20" s="47"/>
      <c r="I20" s="47"/>
      <c r="J20" s="47"/>
      <c r="K20" s="48"/>
      <c r="L20" s="44"/>
      <c r="M20" s="70"/>
    </row>
    <row r="21" ht="17.02368" customHeight="1">
      <c r="A21" s="71"/>
      <c r="B21" s="73"/>
      <c r="C21" s="74"/>
      <c r="D21" s="74"/>
      <c r="E21" s="74"/>
      <c r="F21" s="95"/>
      <c r="G21" s="75"/>
      <c r="H21" s="77"/>
      <c r="I21" s="77"/>
      <c r="J21" s="77"/>
      <c r="K21" s="78"/>
      <c r="L21" s="74"/>
      <c r="M21" s="79"/>
    </row>
    <row r="22" ht="0.74016" customHeight="1">
      <c r="A22" s="80"/>
      <c r="B22" s="81"/>
      <c r="C22" s="81"/>
      <c r="D22" s="81"/>
      <c r="E22" s="81"/>
      <c r="F22" s="81"/>
      <c r="G22" s="81"/>
      <c r="H22" s="81"/>
      <c r="I22" s="81"/>
      <c r="J22" s="81"/>
      <c r="K22" s="81"/>
      <c r="L22" s="81"/>
      <c r="M22" s="81"/>
    </row>
    <row r="23" ht="11.84256" customHeight="1"/>
    <row r="24" ht="23.68512" customHeight="1">
      <c r="F24" s="82" t="s">
        <v>29</v>
      </c>
      <c r="G24" s="82"/>
      <c r="H24" s="82"/>
      <c r="I24" s="82"/>
      <c r="J24" s="82"/>
      <c r="K24" s="82"/>
      <c r="L24" s="82"/>
      <c r="M24" s="82"/>
    </row>
    <row r="25" ht="34.78752" customHeight="1">
      <c r="A25" s="34" t="s">
        <v>616</v>
      </c>
      <c r="B25" s="34"/>
      <c r="C25" s="34"/>
      <c r="D25" s="34"/>
      <c r="E25" s="34"/>
      <c r="F25" s="34"/>
      <c r="G25" s="34"/>
      <c r="H25" s="34"/>
      <c r="I25" s="34"/>
      <c r="J25" s="34"/>
      <c r="K25" s="34"/>
      <c r="L25" s="34"/>
      <c r="M25" s="34"/>
    </row>
    <row r="26" ht="13.32288" customHeight="1">
      <c r="A26" s="35" t="s">
        <v>31</v>
      </c>
      <c r="B26" s="35"/>
      <c r="C26" s="35"/>
      <c r="D26" s="35"/>
      <c r="E26" s="35"/>
      <c r="F26" s="35"/>
      <c r="G26" s="35"/>
      <c r="H26" s="35"/>
      <c r="I26" s="35"/>
      <c r="J26" s="35"/>
      <c r="K26" s="36" t="s">
        <v>649</v>
      </c>
      <c r="L26" s="36"/>
      <c r="M26" s="36"/>
    </row>
    <row r="27" ht="13.32288" customHeight="1">
      <c r="A27" s="37" t="s">
        <v>33</v>
      </c>
      <c r="B27" s="37"/>
      <c r="C27" s="37"/>
      <c r="D27" s="37"/>
      <c r="E27" s="37"/>
      <c r="F27" s="37"/>
      <c r="G27" s="37"/>
      <c r="H27" s="37"/>
      <c r="I27" s="37"/>
      <c r="J27" s="37"/>
      <c r="K27" s="38"/>
      <c r="L27" s="38"/>
      <c r="M27" s="38"/>
    </row>
    <row r="28" ht="49.59072" customHeight="1">
      <c r="A28" s="39" t="s">
        <v>34</v>
      </c>
      <c r="B28" s="40" t="s">
        <v>35</v>
      </c>
      <c r="C28" s="40" t="s">
        <v>36</v>
      </c>
      <c r="D28" s="40" t="s">
        <v>37</v>
      </c>
      <c r="E28" s="40" t="s">
        <v>38</v>
      </c>
      <c r="F28" s="41"/>
      <c r="G28" s="40" t="s">
        <v>618</v>
      </c>
      <c r="H28" s="40" t="s">
        <v>619</v>
      </c>
      <c r="I28" s="40" t="s">
        <v>41</v>
      </c>
      <c r="J28" s="40" t="s">
        <v>42</v>
      </c>
      <c r="K28" s="41"/>
      <c r="L28" s="40" t="s">
        <v>43</v>
      </c>
      <c r="M28" s="42" t="s">
        <v>44</v>
      </c>
    </row>
    <row r="29" ht="49.59072" customHeight="1">
      <c r="A29" s="43" t="s">
        <v>650</v>
      </c>
      <c r="B29" s="44" t="s">
        <v>651</v>
      </c>
      <c r="C29" s="44" t="s">
        <v>643</v>
      </c>
      <c r="D29" s="44" t="s">
        <v>652</v>
      </c>
      <c r="E29" s="44"/>
      <c r="F29" s="94"/>
      <c r="G29" s="45" t="s">
        <v>439</v>
      </c>
      <c r="H29" s="47" t="s">
        <v>653</v>
      </c>
      <c r="I29" s="114"/>
      <c r="J29" s="113">
        <f>ROUND(IF(OR(ISERROR(H29),H29=""),0,H29)*IF(OR(ISERROR(I29),I29=""),0,I29),2)</f>
      </c>
      <c r="K29" s="48"/>
      <c r="L29" s="44"/>
      <c r="M29" s="49"/>
    </row>
    <row r="30" ht="48.85056" customHeight="1">
      <c r="A30" s="43" t="s">
        <v>654</v>
      </c>
      <c r="B30" s="44" t="s">
        <v>655</v>
      </c>
      <c r="C30" s="44" t="s">
        <v>643</v>
      </c>
      <c r="D30" s="44" t="s">
        <v>656</v>
      </c>
      <c r="E30" s="44"/>
      <c r="F30" s="94"/>
      <c r="G30" s="45" t="s">
        <v>439</v>
      </c>
      <c r="H30" s="47" t="s">
        <v>657</v>
      </c>
      <c r="I30" s="114"/>
      <c r="J30" s="113">
        <f>ROUND(IF(OR(ISERROR(H30),H30=""),0,H30)*IF(OR(ISERROR(I30),I30=""),0,I30),2)</f>
      </c>
      <c r="K30" s="48"/>
      <c r="L30" s="44"/>
      <c r="M30" s="49"/>
    </row>
    <row r="31" ht="61.43328" customHeight="1">
      <c r="A31" s="43" t="s">
        <v>658</v>
      </c>
      <c r="B31" s="44" t="s">
        <v>659</v>
      </c>
      <c r="C31" s="44" t="s">
        <v>660</v>
      </c>
      <c r="D31" s="44" t="s">
        <v>661</v>
      </c>
      <c r="E31" s="44"/>
      <c r="F31" s="94"/>
      <c r="G31" s="45" t="s">
        <v>439</v>
      </c>
      <c r="H31" s="47" t="s">
        <v>168</v>
      </c>
      <c r="I31" s="114"/>
      <c r="J31" s="113">
        <f>ROUND(IF(OR(ISERROR(H31),H31=""),0,H31)*IF(OR(ISERROR(I31),I31=""),0,I31),2)</f>
      </c>
      <c r="K31" s="48"/>
      <c r="L31" s="44"/>
      <c r="M31" s="49"/>
    </row>
    <row r="32" ht="60.69312" customHeight="1">
      <c r="A32" s="43" t="s">
        <v>662</v>
      </c>
      <c r="B32" s="44" t="s">
        <v>663</v>
      </c>
      <c r="C32" s="44" t="s">
        <v>664</v>
      </c>
      <c r="D32" s="44" t="s">
        <v>665</v>
      </c>
      <c r="E32" s="44"/>
      <c r="F32" s="94"/>
      <c r="G32" s="45" t="s">
        <v>363</v>
      </c>
      <c r="H32" s="47" t="s">
        <v>193</v>
      </c>
      <c r="I32" s="114"/>
      <c r="J32" s="113">
        <f>ROUND(IF(OR(ISERROR(H32),H32=""),0,H32)*IF(OR(ISERROR(I32),I32=""),0,I32),2)</f>
      </c>
      <c r="K32" s="48"/>
      <c r="L32" s="44"/>
      <c r="M32" s="49"/>
    </row>
    <row r="33" ht="49.59072" customHeight="1">
      <c r="A33" s="43" t="s">
        <v>666</v>
      </c>
      <c r="B33" s="44" t="s">
        <v>667</v>
      </c>
      <c r="C33" s="44" t="s">
        <v>668</v>
      </c>
      <c r="D33" s="44" t="s">
        <v>669</v>
      </c>
      <c r="E33" s="44"/>
      <c r="F33" s="94"/>
      <c r="G33" s="45" t="s">
        <v>439</v>
      </c>
      <c r="H33" s="47" t="s">
        <v>670</v>
      </c>
      <c r="I33" s="114"/>
      <c r="J33" s="113">
        <f>ROUND(IF(OR(ISERROR(H33),H33=""),0,H33)*IF(OR(ISERROR(I33),I33=""),0,I33),2)</f>
      </c>
      <c r="K33" s="48"/>
      <c r="L33" s="44"/>
      <c r="M33" s="49"/>
    </row>
    <row r="34" ht="48.85056" customHeight="1">
      <c r="A34" s="43" t="s">
        <v>671</v>
      </c>
      <c r="B34" s="44" t="s">
        <v>672</v>
      </c>
      <c r="C34" s="44" t="s">
        <v>664</v>
      </c>
      <c r="D34" s="44" t="s">
        <v>673</v>
      </c>
      <c r="E34" s="44"/>
      <c r="F34" s="94"/>
      <c r="G34" s="45" t="s">
        <v>363</v>
      </c>
      <c r="H34" s="47" t="s">
        <v>193</v>
      </c>
      <c r="I34" s="114"/>
      <c r="J34" s="113">
        <f>ROUND(IF(OR(ISERROR(H34),H34=""),0,H34)*IF(OR(ISERROR(I34),I34=""),0,I34),2)</f>
      </c>
      <c r="K34" s="48"/>
      <c r="L34" s="44"/>
      <c r="M34" s="49"/>
    </row>
    <row r="35" ht="49.59072" customHeight="1">
      <c r="A35" s="43" t="s">
        <v>674</v>
      </c>
      <c r="B35" s="44" t="s">
        <v>675</v>
      </c>
      <c r="C35" s="44" t="s">
        <v>676</v>
      </c>
      <c r="D35" s="44" t="s">
        <v>677</v>
      </c>
      <c r="E35" s="44"/>
      <c r="F35" s="94"/>
      <c r="G35" s="45" t="s">
        <v>439</v>
      </c>
      <c r="H35" s="47" t="s">
        <v>678</v>
      </c>
      <c r="I35" s="114"/>
      <c r="J35" s="113">
        <f>ROUND(IF(OR(ISERROR(H35),H35=""),0,H35)*IF(OR(ISERROR(I35),I35=""),0,I35),2)</f>
      </c>
      <c r="K35" s="48"/>
      <c r="L35" s="44"/>
      <c r="M35" s="49"/>
    </row>
    <row r="36" ht="49.59072" customHeight="1">
      <c r="A36" s="43" t="s">
        <v>679</v>
      </c>
      <c r="B36" s="44" t="s">
        <v>680</v>
      </c>
      <c r="C36" s="44" t="s">
        <v>681</v>
      </c>
      <c r="D36" s="44" t="s">
        <v>682</v>
      </c>
      <c r="E36" s="44"/>
      <c r="F36" s="94"/>
      <c r="G36" s="45" t="s">
        <v>627</v>
      </c>
      <c r="H36" s="47" t="s">
        <v>6</v>
      </c>
      <c r="I36" s="114"/>
      <c r="J36" s="113">
        <f>ROUND(IF(OR(ISERROR(H36),H36=""),0,H36)*IF(OR(ISERROR(I36),I36=""),0,I36),2)</f>
      </c>
      <c r="K36" s="48"/>
      <c r="L36" s="44"/>
      <c r="M36" s="49"/>
    </row>
    <row r="37" ht="60.69312" customHeight="1">
      <c r="A37" s="43" t="s">
        <v>683</v>
      </c>
      <c r="B37" s="44" t="s">
        <v>684</v>
      </c>
      <c r="C37" s="44" t="s">
        <v>685</v>
      </c>
      <c r="D37" s="44" t="s">
        <v>686</v>
      </c>
      <c r="E37" s="44"/>
      <c r="F37" s="94"/>
      <c r="G37" s="45" t="s">
        <v>627</v>
      </c>
      <c r="H37" s="47" t="s">
        <v>6</v>
      </c>
      <c r="I37" s="114"/>
      <c r="J37" s="113">
        <f>ROUND(IF(OR(ISERROR(H37),H37=""),0,H37)*IF(OR(ISERROR(I37),I37=""),0,I37),2)</f>
      </c>
      <c r="K37" s="48"/>
      <c r="L37" s="44"/>
      <c r="M37" s="49"/>
    </row>
    <row r="38" ht="61.43328" customHeight="1">
      <c r="A38" s="43" t="s">
        <v>687</v>
      </c>
      <c r="B38" s="44" t="s">
        <v>688</v>
      </c>
      <c r="C38" s="44" t="s">
        <v>689</v>
      </c>
      <c r="D38" s="44" t="s">
        <v>690</v>
      </c>
      <c r="E38" s="44"/>
      <c r="F38" s="94"/>
      <c r="G38" s="45" t="s">
        <v>627</v>
      </c>
      <c r="H38" s="47" t="s">
        <v>6</v>
      </c>
      <c r="I38" s="114"/>
      <c r="J38" s="113">
        <f>ROUND(IF(OR(ISERROR(H38),H38=""),0,H38)*IF(OR(ISERROR(I38),I38=""),0,I38),2)</f>
      </c>
      <c r="K38" s="48"/>
      <c r="L38" s="44"/>
      <c r="M38" s="49"/>
    </row>
    <row r="39" ht="48.85056" customHeight="1">
      <c r="A39" s="43" t="s">
        <v>691</v>
      </c>
      <c r="B39" s="44" t="s">
        <v>692</v>
      </c>
      <c r="C39" s="44" t="s">
        <v>693</v>
      </c>
      <c r="D39" s="44" t="s">
        <v>694</v>
      </c>
      <c r="E39" s="44"/>
      <c r="F39" s="94"/>
      <c r="G39" s="45" t="s">
        <v>695</v>
      </c>
      <c r="H39" s="47" t="s">
        <v>696</v>
      </c>
      <c r="I39" s="114"/>
      <c r="J39" s="113">
        <f>ROUND(IF(OR(ISERROR(H39),H39=""),0,H39)*IF(OR(ISERROR(I39),I39=""),0,I39),2)</f>
      </c>
      <c r="K39" s="48"/>
      <c r="L39" s="44"/>
      <c r="M39" s="49"/>
    </row>
    <row r="40" ht="49.59072" customHeight="1">
      <c r="A40" s="43" t="s">
        <v>697</v>
      </c>
      <c r="B40" s="44" t="s">
        <v>698</v>
      </c>
      <c r="C40" s="44" t="s">
        <v>699</v>
      </c>
      <c r="D40" s="44" t="s">
        <v>700</v>
      </c>
      <c r="E40" s="44"/>
      <c r="F40" s="94"/>
      <c r="G40" s="45" t="s">
        <v>439</v>
      </c>
      <c r="H40" s="47" t="s">
        <v>701</v>
      </c>
      <c r="I40" s="114"/>
      <c r="J40" s="113">
        <f>ROUND(IF(OR(ISERROR(H40),H40=""),0,H40)*IF(OR(ISERROR(I40),I40=""),0,I40),2)</f>
      </c>
      <c r="K40" s="48"/>
      <c r="L40" s="44"/>
      <c r="M40" s="49"/>
    </row>
    <row r="41" ht="25.16544" customHeight="1">
      <c r="A41" s="83" t="s">
        <v>702</v>
      </c>
      <c r="B41" s="74" t="s">
        <v>703</v>
      </c>
      <c r="C41" s="74" t="s">
        <v>704</v>
      </c>
      <c r="D41" s="74" t="s">
        <v>705</v>
      </c>
      <c r="E41" s="74"/>
      <c r="F41" s="95"/>
      <c r="G41" s="75" t="s">
        <v>363</v>
      </c>
      <c r="H41" s="77" t="s">
        <v>6</v>
      </c>
      <c r="I41" s="116"/>
      <c r="J41" s="115">
        <f>ROUND(IF(OR(ISERROR(H41),H41=""),0,H41)*IF(OR(ISERROR(I41),I41=""),0,I41),2)</f>
      </c>
      <c r="K41" s="78"/>
      <c r="L41" s="74"/>
      <c r="M41" s="84"/>
    </row>
    <row r="42" ht="0.74016" customHeight="1">
      <c r="A42" s="81"/>
      <c r="B42" s="81"/>
      <c r="C42" s="81"/>
      <c r="D42" s="81"/>
      <c r="E42" s="81"/>
      <c r="F42" s="81"/>
      <c r="G42" s="81"/>
      <c r="H42" s="81"/>
      <c r="I42" s="81"/>
      <c r="J42" s="81"/>
      <c r="K42" s="81"/>
      <c r="L42" s="81"/>
      <c r="M42" s="81"/>
    </row>
    <row r="43" ht="2.22048" customHeight="1"/>
    <row r="44" ht="23.68512" customHeight="1">
      <c r="F44" s="82" t="s">
        <v>29</v>
      </c>
      <c r="G44" s="82"/>
      <c r="H44" s="82"/>
      <c r="I44" s="82"/>
      <c r="J44" s="82"/>
      <c r="K44" s="82"/>
      <c r="L44" s="82"/>
      <c r="M44" s="82"/>
    </row>
    <row r="45" ht="34.78752" customHeight="1">
      <c r="A45" s="34" t="s">
        <v>616</v>
      </c>
      <c r="B45" s="34"/>
      <c r="C45" s="34"/>
      <c r="D45" s="34"/>
      <c r="E45" s="34"/>
      <c r="F45" s="34"/>
      <c r="G45" s="34"/>
      <c r="H45" s="34"/>
      <c r="I45" s="34"/>
      <c r="J45" s="34"/>
      <c r="K45" s="34"/>
      <c r="L45" s="34"/>
      <c r="M45" s="34"/>
    </row>
    <row r="46" ht="13.32288" customHeight="1">
      <c r="A46" s="35" t="s">
        <v>31</v>
      </c>
      <c r="B46" s="35"/>
      <c r="C46" s="35"/>
      <c r="D46" s="35"/>
      <c r="E46" s="35"/>
      <c r="F46" s="35"/>
      <c r="G46" s="35"/>
      <c r="H46" s="35"/>
      <c r="I46" s="35"/>
      <c r="J46" s="35"/>
      <c r="K46" s="36" t="s">
        <v>706</v>
      </c>
      <c r="L46" s="36"/>
      <c r="M46" s="36"/>
    </row>
    <row r="47" ht="13.32288" customHeight="1">
      <c r="A47" s="37" t="s">
        <v>33</v>
      </c>
      <c r="B47" s="37"/>
      <c r="C47" s="37"/>
      <c r="D47" s="37"/>
      <c r="E47" s="37"/>
      <c r="F47" s="37"/>
      <c r="G47" s="37"/>
      <c r="H47" s="37"/>
      <c r="I47" s="37"/>
      <c r="J47" s="37"/>
      <c r="K47" s="38"/>
      <c r="L47" s="38"/>
      <c r="M47" s="38"/>
    </row>
    <row r="48" ht="49.59072" customHeight="1">
      <c r="A48" s="39" t="s">
        <v>34</v>
      </c>
      <c r="B48" s="40" t="s">
        <v>35</v>
      </c>
      <c r="C48" s="40" t="s">
        <v>36</v>
      </c>
      <c r="D48" s="40" t="s">
        <v>37</v>
      </c>
      <c r="E48" s="40" t="s">
        <v>38</v>
      </c>
      <c r="F48" s="41"/>
      <c r="G48" s="40" t="s">
        <v>618</v>
      </c>
      <c r="H48" s="40" t="s">
        <v>619</v>
      </c>
      <c r="I48" s="40" t="s">
        <v>41</v>
      </c>
      <c r="J48" s="40" t="s">
        <v>42</v>
      </c>
      <c r="K48" s="41"/>
      <c r="L48" s="40" t="s">
        <v>43</v>
      </c>
      <c r="M48" s="42" t="s">
        <v>44</v>
      </c>
    </row>
    <row r="49" ht="49.59072" customHeight="1">
      <c r="A49" s="43" t="s">
        <v>707</v>
      </c>
      <c r="B49" s="44" t="s">
        <v>708</v>
      </c>
      <c r="C49" s="44" t="s">
        <v>709</v>
      </c>
      <c r="D49" s="44" t="s">
        <v>710</v>
      </c>
      <c r="E49" s="44"/>
      <c r="F49" s="94"/>
      <c r="G49" s="45" t="s">
        <v>439</v>
      </c>
      <c r="H49" s="47" t="s">
        <v>701</v>
      </c>
      <c r="I49" s="114"/>
      <c r="J49" s="113">
        <f>ROUND(IF(OR(ISERROR(H49),H49=""),0,H49)*IF(OR(ISERROR(I49),I49=""),0,I49),2)</f>
      </c>
      <c r="K49" s="48"/>
      <c r="L49" s="44"/>
      <c r="M49" s="49"/>
    </row>
    <row r="50" ht="37.008" customHeight="1">
      <c r="A50" s="43" t="s">
        <v>711</v>
      </c>
      <c r="B50" s="44" t="s">
        <v>712</v>
      </c>
      <c r="C50" s="44" t="s">
        <v>713</v>
      </c>
      <c r="D50" s="44" t="s">
        <v>714</v>
      </c>
      <c r="E50" s="44"/>
      <c r="F50" s="94"/>
      <c r="G50" s="45" t="s">
        <v>627</v>
      </c>
      <c r="H50" s="47" t="s">
        <v>715</v>
      </c>
      <c r="I50" s="114"/>
      <c r="J50" s="113">
        <f>ROUND(IF(OR(ISERROR(H50),H50=""),0,H50)*IF(OR(ISERROR(I50),I50=""),0,I50),2)</f>
      </c>
      <c r="K50" s="48"/>
      <c r="L50" s="44"/>
      <c r="M50" s="49"/>
    </row>
    <row r="51" ht="54.77184" customHeight="1">
      <c r="A51" s="43" t="s">
        <v>716</v>
      </c>
      <c r="B51" s="44" t="s">
        <v>717</v>
      </c>
      <c r="C51" s="44" t="s">
        <v>718</v>
      </c>
      <c r="D51" s="44" t="s">
        <v>719</v>
      </c>
      <c r="E51" s="44"/>
      <c r="F51" s="96"/>
      <c r="G51" s="45" t="s">
        <v>627</v>
      </c>
      <c r="H51" s="47" t="s">
        <v>6</v>
      </c>
      <c r="I51" s="114"/>
      <c r="J51" s="113">
        <f>ROUND(IF(OR(ISERROR(H51),H51=""),0,H51)*IF(OR(ISERROR(I51),I51=""),0,I51),2)</f>
      </c>
      <c r="K51" s="51"/>
      <c r="L51" s="44"/>
      <c r="M51" s="49"/>
    </row>
    <row r="52" ht="54.03168" customHeight="1">
      <c r="A52" s="52"/>
      <c r="B52" s="53"/>
      <c r="C52" s="53"/>
      <c r="D52" s="53"/>
      <c r="E52" s="97"/>
      <c r="F52" s="98"/>
      <c r="G52" s="99"/>
      <c r="H52" s="56"/>
      <c r="I52" s="56"/>
      <c r="J52" s="57"/>
      <c r="K52" s="58"/>
      <c r="L52" s="53"/>
      <c r="M52" s="59"/>
    </row>
    <row r="53" ht="25.16544" customHeight="1">
      <c r="A53" s="43" t="s">
        <v>720</v>
      </c>
      <c r="B53" s="44" t="s">
        <v>721</v>
      </c>
      <c r="C53" s="44" t="s">
        <v>722</v>
      </c>
      <c r="D53" s="44" t="s">
        <v>723</v>
      </c>
      <c r="E53" s="44"/>
      <c r="F53" s="94"/>
      <c r="G53" s="45" t="s">
        <v>623</v>
      </c>
      <c r="H53" s="47" t="s">
        <v>193</v>
      </c>
      <c r="I53" s="114"/>
      <c r="J53" s="113">
        <f>ROUND(IF(OR(ISERROR(H53),H53=""),0,H53)*IF(OR(ISERROR(I53),I53=""),0,I53),2)</f>
      </c>
      <c r="K53" s="48"/>
      <c r="L53" s="44"/>
      <c r="M53" s="49"/>
    </row>
    <row r="54" ht="61.43328" customHeight="1">
      <c r="A54" s="43" t="s">
        <v>724</v>
      </c>
      <c r="B54" s="44" t="s">
        <v>725</v>
      </c>
      <c r="C54" s="44" t="s">
        <v>726</v>
      </c>
      <c r="D54" s="44" t="s">
        <v>727</v>
      </c>
      <c r="E54" s="44"/>
      <c r="F54" s="94"/>
      <c r="G54" s="45" t="s">
        <v>623</v>
      </c>
      <c r="H54" s="47" t="s">
        <v>193</v>
      </c>
      <c r="I54" s="114"/>
      <c r="J54" s="113">
        <f>ROUND(IF(OR(ISERROR(H54),H54=""),0,H54)*IF(OR(ISERROR(I54),I54=""),0,I54),2)</f>
      </c>
      <c r="K54" s="48"/>
      <c r="L54" s="44"/>
      <c r="M54" s="49"/>
    </row>
    <row r="55" ht="37.008" customHeight="1">
      <c r="A55" s="43" t="s">
        <v>728</v>
      </c>
      <c r="B55" s="44" t="s">
        <v>729</v>
      </c>
      <c r="C55" s="44" t="s">
        <v>625</v>
      </c>
      <c r="D55" s="44" t="s">
        <v>730</v>
      </c>
      <c r="E55" s="44"/>
      <c r="F55" s="94"/>
      <c r="G55" s="45" t="s">
        <v>627</v>
      </c>
      <c r="H55" s="47" t="s">
        <v>193</v>
      </c>
      <c r="I55" s="114"/>
      <c r="J55" s="113">
        <f>ROUND(IF(OR(ISERROR(H55),H55=""),0,H55)*IF(OR(ISERROR(I55),I55=""),0,I55),2)</f>
      </c>
      <c r="K55" s="48"/>
      <c r="L55" s="44"/>
      <c r="M55" s="49"/>
    </row>
    <row r="56" ht="61.43328" customHeight="1">
      <c r="A56" s="43" t="s">
        <v>731</v>
      </c>
      <c r="B56" s="44" t="s">
        <v>732</v>
      </c>
      <c r="C56" s="44" t="s">
        <v>733</v>
      </c>
      <c r="D56" s="44" t="s">
        <v>734</v>
      </c>
      <c r="E56" s="44"/>
      <c r="F56" s="94"/>
      <c r="G56" s="45" t="s">
        <v>120</v>
      </c>
      <c r="H56" s="47" t="s">
        <v>735</v>
      </c>
      <c r="I56" s="114"/>
      <c r="J56" s="113">
        <f>ROUND(IF(OR(ISERROR(H56),H56=""),0,H56)*IF(OR(ISERROR(I56),I56=""),0,I56),2)</f>
      </c>
      <c r="K56" s="48"/>
      <c r="L56" s="44"/>
      <c r="M56" s="49"/>
    </row>
    <row r="57" ht="17.76384" customHeight="1">
      <c r="A57" s="68"/>
      <c r="B57" s="69"/>
      <c r="C57" s="44" t="s">
        <v>615</v>
      </c>
      <c r="D57" s="44"/>
      <c r="E57" s="44"/>
      <c r="F57" s="94"/>
      <c r="G57" s="45"/>
      <c r="H57" s="47"/>
      <c r="I57" s="47"/>
      <c r="J57" s="113">
        <f>ROUND(IF(OR(ISERROR(J5),J5=""),0,J5),2)</f>
      </c>
      <c r="K57" s="48"/>
      <c r="L57" s="44"/>
      <c r="M57" s="70"/>
    </row>
    <row r="58" ht="17.02368" customHeight="1">
      <c r="A58" s="71"/>
      <c r="B58" s="69"/>
      <c r="C58" s="44"/>
      <c r="D58" s="44"/>
      <c r="E58" s="44"/>
      <c r="F58" s="94"/>
      <c r="G58" s="45"/>
      <c r="H58" s="47"/>
      <c r="I58" s="47"/>
      <c r="J58" s="47"/>
      <c r="K58" s="48"/>
      <c r="L58" s="44"/>
      <c r="M58" s="72"/>
    </row>
    <row r="59" ht="17.76384" customHeight="1">
      <c r="A59" s="71"/>
      <c r="B59" s="69"/>
      <c r="C59" s="44"/>
      <c r="D59" s="44"/>
      <c r="E59" s="44"/>
      <c r="F59" s="94"/>
      <c r="G59" s="45"/>
      <c r="H59" s="47"/>
      <c r="I59" s="47"/>
      <c r="J59" s="47"/>
      <c r="K59" s="48"/>
      <c r="L59" s="44"/>
      <c r="M59" s="72"/>
    </row>
    <row r="60" ht="17.76384" customHeight="1">
      <c r="A60" s="71"/>
      <c r="B60" s="69"/>
      <c r="C60" s="44"/>
      <c r="D60" s="44"/>
      <c r="E60" s="44"/>
      <c r="F60" s="94"/>
      <c r="G60" s="45"/>
      <c r="H60" s="47"/>
      <c r="I60" s="47"/>
      <c r="J60" s="47"/>
      <c r="K60" s="48"/>
      <c r="L60" s="44"/>
      <c r="M60" s="72"/>
    </row>
    <row r="61" ht="17.02368" customHeight="1">
      <c r="A61" s="71"/>
      <c r="B61" s="69"/>
      <c r="C61" s="44"/>
      <c r="D61" s="44"/>
      <c r="E61" s="44"/>
      <c r="F61" s="94"/>
      <c r="G61" s="45"/>
      <c r="H61" s="47"/>
      <c r="I61" s="47"/>
      <c r="J61" s="47"/>
      <c r="K61" s="48"/>
      <c r="L61" s="44"/>
      <c r="M61" s="72"/>
    </row>
    <row r="62" ht="17.76384" customHeight="1">
      <c r="A62" s="71"/>
      <c r="B62" s="69"/>
      <c r="C62" s="44"/>
      <c r="D62" s="44"/>
      <c r="E62" s="44"/>
      <c r="F62" s="94"/>
      <c r="G62" s="45"/>
      <c r="H62" s="47"/>
      <c r="I62" s="47"/>
      <c r="J62" s="47"/>
      <c r="K62" s="48"/>
      <c r="L62" s="44"/>
      <c r="M62" s="72"/>
    </row>
    <row r="63" ht="17.76384" customHeight="1">
      <c r="A63" s="71"/>
      <c r="B63" s="69"/>
      <c r="C63" s="44"/>
      <c r="D63" s="44"/>
      <c r="E63" s="44"/>
      <c r="F63" s="94"/>
      <c r="G63" s="45"/>
      <c r="H63" s="47"/>
      <c r="I63" s="47"/>
      <c r="J63" s="47"/>
      <c r="K63" s="48"/>
      <c r="L63" s="44"/>
      <c r="M63" s="72"/>
    </row>
    <row r="64" ht="17.02368" customHeight="1">
      <c r="A64" s="71"/>
      <c r="B64" s="69"/>
      <c r="C64" s="44"/>
      <c r="D64" s="44"/>
      <c r="E64" s="44"/>
      <c r="F64" s="94"/>
      <c r="G64" s="45"/>
      <c r="H64" s="47"/>
      <c r="I64" s="47"/>
      <c r="J64" s="47"/>
      <c r="K64" s="48"/>
      <c r="L64" s="44"/>
      <c r="M64" s="72"/>
    </row>
    <row r="65" ht="17.76384" customHeight="1">
      <c r="A65" s="71"/>
      <c r="B65" s="69"/>
      <c r="C65" s="44"/>
      <c r="D65" s="44"/>
      <c r="E65" s="44"/>
      <c r="F65" s="94"/>
      <c r="G65" s="45"/>
      <c r="H65" s="47"/>
      <c r="I65" s="47"/>
      <c r="J65" s="47"/>
      <c r="K65" s="48"/>
      <c r="L65" s="44"/>
      <c r="M65" s="72"/>
    </row>
    <row r="66" ht="17.02368" customHeight="1">
      <c r="A66" s="71"/>
      <c r="B66" s="69"/>
      <c r="C66" s="44"/>
      <c r="D66" s="44"/>
      <c r="E66" s="44"/>
      <c r="F66" s="94"/>
      <c r="G66" s="45"/>
      <c r="H66" s="47"/>
      <c r="I66" s="47"/>
      <c r="J66" s="47"/>
      <c r="K66" s="48"/>
      <c r="L66" s="44"/>
      <c r="M66" s="72"/>
    </row>
    <row r="67" ht="17.76384" customHeight="1">
      <c r="A67" s="71"/>
      <c r="B67" s="69"/>
      <c r="C67" s="44"/>
      <c r="D67" s="44"/>
      <c r="E67" s="44"/>
      <c r="F67" s="94"/>
      <c r="G67" s="45"/>
      <c r="H67" s="47"/>
      <c r="I67" s="47"/>
      <c r="J67" s="47"/>
      <c r="K67" s="48"/>
      <c r="L67" s="44"/>
      <c r="M67" s="72"/>
    </row>
    <row r="68" ht="17.76384" customHeight="1">
      <c r="A68" s="71"/>
      <c r="B68" s="69"/>
      <c r="C68" s="44"/>
      <c r="D68" s="44"/>
      <c r="E68" s="44"/>
      <c r="F68" s="94"/>
      <c r="G68" s="45"/>
      <c r="H68" s="47"/>
      <c r="I68" s="47"/>
      <c r="J68" s="47"/>
      <c r="K68" s="48"/>
      <c r="L68" s="44"/>
      <c r="M68" s="72"/>
    </row>
    <row r="69" ht="17.02368" customHeight="1">
      <c r="A69" s="71"/>
      <c r="B69" s="69"/>
      <c r="C69" s="44"/>
      <c r="D69" s="44"/>
      <c r="E69" s="44"/>
      <c r="F69" s="94"/>
      <c r="G69" s="45"/>
      <c r="H69" s="47"/>
      <c r="I69" s="47"/>
      <c r="J69" s="47"/>
      <c r="K69" s="48"/>
      <c r="L69" s="44"/>
      <c r="M69" s="72"/>
    </row>
    <row r="70" ht="17.76384" customHeight="1">
      <c r="A70" s="71"/>
      <c r="B70" s="69"/>
      <c r="C70" s="44"/>
      <c r="D70" s="44"/>
      <c r="E70" s="44"/>
      <c r="F70" s="94"/>
      <c r="G70" s="45"/>
      <c r="H70" s="47"/>
      <c r="I70" s="47"/>
      <c r="J70" s="47"/>
      <c r="K70" s="48"/>
      <c r="L70" s="44"/>
      <c r="M70" s="72"/>
    </row>
    <row r="71" ht="17.76384" customHeight="1">
      <c r="A71" s="71"/>
      <c r="B71" s="69"/>
      <c r="C71" s="44"/>
      <c r="D71" s="44"/>
      <c r="E71" s="44"/>
      <c r="F71" s="94"/>
      <c r="G71" s="45"/>
      <c r="H71" s="47"/>
      <c r="I71" s="47"/>
      <c r="J71" s="47"/>
      <c r="K71" s="48"/>
      <c r="L71" s="44"/>
      <c r="M71" s="72"/>
    </row>
    <row r="72" ht="17.02368" customHeight="1">
      <c r="A72" s="71"/>
      <c r="B72" s="73"/>
      <c r="C72" s="74"/>
      <c r="D72" s="74"/>
      <c r="E72" s="74"/>
      <c r="F72" s="95"/>
      <c r="G72" s="75"/>
      <c r="H72" s="77"/>
      <c r="I72" s="77"/>
      <c r="J72" s="77"/>
      <c r="K72" s="78"/>
      <c r="L72" s="74"/>
      <c r="M72" s="79"/>
    </row>
    <row r="73" ht="0.74016" customHeight="1">
      <c r="A73" s="80"/>
      <c r="B73" s="81"/>
      <c r="C73" s="81"/>
      <c r="D73" s="81"/>
      <c r="E73" s="81"/>
      <c r="F73" s="81"/>
      <c r="G73" s="81"/>
      <c r="H73" s="81"/>
      <c r="I73" s="81"/>
      <c r="J73" s="81"/>
      <c r="K73" s="81"/>
      <c r="L73" s="81"/>
      <c r="M73" s="81"/>
    </row>
    <row r="74" ht="5.92128" customHeight="1"/>
    <row r="75" ht="23.68512" customHeight="1">
      <c r="F75" s="82" t="s">
        <v>29</v>
      </c>
      <c r="G75" s="82"/>
      <c r="H75" s="82"/>
      <c r="I75" s="82"/>
      <c r="J75" s="82"/>
      <c r="K75" s="82"/>
      <c r="L75" s="82"/>
      <c r="M75" s="82"/>
    </row>
  </sheetData>
  <mergeCells>
    <mergeCell ref="A1:M1"/>
    <mergeCell ref="A2:J2"/>
    <mergeCell ref="K2:M2"/>
    <mergeCell ref="A3:J3"/>
    <mergeCell ref="E4:F4"/>
    <mergeCell ref="J4:K4"/>
    <mergeCell ref="E5:F5"/>
    <mergeCell ref="J5:K5"/>
    <mergeCell ref="E6:F6"/>
    <mergeCell ref="J6:K6"/>
    <mergeCell ref="E7:F7"/>
    <mergeCell ref="J7:K7"/>
    <mergeCell ref="E8:F8"/>
    <mergeCell ref="J8:K8"/>
    <mergeCell ref="E9:F9"/>
    <mergeCell ref="J9:K9"/>
    <mergeCell ref="E10:F10"/>
    <mergeCell ref="J10:K10"/>
    <mergeCell ref="E11:F11"/>
    <mergeCell ref="J11:K11"/>
    <mergeCell ref="E12:F12"/>
    <mergeCell ref="J12:K12"/>
    <mergeCell ref="E13:F13"/>
    <mergeCell ref="J13:K13"/>
    <mergeCell ref="E14:F14"/>
    <mergeCell ref="J14:K14"/>
    <mergeCell ref="E15:F15"/>
    <mergeCell ref="J15:K15"/>
    <mergeCell ref="E16:F16"/>
    <mergeCell ref="J16:K16"/>
    <mergeCell ref="E17:F17"/>
    <mergeCell ref="J17:K17"/>
    <mergeCell ref="E18:F18"/>
    <mergeCell ref="J18:K18"/>
    <mergeCell ref="E19:F19"/>
    <mergeCell ref="J19:K19"/>
    <mergeCell ref="E20:F20"/>
    <mergeCell ref="J20:K20"/>
    <mergeCell ref="E21:F21"/>
    <mergeCell ref="J21:K21"/>
    <mergeCell ref="A22:M22"/>
    <mergeCell ref="F24:M24"/>
    <mergeCell ref="A25:M25"/>
    <mergeCell ref="A26:J26"/>
    <mergeCell ref="K26:M26"/>
    <mergeCell ref="A27:J27"/>
    <mergeCell ref="E28:F28"/>
    <mergeCell ref="J28:K28"/>
    <mergeCell ref="E29:F29"/>
    <mergeCell ref="J29:K29"/>
    <mergeCell ref="E30:F30"/>
    <mergeCell ref="J30:K30"/>
    <mergeCell ref="E31:F31"/>
    <mergeCell ref="J31:K31"/>
    <mergeCell ref="E32:F32"/>
    <mergeCell ref="J32:K32"/>
    <mergeCell ref="E33:F33"/>
    <mergeCell ref="J33:K33"/>
    <mergeCell ref="E34:F34"/>
    <mergeCell ref="J34:K34"/>
    <mergeCell ref="E35:F35"/>
    <mergeCell ref="J35:K35"/>
    <mergeCell ref="E36:F36"/>
    <mergeCell ref="J36:K36"/>
    <mergeCell ref="E37:F37"/>
    <mergeCell ref="J37:K37"/>
    <mergeCell ref="E38:F38"/>
    <mergeCell ref="J38:K38"/>
    <mergeCell ref="E39:F39"/>
    <mergeCell ref="J39:K39"/>
    <mergeCell ref="E40:F40"/>
    <mergeCell ref="J40:K40"/>
    <mergeCell ref="E41:F41"/>
    <mergeCell ref="J41:K41"/>
    <mergeCell ref="A42:M42"/>
    <mergeCell ref="F44:M44"/>
    <mergeCell ref="A45:M45"/>
    <mergeCell ref="A46:J46"/>
    <mergeCell ref="K46:M46"/>
    <mergeCell ref="A47:J47"/>
    <mergeCell ref="E48:F48"/>
    <mergeCell ref="J48:K48"/>
    <mergeCell ref="E49:F49"/>
    <mergeCell ref="J49:K49"/>
    <mergeCell ref="E50:F50"/>
    <mergeCell ref="J50:K50"/>
    <mergeCell ref="A51:A52"/>
    <mergeCell ref="B51:B52"/>
    <mergeCell ref="C51:C52"/>
    <mergeCell ref="D51:D52"/>
    <mergeCell ref="E51:F52"/>
    <mergeCell ref="G51:G52"/>
    <mergeCell ref="H51:H52"/>
    <mergeCell ref="I51:I52"/>
    <mergeCell ref="J51:K52"/>
    <mergeCell ref="L51:L52"/>
    <mergeCell ref="M51:M52"/>
    <mergeCell ref="E53:F53"/>
    <mergeCell ref="J53:K53"/>
    <mergeCell ref="E54:F54"/>
    <mergeCell ref="J54:K54"/>
    <mergeCell ref="E55:F55"/>
    <mergeCell ref="J55:K55"/>
    <mergeCell ref="E56:F56"/>
    <mergeCell ref="J56:K56"/>
    <mergeCell ref="E57:F57"/>
    <mergeCell ref="J57:K57"/>
    <mergeCell ref="E58:F58"/>
    <mergeCell ref="J58:K58"/>
    <mergeCell ref="E59:F59"/>
    <mergeCell ref="J59:K59"/>
    <mergeCell ref="E60:F60"/>
    <mergeCell ref="J60:K60"/>
    <mergeCell ref="E61:F61"/>
    <mergeCell ref="J61:K61"/>
    <mergeCell ref="E62:F62"/>
    <mergeCell ref="J62:K62"/>
    <mergeCell ref="E63:F63"/>
    <mergeCell ref="J63:K63"/>
    <mergeCell ref="E64:F64"/>
    <mergeCell ref="J64:K64"/>
    <mergeCell ref="E65:F65"/>
    <mergeCell ref="J65:K65"/>
    <mergeCell ref="E66:F66"/>
    <mergeCell ref="J66:K66"/>
    <mergeCell ref="E67:F67"/>
    <mergeCell ref="J67:K67"/>
    <mergeCell ref="E68:F68"/>
    <mergeCell ref="J68:K68"/>
    <mergeCell ref="E69:F69"/>
    <mergeCell ref="J69:K69"/>
    <mergeCell ref="E70:F70"/>
    <mergeCell ref="J70:K70"/>
    <mergeCell ref="E71:F71"/>
    <mergeCell ref="J71:K71"/>
    <mergeCell ref="E72:F72"/>
    <mergeCell ref="J72:K72"/>
    <mergeCell ref="A73:M73"/>
    <mergeCell ref="F75:M75"/>
  </mergeCells>
  <pageMargins left="0.590551181102362" right="0.393700787401575" top="0.393700787401575" bottom="0.47244094488189" header="0" footer="0"/>
  <pageSetup fitToHeight="0" orientation="portrait"/>
  <headerFooter/>
  <rowBreaks count="2" manualBreakCount="2">
    <brk id="24" max="1048575" man="1"/>
    <brk id="44" max="1048575" man="1"/>
  </rowBreaks>
</worksheet>
</file>

<file path=xl/worksheets/sheet6.xml><?xml version="1.0" encoding="utf-8"?>
<worksheet xmlns="http://schemas.openxmlformats.org/spreadsheetml/2006/main" xmlns:r="http://schemas.openxmlformats.org/officeDocument/2006/relationships">
  <dimension ref="A1:K34"/>
  <sheetViews>
    <sheetView workbookViewId="0" view="pageBreakPreview">
      <selection activeCell="A1" sqref="A1"/>
    </sheetView>
  </sheetViews>
  <sheetFormatPr defaultRowHeight="15"/>
  <cols>
    <col min="1" max="1" width="4.23631200947794" customWidth="1"/>
    <col min="2" max="2" width="33.8904960758235" customWidth="1"/>
    <col min="3" max="3" width="11.0400858428819" customWidth="1"/>
    <col min="4" max="4" width="8.98611638374108" customWidth="1"/>
    <col min="5" max="5" width="3.59444655349643" customWidth="1"/>
    <col min="6" max="6" width="4.49305819187054" customWidth="1"/>
    <col min="7" max="7" width="4.49305819187054" customWidth="1"/>
    <col min="8" max="8" width="4.10793891828163" customWidth="1"/>
    <col min="9" max="9" width="0.256746182392602" customWidth="1"/>
    <col min="10" max="10" width="9.140625" customWidth="1"/>
    <col min="11" max="11" width="13.8642938492005" customWidth="1"/>
  </cols>
  <sheetData>
    <row r="1" ht="34.78752" customHeight="1">
      <c r="A1" s="34" t="s">
        <v>736</v>
      </c>
      <c r="B1" s="34"/>
      <c r="C1" s="34"/>
      <c r="D1" s="34"/>
      <c r="E1" s="34"/>
      <c r="F1" s="34"/>
      <c r="G1" s="34"/>
      <c r="H1" s="34"/>
      <c r="I1" s="34"/>
      <c r="J1" s="34"/>
      <c r="K1" s="34"/>
    </row>
    <row r="2" ht="17.76384" customHeight="1">
      <c r="A2" s="37" t="s">
        <v>33</v>
      </c>
      <c r="B2" s="37"/>
      <c r="C2" s="37"/>
      <c r="D2" s="37"/>
      <c r="E2" s="37"/>
      <c r="F2" s="37"/>
      <c r="G2" s="37"/>
      <c r="H2" s="37"/>
      <c r="I2" s="100" t="s">
        <v>27</v>
      </c>
      <c r="J2" s="100"/>
      <c r="K2" s="100"/>
    </row>
    <row r="3" ht="46.63008" customHeight="1">
      <c r="A3" s="39" t="s">
        <v>34</v>
      </c>
      <c r="B3" s="40" t="s">
        <v>36</v>
      </c>
      <c r="C3" s="40" t="s">
        <v>37</v>
      </c>
      <c r="D3" s="40" t="s">
        <v>38</v>
      </c>
      <c r="E3" s="41"/>
      <c r="F3" s="40" t="s">
        <v>737</v>
      </c>
      <c r="G3" s="40" t="s">
        <v>738</v>
      </c>
      <c r="H3" s="40" t="s">
        <v>41</v>
      </c>
      <c r="I3" s="41"/>
      <c r="J3" s="40" t="s">
        <v>42</v>
      </c>
      <c r="K3" s="42" t="s">
        <v>44</v>
      </c>
    </row>
    <row r="4" ht="25.16544" customHeight="1">
      <c r="A4" s="43" t="s">
        <v>6</v>
      </c>
      <c r="B4" s="44" t="s">
        <v>739</v>
      </c>
      <c r="C4" s="44"/>
      <c r="D4" s="44"/>
      <c r="E4" s="94"/>
      <c r="F4" s="45" t="s">
        <v>574</v>
      </c>
      <c r="G4" s="47" t="s">
        <v>6</v>
      </c>
      <c r="H4" s="114"/>
      <c r="I4" s="48"/>
      <c r="J4" s="113">
        <f>ROUND(IF(OR(ISERROR(G4),G4=""),0,G4)*IF(OR(ISERROR(H4),H4=""),0,H4),2)</f>
      </c>
      <c r="K4" s="49"/>
    </row>
    <row r="5" ht="74.016" customHeight="1">
      <c r="A5" s="43" t="s">
        <v>193</v>
      </c>
      <c r="B5" s="44" t="s">
        <v>740</v>
      </c>
      <c r="C5" s="44"/>
      <c r="D5" s="44"/>
      <c r="E5" s="96"/>
      <c r="F5" s="45" t="s">
        <v>574</v>
      </c>
      <c r="G5" s="47" t="s">
        <v>6</v>
      </c>
      <c r="H5" s="113">
        <f>ROUND(IF(OR(ISERROR('9 安全文明措施费分解表'!F39),'9 安全文明措施费分解表'!F39=""),0,'9 安全文明措施费分解表'!F39),2)</f>
      </c>
      <c r="I5" s="51"/>
      <c r="J5" s="113">
        <f>ROUND(IF(OR(ISERROR(G5),G5=""),0,G5)*IF(OR(ISERROR(H5),H5=""),0,H5),2)</f>
      </c>
      <c r="K5" s="49" t="s">
        <v>741</v>
      </c>
    </row>
    <row r="6" ht="41.44896" customHeight="1">
      <c r="A6" s="60"/>
      <c r="B6" s="61"/>
      <c r="C6" s="61"/>
      <c r="D6" s="101"/>
      <c r="E6" s="102"/>
      <c r="F6" s="103"/>
      <c r="G6" s="64"/>
      <c r="H6" s="65"/>
      <c r="I6" s="66"/>
      <c r="J6" s="64"/>
      <c r="K6" s="67"/>
    </row>
    <row r="7" ht="40.7088" customHeight="1">
      <c r="A7" s="52"/>
      <c r="B7" s="53"/>
      <c r="C7" s="53"/>
      <c r="D7" s="97"/>
      <c r="E7" s="98"/>
      <c r="F7" s="99"/>
      <c r="G7" s="56"/>
      <c r="H7" s="57"/>
      <c r="I7" s="58"/>
      <c r="J7" s="56"/>
      <c r="K7" s="59"/>
    </row>
    <row r="8" ht="25.16544" customHeight="1">
      <c r="A8" s="43" t="s">
        <v>696</v>
      </c>
      <c r="B8" s="44" t="s">
        <v>742</v>
      </c>
      <c r="C8" s="44"/>
      <c r="D8" s="44"/>
      <c r="E8" s="94"/>
      <c r="F8" s="45" t="s">
        <v>574</v>
      </c>
      <c r="G8" s="47" t="s">
        <v>6</v>
      </c>
      <c r="H8" s="114"/>
      <c r="I8" s="48"/>
      <c r="J8" s="113">
        <f>ROUND(IF(OR(ISERROR(G8),G8=""),0,G8)*IF(OR(ISERROR(H8),H8=""),0,H8),2)</f>
      </c>
      <c r="K8" s="49" t="s">
        <v>743</v>
      </c>
    </row>
    <row r="9" ht="25.16544" customHeight="1">
      <c r="A9" s="43" t="s">
        <v>248</v>
      </c>
      <c r="B9" s="44" t="s">
        <v>744</v>
      </c>
      <c r="C9" s="44"/>
      <c r="D9" s="44"/>
      <c r="E9" s="94"/>
      <c r="F9" s="45" t="s">
        <v>574</v>
      </c>
      <c r="G9" s="47" t="s">
        <v>6</v>
      </c>
      <c r="H9" s="114"/>
      <c r="I9" s="48"/>
      <c r="J9" s="113">
        <f>ROUND(IF(OR(ISERROR(G9),G9=""),0,G9)*IF(OR(ISERROR(H9),H9=""),0,H9),2)</f>
      </c>
      <c r="K9" s="49" t="s">
        <v>743</v>
      </c>
    </row>
    <row r="10" ht="25.16544" customHeight="1">
      <c r="A10" s="43" t="s">
        <v>657</v>
      </c>
      <c r="B10" s="44" t="s">
        <v>745</v>
      </c>
      <c r="C10" s="44"/>
      <c r="D10" s="44"/>
      <c r="E10" s="94"/>
      <c r="F10" s="45" t="s">
        <v>574</v>
      </c>
      <c r="G10" s="47" t="s">
        <v>47</v>
      </c>
      <c r="H10" s="114"/>
      <c r="I10" s="48"/>
      <c r="J10" s="113">
        <f>ROUND(IF(OR(ISERROR(G10),G10=""),0,G10)*IF(OR(ISERROR(H10),H10=""),0,H10),2)</f>
      </c>
      <c r="K10" s="49"/>
    </row>
    <row r="11" ht="25.9056" customHeight="1">
      <c r="A11" s="43" t="s">
        <v>746</v>
      </c>
      <c r="B11" s="44" t="s">
        <v>747</v>
      </c>
      <c r="C11" s="44"/>
      <c r="D11" s="44"/>
      <c r="E11" s="94"/>
      <c r="F11" s="45" t="s">
        <v>574</v>
      </c>
      <c r="G11" s="47" t="s">
        <v>6</v>
      </c>
      <c r="H11" s="114"/>
      <c r="I11" s="48"/>
      <c r="J11" s="113">
        <f>ROUND(IF(OR(ISERROR(G11),G11=""),0,G11)*IF(OR(ISERROR(H11),H11=""),0,H11),2)</f>
      </c>
      <c r="K11" s="49"/>
    </row>
    <row r="12" ht="25.16544" customHeight="1">
      <c r="A12" s="43" t="s">
        <v>748</v>
      </c>
      <c r="B12" s="44" t="s">
        <v>749</v>
      </c>
      <c r="C12" s="44"/>
      <c r="D12" s="44"/>
      <c r="E12" s="94"/>
      <c r="F12" s="45" t="s">
        <v>574</v>
      </c>
      <c r="G12" s="47" t="s">
        <v>6</v>
      </c>
      <c r="H12" s="114"/>
      <c r="I12" s="48"/>
      <c r="J12" s="113">
        <f>ROUND(IF(OR(ISERROR(G12),G12=""),0,G12)*IF(OR(ISERROR(H12),H12=""),0,H12),2)</f>
      </c>
      <c r="K12" s="49"/>
    </row>
    <row r="13" ht="25.16544" customHeight="1">
      <c r="A13" s="43" t="s">
        <v>750</v>
      </c>
      <c r="B13" s="44" t="s">
        <v>751</v>
      </c>
      <c r="C13" s="44"/>
      <c r="D13" s="44"/>
      <c r="E13" s="94"/>
      <c r="F13" s="45" t="s">
        <v>574</v>
      </c>
      <c r="G13" s="47" t="s">
        <v>6</v>
      </c>
      <c r="H13" s="114"/>
      <c r="I13" s="48"/>
      <c r="J13" s="113">
        <f>ROUND(IF(OR(ISERROR(G13),G13=""),0,G13)*IF(OR(ISERROR(H13),H13=""),0,H13),2)</f>
      </c>
      <c r="K13" s="49" t="s">
        <v>752</v>
      </c>
    </row>
    <row r="14" ht="25.9056" customHeight="1">
      <c r="A14" s="43" t="s">
        <v>145</v>
      </c>
      <c r="B14" s="44" t="s">
        <v>753</v>
      </c>
      <c r="C14" s="44" t="s">
        <v>754</v>
      </c>
      <c r="D14" s="44"/>
      <c r="E14" s="94"/>
      <c r="F14" s="45" t="s">
        <v>574</v>
      </c>
      <c r="G14" s="47" t="s">
        <v>6</v>
      </c>
      <c r="H14" s="114"/>
      <c r="I14" s="48"/>
      <c r="J14" s="113">
        <f>ROUND(IF(OR(ISERROR(G14),G14=""),0,G14)*IF(OR(ISERROR(H14),H14=""),0,H14),2)</f>
      </c>
      <c r="K14" s="49"/>
    </row>
    <row r="15" ht="17.02368" customHeight="1">
      <c r="A15" s="68"/>
      <c r="B15" s="69" t="s">
        <v>615</v>
      </c>
      <c r="C15" s="44"/>
      <c r="D15" s="44"/>
      <c r="E15" s="94"/>
      <c r="F15" s="45"/>
      <c r="G15" s="47"/>
      <c r="H15" s="47"/>
      <c r="I15" s="48"/>
      <c r="J15" s="113">
        <f>ROUND(IF(OR(ISERROR(J4),J4=""),0,J4)+IF(OR(ISERROR(J5),J5=""),0,J5)+IF(OR(ISERROR(J8),J8=""),0,J8)+IF(OR(ISERROR(J9),J9=""),0,J9)+IF(OR(ISERROR(J10),J10=""),0,J10)+IF(OR(ISERROR(J11),J11=""),0,J11)+IF(OR(ISERROR(J12),J12=""),0,J12)+IF(OR(ISERROR(J13),J13=""),0,J13)+IF(OR(ISERROR(J14),J14=""),0,J14),2)</f>
      </c>
      <c r="K15" s="70"/>
    </row>
    <row r="16" ht="17.76384" customHeight="1">
      <c r="A16" s="71"/>
      <c r="B16" s="69"/>
      <c r="C16" s="44"/>
      <c r="D16" s="44"/>
      <c r="E16" s="94"/>
      <c r="F16" s="45"/>
      <c r="G16" s="47"/>
      <c r="H16" s="47"/>
      <c r="I16" s="48"/>
      <c r="J16" s="47"/>
      <c r="K16" s="72"/>
    </row>
    <row r="17" ht="17.02368" customHeight="1">
      <c r="A17" s="71"/>
      <c r="B17" s="69"/>
      <c r="C17" s="44"/>
      <c r="D17" s="44"/>
      <c r="E17" s="94"/>
      <c r="F17" s="45"/>
      <c r="G17" s="47"/>
      <c r="H17" s="47"/>
      <c r="I17" s="48"/>
      <c r="J17" s="47"/>
      <c r="K17" s="72"/>
    </row>
    <row r="18" ht="17.76384" customHeight="1">
      <c r="A18" s="71"/>
      <c r="B18" s="69"/>
      <c r="C18" s="44"/>
      <c r="D18" s="44"/>
      <c r="E18" s="94"/>
      <c r="F18" s="45"/>
      <c r="G18" s="47"/>
      <c r="H18" s="47"/>
      <c r="I18" s="48"/>
      <c r="J18" s="47"/>
      <c r="K18" s="72"/>
    </row>
    <row r="19" ht="17.76384" customHeight="1">
      <c r="A19" s="71"/>
      <c r="B19" s="69"/>
      <c r="C19" s="44"/>
      <c r="D19" s="44"/>
      <c r="E19" s="94"/>
      <c r="F19" s="45"/>
      <c r="G19" s="47"/>
      <c r="H19" s="47"/>
      <c r="I19" s="48"/>
      <c r="J19" s="47"/>
      <c r="K19" s="72"/>
    </row>
    <row r="20" ht="17.02368" customHeight="1">
      <c r="A20" s="71"/>
      <c r="B20" s="69"/>
      <c r="C20" s="44"/>
      <c r="D20" s="44"/>
      <c r="E20" s="94"/>
      <c r="F20" s="45"/>
      <c r="G20" s="47"/>
      <c r="H20" s="47"/>
      <c r="I20" s="48"/>
      <c r="J20" s="47"/>
      <c r="K20" s="72"/>
    </row>
    <row r="21" ht="17.76384" customHeight="1">
      <c r="A21" s="71"/>
      <c r="B21" s="69"/>
      <c r="C21" s="44"/>
      <c r="D21" s="44"/>
      <c r="E21" s="94"/>
      <c r="F21" s="45"/>
      <c r="G21" s="47"/>
      <c r="H21" s="47"/>
      <c r="I21" s="48"/>
      <c r="J21" s="47"/>
      <c r="K21" s="72"/>
    </row>
    <row r="22" ht="17.02368" customHeight="1">
      <c r="A22" s="71"/>
      <c r="B22" s="69"/>
      <c r="C22" s="44"/>
      <c r="D22" s="44"/>
      <c r="E22" s="94"/>
      <c r="F22" s="45"/>
      <c r="G22" s="47"/>
      <c r="H22" s="47"/>
      <c r="I22" s="48"/>
      <c r="J22" s="47"/>
      <c r="K22" s="72"/>
    </row>
    <row r="23" ht="17.76384" customHeight="1">
      <c r="A23" s="71"/>
      <c r="B23" s="69"/>
      <c r="C23" s="44"/>
      <c r="D23" s="44"/>
      <c r="E23" s="94"/>
      <c r="F23" s="45"/>
      <c r="G23" s="47"/>
      <c r="H23" s="47"/>
      <c r="I23" s="48"/>
      <c r="J23" s="47"/>
      <c r="K23" s="72"/>
    </row>
    <row r="24" ht="17.76384" customHeight="1">
      <c r="A24" s="71"/>
      <c r="B24" s="69"/>
      <c r="C24" s="44"/>
      <c r="D24" s="44"/>
      <c r="E24" s="94"/>
      <c r="F24" s="45"/>
      <c r="G24" s="47"/>
      <c r="H24" s="47"/>
      <c r="I24" s="48"/>
      <c r="J24" s="47"/>
      <c r="K24" s="72"/>
    </row>
    <row r="25" ht="17.02368" customHeight="1">
      <c r="A25" s="71"/>
      <c r="B25" s="69"/>
      <c r="C25" s="44"/>
      <c r="D25" s="44"/>
      <c r="E25" s="94"/>
      <c r="F25" s="45"/>
      <c r="G25" s="47"/>
      <c r="H25" s="47"/>
      <c r="I25" s="48"/>
      <c r="J25" s="47"/>
      <c r="K25" s="72"/>
    </row>
    <row r="26" ht="17.76384" customHeight="1">
      <c r="A26" s="71"/>
      <c r="B26" s="69"/>
      <c r="C26" s="44"/>
      <c r="D26" s="44"/>
      <c r="E26" s="94"/>
      <c r="F26" s="45"/>
      <c r="G26" s="47"/>
      <c r="H26" s="47"/>
      <c r="I26" s="48"/>
      <c r="J26" s="47"/>
      <c r="K26" s="72"/>
    </row>
    <row r="27" ht="17.76384" customHeight="1">
      <c r="A27" s="71"/>
      <c r="B27" s="69"/>
      <c r="C27" s="44"/>
      <c r="D27" s="44"/>
      <c r="E27" s="94"/>
      <c r="F27" s="45"/>
      <c r="G27" s="47"/>
      <c r="H27" s="47"/>
      <c r="I27" s="48"/>
      <c r="J27" s="47"/>
      <c r="K27" s="72"/>
    </row>
    <row r="28" ht="17.02368" customHeight="1">
      <c r="A28" s="71"/>
      <c r="B28" s="69"/>
      <c r="C28" s="44"/>
      <c r="D28" s="44"/>
      <c r="E28" s="94"/>
      <c r="F28" s="45"/>
      <c r="G28" s="47"/>
      <c r="H28" s="47"/>
      <c r="I28" s="48"/>
      <c r="J28" s="47"/>
      <c r="K28" s="72"/>
    </row>
    <row r="29" ht="17.76384" customHeight="1">
      <c r="A29" s="71"/>
      <c r="B29" s="69"/>
      <c r="C29" s="44"/>
      <c r="D29" s="44"/>
      <c r="E29" s="94"/>
      <c r="F29" s="45"/>
      <c r="G29" s="47"/>
      <c r="H29" s="47"/>
      <c r="I29" s="48"/>
      <c r="J29" s="47"/>
      <c r="K29" s="72"/>
    </row>
    <row r="30" ht="17.02368" customHeight="1">
      <c r="A30" s="71"/>
      <c r="B30" s="69"/>
      <c r="C30" s="44"/>
      <c r="D30" s="44"/>
      <c r="E30" s="94"/>
      <c r="F30" s="45"/>
      <c r="G30" s="47"/>
      <c r="H30" s="47"/>
      <c r="I30" s="48"/>
      <c r="J30" s="47"/>
      <c r="K30" s="72"/>
    </row>
    <row r="31" ht="17.76384" customHeight="1">
      <c r="A31" s="71"/>
      <c r="B31" s="69"/>
      <c r="C31" s="44"/>
      <c r="D31" s="44"/>
      <c r="E31" s="94"/>
      <c r="F31" s="45"/>
      <c r="G31" s="47"/>
      <c r="H31" s="47"/>
      <c r="I31" s="48"/>
      <c r="J31" s="47"/>
      <c r="K31" s="72"/>
    </row>
    <row r="32" ht="17.76384" customHeight="1">
      <c r="A32" s="71"/>
      <c r="B32" s="73"/>
      <c r="C32" s="74"/>
      <c r="D32" s="74"/>
      <c r="E32" s="95"/>
      <c r="F32" s="75"/>
      <c r="G32" s="77"/>
      <c r="H32" s="77"/>
      <c r="I32" s="78"/>
      <c r="J32" s="77"/>
      <c r="K32" s="79"/>
    </row>
    <row r="33" ht="5.18112" customHeight="1">
      <c r="A33" s="80"/>
      <c r="B33" s="81"/>
      <c r="C33" s="81"/>
      <c r="D33" s="81"/>
      <c r="E33" s="81"/>
      <c r="F33" s="81"/>
      <c r="G33" s="81"/>
      <c r="H33" s="81"/>
      <c r="I33" s="81"/>
      <c r="J33" s="81"/>
      <c r="K33" s="81"/>
    </row>
    <row r="34" ht="23.68512" customHeight="1">
      <c r="E34" s="82" t="s">
        <v>29</v>
      </c>
      <c r="F34" s="82"/>
      <c r="G34" s="82"/>
      <c r="H34" s="82"/>
      <c r="I34" s="82"/>
      <c r="J34" s="82"/>
      <c r="K34" s="82"/>
    </row>
  </sheetData>
  <mergeCells>
    <mergeCell ref="A1:K1"/>
    <mergeCell ref="A2:H2"/>
    <mergeCell ref="I2:K2"/>
    <mergeCell ref="D3:E3"/>
    <mergeCell ref="H3:I3"/>
    <mergeCell ref="D4:E4"/>
    <mergeCell ref="H4:I4"/>
    <mergeCell ref="A5:A7"/>
    <mergeCell ref="B5:B7"/>
    <mergeCell ref="C5:C7"/>
    <mergeCell ref="D5:E7"/>
    <mergeCell ref="F5:F7"/>
    <mergeCell ref="G5:G7"/>
    <mergeCell ref="H5:I7"/>
    <mergeCell ref="J5:J7"/>
    <mergeCell ref="K5:K7"/>
    <mergeCell ref="D8:E8"/>
    <mergeCell ref="H8:I8"/>
    <mergeCell ref="D9:E9"/>
    <mergeCell ref="H9:I9"/>
    <mergeCell ref="D10:E10"/>
    <mergeCell ref="H10:I10"/>
    <mergeCell ref="D11:E11"/>
    <mergeCell ref="H11:I11"/>
    <mergeCell ref="D12:E12"/>
    <mergeCell ref="H12:I12"/>
    <mergeCell ref="D13:E13"/>
    <mergeCell ref="H13:I13"/>
    <mergeCell ref="D14:E14"/>
    <mergeCell ref="H14:I14"/>
    <mergeCell ref="D15:E15"/>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3:E23"/>
    <mergeCell ref="H23:I23"/>
    <mergeCell ref="D24:E24"/>
    <mergeCell ref="H24:I24"/>
    <mergeCell ref="D25:E25"/>
    <mergeCell ref="H25:I25"/>
    <mergeCell ref="D26:E26"/>
    <mergeCell ref="H26:I26"/>
    <mergeCell ref="D27:E27"/>
    <mergeCell ref="H27:I27"/>
    <mergeCell ref="D28:E28"/>
    <mergeCell ref="H28:I28"/>
    <mergeCell ref="D29:E29"/>
    <mergeCell ref="H29:I29"/>
    <mergeCell ref="D30:E30"/>
    <mergeCell ref="H30:I30"/>
    <mergeCell ref="D31:E31"/>
    <mergeCell ref="H31:I31"/>
    <mergeCell ref="D32:E32"/>
    <mergeCell ref="H32:I32"/>
    <mergeCell ref="A33:K33"/>
    <mergeCell ref="E34:K34"/>
  </mergeCells>
  <pageMargins left="0.590551181102362" right="0.393700787401575" top="0.393700787401575" bottom="0.47244094488189" header="0" footer="0"/>
  <pageSetup fitToHeight="0" orientation="portrait"/>
  <headerFooter/>
</worksheet>
</file>

<file path=xl/worksheets/sheet7.xml><?xml version="1.0" encoding="utf-8"?>
<worksheet xmlns="http://schemas.openxmlformats.org/spreadsheetml/2006/main" xmlns:r="http://schemas.openxmlformats.org/officeDocument/2006/relationships">
  <dimension ref="A1:F44"/>
  <sheetViews>
    <sheetView workbookViewId="0" view="pageBreakPreview">
      <selection activeCell="A1" sqref="A1"/>
    </sheetView>
  </sheetViews>
  <sheetFormatPr defaultRowHeight="15"/>
  <cols>
    <col min="1" max="1" width="7.95913165417067" customWidth="1"/>
    <col min="2" max="2" width="44.0319702803313" customWidth="1"/>
    <col min="3" max="3" width="6.16190837742245" customWidth="1"/>
    <col min="4" max="4" width="16.6885018555191" customWidth="1"/>
    <col min="5" max="5" width="4.10793891828163" customWidth="1"/>
    <col min="6" max="6" width="14.506159305182" customWidth="1"/>
  </cols>
  <sheetData>
    <row r="1" ht="34.78752" customHeight="1">
      <c r="A1" s="34" t="s">
        <v>755</v>
      </c>
      <c r="B1" s="34"/>
      <c r="C1" s="34"/>
      <c r="D1" s="34"/>
      <c r="E1" s="34"/>
      <c r="F1" s="34"/>
    </row>
    <row r="2" ht="13.32288" customHeight="1">
      <c r="A2" s="35" t="s">
        <v>31</v>
      </c>
      <c r="B2" s="35"/>
      <c r="C2" s="35"/>
      <c r="D2" s="35"/>
      <c r="E2" s="36" t="s">
        <v>27</v>
      </c>
      <c r="F2" s="36"/>
    </row>
    <row r="3" ht="13.32288" customHeight="1">
      <c r="A3" s="37" t="s">
        <v>33</v>
      </c>
      <c r="B3" s="37"/>
      <c r="C3" s="37"/>
      <c r="D3" s="37"/>
      <c r="E3" s="38"/>
      <c r="F3" s="38"/>
    </row>
    <row r="4" ht="46.63008" customHeight="1">
      <c r="A4" s="39" t="s">
        <v>34</v>
      </c>
      <c r="B4" s="40" t="s">
        <v>36</v>
      </c>
      <c r="C4" s="40" t="s">
        <v>756</v>
      </c>
      <c r="D4" s="104"/>
      <c r="E4" s="41"/>
      <c r="F4" s="42" t="s">
        <v>44</v>
      </c>
    </row>
    <row r="5" ht="17.76384" customHeight="1">
      <c r="A5" s="43" t="s">
        <v>6</v>
      </c>
      <c r="B5" s="44" t="s">
        <v>757</v>
      </c>
      <c r="C5" s="47" t="s">
        <v>47</v>
      </c>
      <c r="D5" s="105"/>
      <c r="E5" s="48"/>
      <c r="F5" s="49"/>
    </row>
    <row r="6" ht="17.76384" customHeight="1">
      <c r="A6" s="68"/>
      <c r="B6" s="69" t="s">
        <v>615</v>
      </c>
      <c r="C6" s="113">
        <f>ROUND(IF(OR(ISERROR(C5),C5=""),0,C5),2)</f>
      </c>
      <c r="D6" s="105"/>
      <c r="E6" s="48"/>
      <c r="F6" s="70"/>
    </row>
    <row r="7" ht="17.02368" customHeight="1">
      <c r="A7" s="71"/>
      <c r="B7" s="69"/>
      <c r="C7" s="47"/>
      <c r="D7" s="105"/>
      <c r="E7" s="48"/>
      <c r="F7" s="72"/>
    </row>
    <row r="8" ht="17.76384" customHeight="1">
      <c r="A8" s="71"/>
      <c r="B8" s="69"/>
      <c r="C8" s="47"/>
      <c r="D8" s="105"/>
      <c r="E8" s="48"/>
      <c r="F8" s="72"/>
    </row>
    <row r="9" ht="17.76384" customHeight="1">
      <c r="A9" s="71"/>
      <c r="B9" s="69"/>
      <c r="C9" s="47"/>
      <c r="D9" s="105"/>
      <c r="E9" s="48"/>
      <c r="F9" s="72"/>
    </row>
    <row r="10" ht="17.02368" customHeight="1">
      <c r="A10" s="71"/>
      <c r="B10" s="69"/>
      <c r="C10" s="47"/>
      <c r="D10" s="105"/>
      <c r="E10" s="48"/>
      <c r="F10" s="72"/>
    </row>
    <row r="11" ht="17.76384" customHeight="1">
      <c r="A11" s="71"/>
      <c r="B11" s="69"/>
      <c r="C11" s="47"/>
      <c r="D11" s="105"/>
      <c r="E11" s="48"/>
      <c r="F11" s="72"/>
    </row>
    <row r="12" ht="17.02368" customHeight="1">
      <c r="A12" s="71"/>
      <c r="B12" s="69"/>
      <c r="C12" s="47"/>
      <c r="D12" s="105"/>
      <c r="E12" s="48"/>
      <c r="F12" s="72"/>
    </row>
    <row r="13" ht="17.76384" customHeight="1">
      <c r="A13" s="71"/>
      <c r="B13" s="69"/>
      <c r="C13" s="47"/>
      <c r="D13" s="105"/>
      <c r="E13" s="48"/>
      <c r="F13" s="72"/>
    </row>
    <row r="14" ht="17.76384" customHeight="1">
      <c r="A14" s="71"/>
      <c r="B14" s="69"/>
      <c r="C14" s="47"/>
      <c r="D14" s="105"/>
      <c r="E14" s="48"/>
      <c r="F14" s="72"/>
    </row>
    <row r="15" ht="17.02368" customHeight="1">
      <c r="A15" s="71"/>
      <c r="B15" s="69"/>
      <c r="C15" s="47"/>
      <c r="D15" s="105"/>
      <c r="E15" s="48"/>
      <c r="F15" s="72"/>
    </row>
    <row r="16" ht="17.76384" customHeight="1">
      <c r="A16" s="71"/>
      <c r="B16" s="69"/>
      <c r="C16" s="47"/>
      <c r="D16" s="105"/>
      <c r="E16" s="48"/>
      <c r="F16" s="72"/>
    </row>
    <row r="17" ht="17.76384" customHeight="1">
      <c r="A17" s="71"/>
      <c r="B17" s="69"/>
      <c r="C17" s="47"/>
      <c r="D17" s="105"/>
      <c r="E17" s="48"/>
      <c r="F17" s="72"/>
    </row>
    <row r="18" ht="17.02368" customHeight="1">
      <c r="A18" s="71"/>
      <c r="B18" s="69"/>
      <c r="C18" s="47"/>
      <c r="D18" s="105"/>
      <c r="E18" s="48"/>
      <c r="F18" s="72"/>
    </row>
    <row r="19" ht="17.76384" customHeight="1">
      <c r="A19" s="71"/>
      <c r="B19" s="69"/>
      <c r="C19" s="47"/>
      <c r="D19" s="105"/>
      <c r="E19" s="48"/>
      <c r="F19" s="72"/>
    </row>
    <row r="20" ht="17.02368" customHeight="1">
      <c r="A20" s="71"/>
      <c r="B20" s="69"/>
      <c r="C20" s="47"/>
      <c r="D20" s="105"/>
      <c r="E20" s="48"/>
      <c r="F20" s="72"/>
    </row>
    <row r="21" ht="17.76384" customHeight="1">
      <c r="A21" s="71"/>
      <c r="B21" s="69"/>
      <c r="C21" s="47"/>
      <c r="D21" s="105"/>
      <c r="E21" s="48"/>
      <c r="F21" s="72"/>
    </row>
    <row r="22" ht="17.76384" customHeight="1">
      <c r="A22" s="71"/>
      <c r="B22" s="69"/>
      <c r="C22" s="47"/>
      <c r="D22" s="105"/>
      <c r="E22" s="48"/>
      <c r="F22" s="72"/>
    </row>
    <row r="23" ht="17.02368" customHeight="1">
      <c r="A23" s="71"/>
      <c r="B23" s="69"/>
      <c r="C23" s="47"/>
      <c r="D23" s="105"/>
      <c r="E23" s="48"/>
      <c r="F23" s="72"/>
    </row>
    <row r="24" ht="17.76384" customHeight="1">
      <c r="A24" s="71"/>
      <c r="B24" s="69"/>
      <c r="C24" s="47"/>
      <c r="D24" s="105"/>
      <c r="E24" s="48"/>
      <c r="F24" s="72"/>
    </row>
    <row r="25" ht="17.76384" customHeight="1">
      <c r="A25" s="71"/>
      <c r="B25" s="69"/>
      <c r="C25" s="47"/>
      <c r="D25" s="105"/>
      <c r="E25" s="48"/>
      <c r="F25" s="72"/>
    </row>
    <row r="26" ht="17.02368" customHeight="1">
      <c r="A26" s="71"/>
      <c r="B26" s="69"/>
      <c r="C26" s="47"/>
      <c r="D26" s="105"/>
      <c r="E26" s="48"/>
      <c r="F26" s="72"/>
    </row>
    <row r="27" ht="17.76384" customHeight="1">
      <c r="A27" s="71"/>
      <c r="B27" s="69"/>
      <c r="C27" s="47"/>
      <c r="D27" s="105"/>
      <c r="E27" s="48"/>
      <c r="F27" s="72"/>
    </row>
    <row r="28" ht="17.02368" customHeight="1">
      <c r="A28" s="71"/>
      <c r="B28" s="69"/>
      <c r="C28" s="47"/>
      <c r="D28" s="105"/>
      <c r="E28" s="48"/>
      <c r="F28" s="72"/>
    </row>
    <row r="29" ht="17.76384" customHeight="1">
      <c r="A29" s="71"/>
      <c r="B29" s="69"/>
      <c r="C29" s="47"/>
      <c r="D29" s="105"/>
      <c r="E29" s="48"/>
      <c r="F29" s="72"/>
    </row>
    <row r="30" ht="17.76384" customHeight="1">
      <c r="A30" s="71"/>
      <c r="B30" s="69"/>
      <c r="C30" s="47"/>
      <c r="D30" s="105"/>
      <c r="E30" s="48"/>
      <c r="F30" s="72"/>
    </row>
    <row r="31" ht="17.02368" customHeight="1">
      <c r="A31" s="71"/>
      <c r="B31" s="69"/>
      <c r="C31" s="47"/>
      <c r="D31" s="105"/>
      <c r="E31" s="48"/>
      <c r="F31" s="72"/>
    </row>
    <row r="32" ht="17.76384" customHeight="1">
      <c r="A32" s="71"/>
      <c r="B32" s="69"/>
      <c r="C32" s="47"/>
      <c r="D32" s="105"/>
      <c r="E32" s="48"/>
      <c r="F32" s="72"/>
    </row>
    <row r="33" ht="17.02368" customHeight="1">
      <c r="A33" s="71"/>
      <c r="B33" s="69"/>
      <c r="C33" s="47"/>
      <c r="D33" s="105"/>
      <c r="E33" s="48"/>
      <c r="F33" s="72"/>
    </row>
    <row r="34" ht="17.76384" customHeight="1">
      <c r="A34" s="71"/>
      <c r="B34" s="69"/>
      <c r="C34" s="47"/>
      <c r="D34" s="105"/>
      <c r="E34" s="48"/>
      <c r="F34" s="72"/>
    </row>
    <row r="35" ht="17.76384" customHeight="1">
      <c r="A35" s="71"/>
      <c r="B35" s="69"/>
      <c r="C35" s="47"/>
      <c r="D35" s="105"/>
      <c r="E35" s="48"/>
      <c r="F35" s="72"/>
    </row>
    <row r="36" ht="17.02368" customHeight="1">
      <c r="A36" s="71"/>
      <c r="B36" s="69"/>
      <c r="C36" s="47"/>
      <c r="D36" s="105"/>
      <c r="E36" s="48"/>
      <c r="F36" s="72"/>
    </row>
    <row r="37" ht="17.76384" customHeight="1">
      <c r="A37" s="71"/>
      <c r="B37" s="69"/>
      <c r="C37" s="47"/>
      <c r="D37" s="105"/>
      <c r="E37" s="48"/>
      <c r="F37" s="72"/>
    </row>
    <row r="38" ht="17.76384" customHeight="1">
      <c r="A38" s="71"/>
      <c r="B38" s="69"/>
      <c r="C38" s="47"/>
      <c r="D38" s="105"/>
      <c r="E38" s="48"/>
      <c r="F38" s="72"/>
    </row>
    <row r="39" ht="17.02368" customHeight="1">
      <c r="A39" s="71"/>
      <c r="B39" s="69"/>
      <c r="C39" s="47"/>
      <c r="D39" s="105"/>
      <c r="E39" s="48"/>
      <c r="F39" s="72"/>
    </row>
    <row r="40" ht="17.76384" customHeight="1">
      <c r="A40" s="71"/>
      <c r="B40" s="69"/>
      <c r="C40" s="47"/>
      <c r="D40" s="105"/>
      <c r="E40" s="48"/>
      <c r="F40" s="72"/>
    </row>
    <row r="41" ht="17.02368" customHeight="1">
      <c r="A41" s="71"/>
      <c r="B41" s="69"/>
      <c r="C41" s="47"/>
      <c r="D41" s="105"/>
      <c r="E41" s="48"/>
      <c r="F41" s="72"/>
    </row>
    <row r="42" ht="17.76384" customHeight="1">
      <c r="A42" s="71"/>
      <c r="B42" s="73"/>
      <c r="C42" s="77"/>
      <c r="D42" s="106"/>
      <c r="E42" s="78"/>
      <c r="F42" s="79"/>
    </row>
    <row r="43" ht="5.18112" customHeight="1">
      <c r="A43" s="80"/>
      <c r="B43" s="81"/>
      <c r="C43" s="81"/>
      <c r="D43" s="81"/>
      <c r="E43" s="81"/>
      <c r="F43" s="81"/>
    </row>
    <row r="44" ht="23.68512" customHeight="1">
      <c r="D44" s="82" t="s">
        <v>29</v>
      </c>
      <c r="E44" s="82"/>
      <c r="F44" s="82"/>
    </row>
  </sheetData>
  <mergeCells>
    <mergeCell ref="A1:F1"/>
    <mergeCell ref="A2:D2"/>
    <mergeCell ref="E2:F2"/>
    <mergeCell ref="A3:D3"/>
    <mergeCell ref="C4:E4"/>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A43:F43"/>
    <mergeCell ref="D44:F44"/>
  </mergeCells>
  <pageMargins left="0.590551181102362" right="0.393700787401575" top="0.393700787401575" bottom="0.47244094488189" header="0" footer="0"/>
  <pageSetup fitToHeight="0" orientation="portrait"/>
  <headerFooter/>
</worksheet>
</file>

<file path=xl/worksheets/sheet8.xml><?xml version="1.0" encoding="utf-8"?>
<worksheet xmlns="http://schemas.openxmlformats.org/spreadsheetml/2006/main" xmlns:r="http://schemas.openxmlformats.org/officeDocument/2006/relationships">
  <dimension ref="A1:J44"/>
  <sheetViews>
    <sheetView workbookViewId="0" view="pageBreakPreview">
      <selection activeCell="A1" sqref="A1"/>
    </sheetView>
  </sheetViews>
  <sheetFormatPr defaultRowHeight="15"/>
  <cols>
    <col min="1" max="1" width="7.18889310699286" customWidth="1"/>
    <col min="2" max="2" width="7.18889310699286" customWidth="1"/>
    <col min="3" max="3" width="19.7694560442304" customWidth="1"/>
    <col min="4" max="4" width="8.85774329254478" customWidth="1"/>
    <col min="5" max="5" width="13.0940553020227" customWidth="1"/>
    <col min="6" max="6" width="2.05396945914082" customWidth="1"/>
    <col min="7" max="7" width="10.2698472957041" customWidth="1"/>
    <col min="8" max="8" width="9.140625" customWidth="1"/>
    <col min="9" max="9" width="5.77678910383355" customWidth="1"/>
    <col min="10" max="10" width="12.8373091196301" customWidth="1"/>
  </cols>
  <sheetData>
    <row r="1" ht="34.78752" customHeight="1">
      <c r="A1" s="34" t="s">
        <v>758</v>
      </c>
      <c r="B1" s="34"/>
      <c r="C1" s="34"/>
      <c r="D1" s="34"/>
      <c r="E1" s="34"/>
      <c r="F1" s="34"/>
      <c r="G1" s="34"/>
      <c r="H1" s="34"/>
      <c r="I1" s="34"/>
      <c r="J1" s="34"/>
    </row>
    <row r="2" ht="13.32288" customHeight="1">
      <c r="A2" s="35" t="s">
        <v>31</v>
      </c>
      <c r="B2" s="35"/>
      <c r="C2" s="35"/>
      <c r="D2" s="35"/>
      <c r="E2" s="35"/>
      <c r="F2" s="35"/>
      <c r="G2" s="35"/>
      <c r="H2" s="35"/>
      <c r="I2" s="36" t="s">
        <v>27</v>
      </c>
      <c r="J2" s="36"/>
    </row>
    <row r="3" ht="13.32288" customHeight="1">
      <c r="A3" s="37" t="s">
        <v>33</v>
      </c>
      <c r="B3" s="37"/>
      <c r="C3" s="37"/>
      <c r="D3" s="37"/>
      <c r="E3" s="37"/>
      <c r="F3" s="37"/>
      <c r="G3" s="37"/>
      <c r="H3" s="37"/>
      <c r="I3" s="38"/>
      <c r="J3" s="38"/>
    </row>
    <row r="4" ht="46.63008" customHeight="1">
      <c r="A4" s="39" t="s">
        <v>34</v>
      </c>
      <c r="B4" s="40" t="s">
        <v>759</v>
      </c>
      <c r="C4" s="40" t="s">
        <v>760</v>
      </c>
      <c r="D4" s="40" t="s">
        <v>39</v>
      </c>
      <c r="E4" s="40" t="s">
        <v>761</v>
      </c>
      <c r="F4" s="40" t="s">
        <v>41</v>
      </c>
      <c r="G4" s="41"/>
      <c r="H4" s="40" t="s">
        <v>42</v>
      </c>
      <c r="I4" s="41"/>
      <c r="J4" s="42" t="s">
        <v>44</v>
      </c>
    </row>
    <row r="5" ht="17.76384" customHeight="1">
      <c r="A5" s="43" t="s">
        <v>6</v>
      </c>
      <c r="B5" s="44"/>
      <c r="C5" s="44" t="s">
        <v>762</v>
      </c>
      <c r="D5" s="45"/>
      <c r="E5" s="47" t="s">
        <v>47</v>
      </c>
      <c r="F5" s="47" t="s">
        <v>47</v>
      </c>
      <c r="G5" s="48"/>
      <c r="H5" s="47" t="s">
        <v>47</v>
      </c>
      <c r="I5" s="48"/>
      <c r="J5" s="49"/>
    </row>
    <row r="6" ht="17.76384" customHeight="1">
      <c r="A6" s="43" t="s">
        <v>193</v>
      </c>
      <c r="B6" s="44"/>
      <c r="C6" s="44" t="s">
        <v>763</v>
      </c>
      <c r="D6" s="45"/>
      <c r="E6" s="47" t="s">
        <v>47</v>
      </c>
      <c r="F6" s="47" t="s">
        <v>47</v>
      </c>
      <c r="G6" s="48"/>
      <c r="H6" s="47" t="s">
        <v>47</v>
      </c>
      <c r="I6" s="48"/>
      <c r="J6" s="49"/>
    </row>
    <row r="7" ht="17.02368" customHeight="1">
      <c r="A7" s="43" t="s">
        <v>696</v>
      </c>
      <c r="B7" s="44"/>
      <c r="C7" s="44" t="s">
        <v>764</v>
      </c>
      <c r="D7" s="45"/>
      <c r="E7" s="47" t="s">
        <v>47</v>
      </c>
      <c r="F7" s="47" t="s">
        <v>47</v>
      </c>
      <c r="G7" s="48"/>
      <c r="H7" s="47" t="s">
        <v>47</v>
      </c>
      <c r="I7" s="48"/>
      <c r="J7" s="49"/>
    </row>
    <row r="8" ht="17.76384" customHeight="1">
      <c r="A8" s="68"/>
      <c r="B8" s="69"/>
      <c r="C8" s="44" t="s">
        <v>615</v>
      </c>
      <c r="D8" s="45"/>
      <c r="E8" s="47"/>
      <c r="F8" s="47"/>
      <c r="G8" s="48"/>
      <c r="H8" s="113">
        <f>ROUND(IF(OR(ISERROR(H5),H5=""),0,H5)+IF(OR(ISERROR(H6),H6=""),0,H6)+IF(OR(ISERROR(H7),H7=""),0,H7),2)</f>
      </c>
      <c r="I8" s="48"/>
      <c r="J8" s="70"/>
    </row>
    <row r="9" ht="17.76384" customHeight="1">
      <c r="A9" s="71"/>
      <c r="B9" s="69"/>
      <c r="C9" s="44"/>
      <c r="D9" s="45"/>
      <c r="E9" s="47"/>
      <c r="F9" s="47"/>
      <c r="G9" s="48"/>
      <c r="H9" s="47"/>
      <c r="I9" s="48"/>
      <c r="J9" s="72"/>
    </row>
    <row r="10" ht="17.02368" customHeight="1">
      <c r="A10" s="71"/>
      <c r="B10" s="69"/>
      <c r="C10" s="44"/>
      <c r="D10" s="45"/>
      <c r="E10" s="47"/>
      <c r="F10" s="47"/>
      <c r="G10" s="48"/>
      <c r="H10" s="47"/>
      <c r="I10" s="48"/>
      <c r="J10" s="72"/>
    </row>
    <row r="11" ht="17.76384" customHeight="1">
      <c r="A11" s="71"/>
      <c r="B11" s="69"/>
      <c r="C11" s="44"/>
      <c r="D11" s="45"/>
      <c r="E11" s="47"/>
      <c r="F11" s="47"/>
      <c r="G11" s="48"/>
      <c r="H11" s="47"/>
      <c r="I11" s="48"/>
      <c r="J11" s="72"/>
    </row>
    <row r="12" ht="17.02368" customHeight="1">
      <c r="A12" s="71"/>
      <c r="B12" s="69"/>
      <c r="C12" s="44"/>
      <c r="D12" s="45"/>
      <c r="E12" s="47"/>
      <c r="F12" s="47"/>
      <c r="G12" s="48"/>
      <c r="H12" s="47"/>
      <c r="I12" s="48"/>
      <c r="J12" s="72"/>
    </row>
    <row r="13" ht="17.76384" customHeight="1">
      <c r="A13" s="71"/>
      <c r="B13" s="69"/>
      <c r="C13" s="44"/>
      <c r="D13" s="45"/>
      <c r="E13" s="47"/>
      <c r="F13" s="47"/>
      <c r="G13" s="48"/>
      <c r="H13" s="47"/>
      <c r="I13" s="48"/>
      <c r="J13" s="72"/>
    </row>
    <row r="14" ht="17.76384" customHeight="1">
      <c r="A14" s="71"/>
      <c r="B14" s="69"/>
      <c r="C14" s="44"/>
      <c r="D14" s="45"/>
      <c r="E14" s="47"/>
      <c r="F14" s="47"/>
      <c r="G14" s="48"/>
      <c r="H14" s="47"/>
      <c r="I14" s="48"/>
      <c r="J14" s="72"/>
    </row>
    <row r="15" ht="17.02368" customHeight="1">
      <c r="A15" s="71"/>
      <c r="B15" s="69"/>
      <c r="C15" s="44"/>
      <c r="D15" s="45"/>
      <c r="E15" s="47"/>
      <c r="F15" s="47"/>
      <c r="G15" s="48"/>
      <c r="H15" s="47"/>
      <c r="I15" s="48"/>
      <c r="J15" s="72"/>
    </row>
    <row r="16" ht="17.76384" customHeight="1">
      <c r="A16" s="71"/>
      <c r="B16" s="69"/>
      <c r="C16" s="44"/>
      <c r="D16" s="45"/>
      <c r="E16" s="47"/>
      <c r="F16" s="47"/>
      <c r="G16" s="48"/>
      <c r="H16" s="47"/>
      <c r="I16" s="48"/>
      <c r="J16" s="72"/>
    </row>
    <row r="17" ht="17.76384" customHeight="1">
      <c r="A17" s="71"/>
      <c r="B17" s="69"/>
      <c r="C17" s="44"/>
      <c r="D17" s="45"/>
      <c r="E17" s="47"/>
      <c r="F17" s="47"/>
      <c r="G17" s="48"/>
      <c r="H17" s="47"/>
      <c r="I17" s="48"/>
      <c r="J17" s="72"/>
    </row>
    <row r="18" ht="17.02368" customHeight="1">
      <c r="A18" s="71"/>
      <c r="B18" s="69"/>
      <c r="C18" s="44"/>
      <c r="D18" s="45"/>
      <c r="E18" s="47"/>
      <c r="F18" s="47"/>
      <c r="G18" s="48"/>
      <c r="H18" s="47"/>
      <c r="I18" s="48"/>
      <c r="J18" s="72"/>
    </row>
    <row r="19" ht="17.76384" customHeight="1">
      <c r="A19" s="71"/>
      <c r="B19" s="69"/>
      <c r="C19" s="44"/>
      <c r="D19" s="45"/>
      <c r="E19" s="47"/>
      <c r="F19" s="47"/>
      <c r="G19" s="48"/>
      <c r="H19" s="47"/>
      <c r="I19" s="48"/>
      <c r="J19" s="72"/>
    </row>
    <row r="20" ht="17.02368" customHeight="1">
      <c r="A20" s="71"/>
      <c r="B20" s="69"/>
      <c r="C20" s="44"/>
      <c r="D20" s="45"/>
      <c r="E20" s="47"/>
      <c r="F20" s="47"/>
      <c r="G20" s="48"/>
      <c r="H20" s="47"/>
      <c r="I20" s="48"/>
      <c r="J20" s="72"/>
    </row>
    <row r="21" ht="17.76384" customHeight="1">
      <c r="A21" s="71"/>
      <c r="B21" s="69"/>
      <c r="C21" s="44"/>
      <c r="D21" s="45"/>
      <c r="E21" s="47"/>
      <c r="F21" s="47"/>
      <c r="G21" s="48"/>
      <c r="H21" s="47"/>
      <c r="I21" s="48"/>
      <c r="J21" s="72"/>
    </row>
    <row r="22" ht="17.76384" customHeight="1">
      <c r="A22" s="71"/>
      <c r="B22" s="69"/>
      <c r="C22" s="44"/>
      <c r="D22" s="45"/>
      <c r="E22" s="47"/>
      <c r="F22" s="47"/>
      <c r="G22" s="48"/>
      <c r="H22" s="47"/>
      <c r="I22" s="48"/>
      <c r="J22" s="72"/>
    </row>
    <row r="23" ht="17.02368" customHeight="1">
      <c r="A23" s="71"/>
      <c r="B23" s="69"/>
      <c r="C23" s="44"/>
      <c r="D23" s="45"/>
      <c r="E23" s="47"/>
      <c r="F23" s="47"/>
      <c r="G23" s="48"/>
      <c r="H23" s="47"/>
      <c r="I23" s="48"/>
      <c r="J23" s="72"/>
    </row>
    <row r="24" ht="17.76384" customHeight="1">
      <c r="A24" s="71"/>
      <c r="B24" s="69"/>
      <c r="C24" s="44"/>
      <c r="D24" s="45"/>
      <c r="E24" s="47"/>
      <c r="F24" s="47"/>
      <c r="G24" s="48"/>
      <c r="H24" s="47"/>
      <c r="I24" s="48"/>
      <c r="J24" s="72"/>
    </row>
    <row r="25" ht="17.76384" customHeight="1">
      <c r="A25" s="71"/>
      <c r="B25" s="69"/>
      <c r="C25" s="44"/>
      <c r="D25" s="45"/>
      <c r="E25" s="47"/>
      <c r="F25" s="47"/>
      <c r="G25" s="48"/>
      <c r="H25" s="47"/>
      <c r="I25" s="48"/>
      <c r="J25" s="72"/>
    </row>
    <row r="26" ht="17.02368" customHeight="1">
      <c r="A26" s="71"/>
      <c r="B26" s="69"/>
      <c r="C26" s="44"/>
      <c r="D26" s="45"/>
      <c r="E26" s="47"/>
      <c r="F26" s="47"/>
      <c r="G26" s="48"/>
      <c r="H26" s="47"/>
      <c r="I26" s="48"/>
      <c r="J26" s="72"/>
    </row>
    <row r="27" ht="17.76384" customHeight="1">
      <c r="A27" s="71"/>
      <c r="B27" s="69"/>
      <c r="C27" s="44"/>
      <c r="D27" s="45"/>
      <c r="E27" s="47"/>
      <c r="F27" s="47"/>
      <c r="G27" s="48"/>
      <c r="H27" s="47"/>
      <c r="I27" s="48"/>
      <c r="J27" s="72"/>
    </row>
    <row r="28" ht="17.02368" customHeight="1">
      <c r="A28" s="71"/>
      <c r="B28" s="69"/>
      <c r="C28" s="44"/>
      <c r="D28" s="45"/>
      <c r="E28" s="47"/>
      <c r="F28" s="47"/>
      <c r="G28" s="48"/>
      <c r="H28" s="47"/>
      <c r="I28" s="48"/>
      <c r="J28" s="72"/>
    </row>
    <row r="29" ht="17.76384" customHeight="1">
      <c r="A29" s="71"/>
      <c r="B29" s="69"/>
      <c r="C29" s="44"/>
      <c r="D29" s="45"/>
      <c r="E29" s="47"/>
      <c r="F29" s="47"/>
      <c r="G29" s="48"/>
      <c r="H29" s="47"/>
      <c r="I29" s="48"/>
      <c r="J29" s="72"/>
    </row>
    <row r="30" ht="17.76384" customHeight="1">
      <c r="A30" s="71"/>
      <c r="B30" s="69"/>
      <c r="C30" s="44"/>
      <c r="D30" s="45"/>
      <c r="E30" s="47"/>
      <c r="F30" s="47"/>
      <c r="G30" s="48"/>
      <c r="H30" s="47"/>
      <c r="I30" s="48"/>
      <c r="J30" s="72"/>
    </row>
    <row r="31" ht="17.02368" customHeight="1">
      <c r="A31" s="71"/>
      <c r="B31" s="69"/>
      <c r="C31" s="44"/>
      <c r="D31" s="45"/>
      <c r="E31" s="47"/>
      <c r="F31" s="47"/>
      <c r="G31" s="48"/>
      <c r="H31" s="47"/>
      <c r="I31" s="48"/>
      <c r="J31" s="72"/>
    </row>
    <row r="32" ht="17.76384" customHeight="1">
      <c r="A32" s="71"/>
      <c r="B32" s="69"/>
      <c r="C32" s="44"/>
      <c r="D32" s="45"/>
      <c r="E32" s="47"/>
      <c r="F32" s="47"/>
      <c r="G32" s="48"/>
      <c r="H32" s="47"/>
      <c r="I32" s="48"/>
      <c r="J32" s="72"/>
    </row>
    <row r="33" ht="17.02368" customHeight="1">
      <c r="A33" s="71"/>
      <c r="B33" s="69"/>
      <c r="C33" s="44"/>
      <c r="D33" s="45"/>
      <c r="E33" s="47"/>
      <c r="F33" s="47"/>
      <c r="G33" s="48"/>
      <c r="H33" s="47"/>
      <c r="I33" s="48"/>
      <c r="J33" s="72"/>
    </row>
    <row r="34" ht="17.76384" customHeight="1">
      <c r="A34" s="71"/>
      <c r="B34" s="69"/>
      <c r="C34" s="44"/>
      <c r="D34" s="45"/>
      <c r="E34" s="47"/>
      <c r="F34" s="47"/>
      <c r="G34" s="48"/>
      <c r="H34" s="47"/>
      <c r="I34" s="48"/>
      <c r="J34" s="72"/>
    </row>
    <row r="35" ht="17.76384" customHeight="1">
      <c r="A35" s="71"/>
      <c r="B35" s="69"/>
      <c r="C35" s="44"/>
      <c r="D35" s="45"/>
      <c r="E35" s="47"/>
      <c r="F35" s="47"/>
      <c r="G35" s="48"/>
      <c r="H35" s="47"/>
      <c r="I35" s="48"/>
      <c r="J35" s="72"/>
    </row>
    <row r="36" ht="17.02368" customHeight="1">
      <c r="A36" s="71"/>
      <c r="B36" s="69"/>
      <c r="C36" s="44"/>
      <c r="D36" s="45"/>
      <c r="E36" s="47"/>
      <c r="F36" s="47"/>
      <c r="G36" s="48"/>
      <c r="H36" s="47"/>
      <c r="I36" s="48"/>
      <c r="J36" s="72"/>
    </row>
    <row r="37" ht="17.76384" customHeight="1">
      <c r="A37" s="71"/>
      <c r="B37" s="69"/>
      <c r="C37" s="44"/>
      <c r="D37" s="45"/>
      <c r="E37" s="47"/>
      <c r="F37" s="47"/>
      <c r="G37" s="48"/>
      <c r="H37" s="47"/>
      <c r="I37" s="48"/>
      <c r="J37" s="72"/>
    </row>
    <row r="38" ht="17.76384" customHeight="1">
      <c r="A38" s="71"/>
      <c r="B38" s="69"/>
      <c r="C38" s="44"/>
      <c r="D38" s="45"/>
      <c r="E38" s="47"/>
      <c r="F38" s="47"/>
      <c r="G38" s="48"/>
      <c r="H38" s="47"/>
      <c r="I38" s="48"/>
      <c r="J38" s="72"/>
    </row>
    <row r="39" ht="17.02368" customHeight="1">
      <c r="A39" s="71"/>
      <c r="B39" s="69"/>
      <c r="C39" s="44"/>
      <c r="D39" s="45"/>
      <c r="E39" s="47"/>
      <c r="F39" s="47"/>
      <c r="G39" s="48"/>
      <c r="H39" s="47"/>
      <c r="I39" s="48"/>
      <c r="J39" s="72"/>
    </row>
    <row r="40" ht="17.76384" customHeight="1">
      <c r="A40" s="71"/>
      <c r="B40" s="69"/>
      <c r="C40" s="44"/>
      <c r="D40" s="45"/>
      <c r="E40" s="47"/>
      <c r="F40" s="47"/>
      <c r="G40" s="48"/>
      <c r="H40" s="47"/>
      <c r="I40" s="48"/>
      <c r="J40" s="72"/>
    </row>
    <row r="41" ht="17.02368" customHeight="1">
      <c r="A41" s="71"/>
      <c r="B41" s="69"/>
      <c r="C41" s="44"/>
      <c r="D41" s="45"/>
      <c r="E41" s="47"/>
      <c r="F41" s="47"/>
      <c r="G41" s="48"/>
      <c r="H41" s="47"/>
      <c r="I41" s="48"/>
      <c r="J41" s="72"/>
    </row>
    <row r="42" ht="17.76384" customHeight="1">
      <c r="A42" s="71"/>
      <c r="B42" s="73"/>
      <c r="C42" s="74"/>
      <c r="D42" s="75"/>
      <c r="E42" s="77"/>
      <c r="F42" s="77"/>
      <c r="G42" s="78"/>
      <c r="H42" s="77"/>
      <c r="I42" s="78"/>
      <c r="J42" s="79"/>
    </row>
    <row r="43" ht="5.18112" customHeight="1">
      <c r="A43" s="80"/>
      <c r="B43" s="81"/>
      <c r="C43" s="81"/>
      <c r="D43" s="81"/>
      <c r="E43" s="81"/>
      <c r="F43" s="81"/>
      <c r="G43" s="81"/>
      <c r="H43" s="81"/>
      <c r="I43" s="81"/>
      <c r="J43" s="81"/>
    </row>
    <row r="44" ht="23.68512" customHeight="1">
      <c r="G44" s="82" t="s">
        <v>29</v>
      </c>
      <c r="H44" s="82"/>
      <c r="I44" s="82"/>
      <c r="J44" s="82"/>
    </row>
  </sheetData>
  <mergeCells>
    <mergeCell ref="A1:J1"/>
    <mergeCell ref="A2:H2"/>
    <mergeCell ref="I2:J2"/>
    <mergeCell ref="A3:H3"/>
    <mergeCell ref="F4:G4"/>
    <mergeCell ref="H4:I4"/>
    <mergeCell ref="F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A43:J43"/>
    <mergeCell ref="G44:J44"/>
  </mergeCells>
  <pageMargins left="0.590551181102362" right="0.393700787401575" top="0.393700787401575" bottom="0.47244094488189" header="0" footer="0"/>
  <pageSetup fitToHeight="0" orientation="portrait"/>
  <headerFooter/>
</worksheet>
</file>

<file path=xl/worksheets/sheet9.xml><?xml version="1.0" encoding="utf-8"?>
<worksheet xmlns="http://schemas.openxmlformats.org/spreadsheetml/2006/main" xmlns:r="http://schemas.openxmlformats.org/officeDocument/2006/relationships">
  <dimension ref="A1:I69"/>
  <sheetViews>
    <sheetView workbookViewId="0" view="pageBreakPreview">
      <selection activeCell="A1" sqref="A1"/>
    </sheetView>
  </sheetViews>
  <sheetFormatPr defaultRowHeight="15"/>
  <cols>
    <col min="1" max="1" width="7.83075856297437" customWidth="1"/>
    <col min="2" max="2" width="23.7490218713157" customWidth="1"/>
    <col min="3" max="3" width="7.83075856297437" customWidth="1"/>
    <col min="4" max="4" width="7.95913165417067" customWidth="1"/>
    <col min="5" max="5" width="9.88472802211519" customWidth="1"/>
    <col min="6" max="6" width="9.140625" customWidth="1"/>
    <col min="7" max="7" width="8.85774329254478" customWidth="1"/>
    <col min="8" max="8" width="7.83075856297437" customWidth="1"/>
    <col min="9" max="9" width="18.6140982234637" customWidth="1"/>
  </cols>
  <sheetData>
    <row r="1" ht="34.78752" customHeight="1">
      <c r="A1" s="34" t="s">
        <v>765</v>
      </c>
      <c r="B1" s="34"/>
      <c r="C1" s="34"/>
      <c r="D1" s="34"/>
      <c r="E1" s="34"/>
      <c r="F1" s="34"/>
      <c r="G1" s="34"/>
      <c r="H1" s="34"/>
      <c r="I1" s="34"/>
    </row>
    <row r="2" ht="13.32288" customHeight="1">
      <c r="A2" s="35" t="s">
        <v>31</v>
      </c>
      <c r="B2" s="35"/>
      <c r="C2" s="35"/>
      <c r="D2" s="35"/>
      <c r="E2" s="35"/>
      <c r="F2" s="35"/>
      <c r="G2" s="35"/>
      <c r="H2" s="35"/>
      <c r="I2" s="36" t="s">
        <v>766</v>
      </c>
    </row>
    <row r="3" ht="13.32288" customHeight="1">
      <c r="A3" s="37" t="s">
        <v>33</v>
      </c>
      <c r="B3" s="37"/>
      <c r="C3" s="37"/>
      <c r="D3" s="37"/>
      <c r="E3" s="37"/>
      <c r="F3" s="37"/>
      <c r="G3" s="37"/>
      <c r="H3" s="37"/>
      <c r="I3" s="38"/>
    </row>
    <row r="4" ht="46.63008" customHeight="1">
      <c r="A4" s="39" t="s">
        <v>34</v>
      </c>
      <c r="B4" s="40" t="s">
        <v>36</v>
      </c>
      <c r="C4" s="40" t="s">
        <v>39</v>
      </c>
      <c r="D4" s="40" t="s">
        <v>738</v>
      </c>
      <c r="E4" s="40" t="s">
        <v>41</v>
      </c>
      <c r="F4" s="40" t="s">
        <v>42</v>
      </c>
      <c r="G4" s="41"/>
      <c r="H4" s="42" t="s">
        <v>44</v>
      </c>
      <c r="I4" s="107"/>
    </row>
    <row r="5" ht="25.9056" customHeight="1">
      <c r="A5" s="43" t="s">
        <v>767</v>
      </c>
      <c r="B5" s="44" t="s">
        <v>768</v>
      </c>
      <c r="C5" s="45" t="s">
        <v>574</v>
      </c>
      <c r="D5" s="47" t="s">
        <v>47</v>
      </c>
      <c r="E5" s="47" t="s">
        <v>47</v>
      </c>
      <c r="F5" s="113">
        <f>ROUND(IF(OR(ISERROR(F6),F6=""),0,F6)+IF(OR(ISERROR(F7),F7=""),0,F7)+IF(OR(ISERROR(F8),F8=""),0,F8)+IF(OR(ISERROR(F9),F9=""),0,F9)+IF(OR(ISERROR(F10),F10=""),0,F10)+IF(OR(ISERROR(F11),F11=""),0,F11)+IF(OR(ISERROR(F12),F12=""),0,F12)+IF(OR(ISERROR(F13),F13=""),0,F13)+IF(OR(ISERROR(F14),F14=""),0,F14)+IF(OR(ISERROR(F15),F15=""),0,F15),2)</f>
      </c>
      <c r="G5" s="48"/>
      <c r="H5" s="49"/>
      <c r="I5" s="108"/>
    </row>
    <row r="6" ht="25.16544" customHeight="1">
      <c r="A6" s="43" t="s">
        <v>6</v>
      </c>
      <c r="B6" s="44" t="s">
        <v>769</v>
      </c>
      <c r="C6" s="45" t="s">
        <v>574</v>
      </c>
      <c r="D6" s="47" t="s">
        <v>47</v>
      </c>
      <c r="E6" s="114"/>
      <c r="F6" s="113">
        <f>ROUND(IF(OR(ISERROR(D6),D6=""),0,D6)*IF(OR(ISERROR(E6),E6=""),0,E6),2)</f>
      </c>
      <c r="G6" s="48"/>
      <c r="H6" s="49" t="s">
        <v>770</v>
      </c>
      <c r="I6" s="108"/>
    </row>
    <row r="7" ht="37.74816" customHeight="1">
      <c r="A7" s="43" t="s">
        <v>193</v>
      </c>
      <c r="B7" s="44" t="s">
        <v>771</v>
      </c>
      <c r="C7" s="45" t="s">
        <v>574</v>
      </c>
      <c r="D7" s="47" t="s">
        <v>47</v>
      </c>
      <c r="E7" s="114"/>
      <c r="F7" s="113">
        <f>ROUND(IF(OR(ISERROR(D7),D7=""),0,D7)*IF(OR(ISERROR(E7),E7=""),0,E7),2)</f>
      </c>
      <c r="G7" s="48"/>
      <c r="H7" s="49" t="s">
        <v>772</v>
      </c>
      <c r="I7" s="108"/>
    </row>
    <row r="8" ht="25.16544" customHeight="1">
      <c r="A8" s="43" t="s">
        <v>696</v>
      </c>
      <c r="B8" s="44" t="s">
        <v>773</v>
      </c>
      <c r="C8" s="45" t="s">
        <v>574</v>
      </c>
      <c r="D8" s="47" t="s">
        <v>47</v>
      </c>
      <c r="E8" s="114"/>
      <c r="F8" s="113">
        <f>ROUND(IF(OR(ISERROR(D8),D8=""),0,D8)*IF(OR(ISERROR(E8),E8=""),0,E8),2)</f>
      </c>
      <c r="G8" s="48"/>
      <c r="H8" s="49" t="s">
        <v>774</v>
      </c>
      <c r="I8" s="108"/>
    </row>
    <row r="9" ht="37.74816" customHeight="1">
      <c r="A9" s="43" t="s">
        <v>248</v>
      </c>
      <c r="B9" s="44" t="s">
        <v>775</v>
      </c>
      <c r="C9" s="45" t="s">
        <v>574</v>
      </c>
      <c r="D9" s="47" t="s">
        <v>47</v>
      </c>
      <c r="E9" s="114"/>
      <c r="F9" s="113">
        <f>ROUND(IF(OR(ISERROR(D9),D9=""),0,D9)*IF(OR(ISERROR(E9),E9=""),0,E9),2)</f>
      </c>
      <c r="G9" s="48"/>
      <c r="H9" s="49" t="s">
        <v>776</v>
      </c>
      <c r="I9" s="108"/>
    </row>
    <row r="10" ht="17.02368" customHeight="1">
      <c r="A10" s="43" t="s">
        <v>657</v>
      </c>
      <c r="B10" s="44" t="s">
        <v>777</v>
      </c>
      <c r="C10" s="45" t="s">
        <v>574</v>
      </c>
      <c r="D10" s="47" t="s">
        <v>47</v>
      </c>
      <c r="E10" s="114"/>
      <c r="F10" s="113">
        <f>ROUND(IF(OR(ISERROR(D10),D10=""),0,D10)*IF(OR(ISERROR(E10),E10=""),0,E10),2)</f>
      </c>
      <c r="G10" s="48"/>
      <c r="H10" s="49" t="s">
        <v>778</v>
      </c>
      <c r="I10" s="108"/>
    </row>
    <row r="11" ht="17.76384" customHeight="1">
      <c r="A11" s="43" t="s">
        <v>145</v>
      </c>
      <c r="B11" s="44" t="s">
        <v>779</v>
      </c>
      <c r="C11" s="45" t="s">
        <v>574</v>
      </c>
      <c r="D11" s="47" t="s">
        <v>47</v>
      </c>
      <c r="E11" s="114"/>
      <c r="F11" s="113">
        <f>ROUND(IF(OR(ISERROR(D11),D11=""),0,D11)*IF(OR(ISERROR(E11),E11=""),0,E11),2)</f>
      </c>
      <c r="G11" s="48"/>
      <c r="H11" s="49"/>
      <c r="I11" s="108"/>
    </row>
    <row r="12" ht="17.76384" customHeight="1">
      <c r="A12" s="43" t="s">
        <v>645</v>
      </c>
      <c r="B12" s="44" t="s">
        <v>780</v>
      </c>
      <c r="C12" s="45" t="s">
        <v>574</v>
      </c>
      <c r="D12" s="47" t="s">
        <v>47</v>
      </c>
      <c r="E12" s="114"/>
      <c r="F12" s="113">
        <f>ROUND(IF(OR(ISERROR(D12),D12=""),0,D12)*IF(OR(ISERROR(E12),E12=""),0,E12),2)</f>
      </c>
      <c r="G12" s="48"/>
      <c r="H12" s="49"/>
      <c r="I12" s="108"/>
    </row>
    <row r="13" ht="25.16544" customHeight="1">
      <c r="A13" s="43" t="s">
        <v>715</v>
      </c>
      <c r="B13" s="44" t="s">
        <v>781</v>
      </c>
      <c r="C13" s="45" t="s">
        <v>574</v>
      </c>
      <c r="D13" s="47" t="s">
        <v>47</v>
      </c>
      <c r="E13" s="114"/>
      <c r="F13" s="113">
        <f>ROUND(IF(OR(ISERROR(D13),D13=""),0,D13)*IF(OR(ISERROR(E13),E13=""),0,E13),2)</f>
      </c>
      <c r="G13" s="48"/>
      <c r="H13" s="49"/>
      <c r="I13" s="108"/>
    </row>
    <row r="14" ht="25.16544" customHeight="1">
      <c r="A14" s="43" t="s">
        <v>782</v>
      </c>
      <c r="B14" s="44" t="s">
        <v>783</v>
      </c>
      <c r="C14" s="45" t="s">
        <v>574</v>
      </c>
      <c r="D14" s="47" t="s">
        <v>47</v>
      </c>
      <c r="E14" s="114"/>
      <c r="F14" s="113">
        <f>ROUND(IF(OR(ISERROR(D14),D14=""),0,D14)*IF(OR(ISERROR(E14),E14=""),0,E14),2)</f>
      </c>
      <c r="G14" s="48"/>
      <c r="H14" s="49" t="s">
        <v>784</v>
      </c>
      <c r="I14" s="108"/>
    </row>
    <row r="15" ht="37.74816" customHeight="1">
      <c r="A15" s="43" t="s">
        <v>785</v>
      </c>
      <c r="B15" s="44" t="s">
        <v>786</v>
      </c>
      <c r="C15" s="45" t="s">
        <v>574</v>
      </c>
      <c r="D15" s="47" t="s">
        <v>47</v>
      </c>
      <c r="E15" s="114"/>
      <c r="F15" s="113">
        <f>ROUND(IF(OR(ISERROR(D15),D15=""),0,D15)*IF(OR(ISERROR(E15),E15=""),0,E15),2)</f>
      </c>
      <c r="G15" s="48"/>
      <c r="H15" s="49" t="s">
        <v>787</v>
      </c>
      <c r="I15" s="108"/>
    </row>
    <row r="16" ht="25.16544" customHeight="1">
      <c r="A16" s="43" t="s">
        <v>788</v>
      </c>
      <c r="B16" s="44" t="s">
        <v>789</v>
      </c>
      <c r="C16" s="45" t="s">
        <v>574</v>
      </c>
      <c r="D16" s="47" t="s">
        <v>47</v>
      </c>
      <c r="E16" s="47" t="s">
        <v>47</v>
      </c>
      <c r="F16" s="113">
        <f>ROUND(IF(OR(ISERROR(F17),F17=""),0,F17)+IF(OR(ISERROR(F18),F18=""),0,F18),2)</f>
      </c>
      <c r="G16" s="48"/>
      <c r="H16" s="49"/>
      <c r="I16" s="108"/>
    </row>
    <row r="17" ht="25.16544" customHeight="1">
      <c r="A17" s="43" t="s">
        <v>6</v>
      </c>
      <c r="B17" s="44" t="s">
        <v>790</v>
      </c>
      <c r="C17" s="45" t="s">
        <v>574</v>
      </c>
      <c r="D17" s="47" t="s">
        <v>47</v>
      </c>
      <c r="E17" s="114"/>
      <c r="F17" s="113">
        <f>ROUND(IF(OR(ISERROR(D17),D17=""),0,D17)*IF(OR(ISERROR(E17),E17=""),0,E17),2)</f>
      </c>
      <c r="G17" s="48"/>
      <c r="H17" s="49" t="s">
        <v>791</v>
      </c>
      <c r="I17" s="108"/>
    </row>
    <row r="18" ht="17.76384" customHeight="1">
      <c r="A18" s="43" t="s">
        <v>193</v>
      </c>
      <c r="B18" s="44" t="s">
        <v>792</v>
      </c>
      <c r="C18" s="45" t="s">
        <v>574</v>
      </c>
      <c r="D18" s="47" t="s">
        <v>47</v>
      </c>
      <c r="E18" s="114"/>
      <c r="F18" s="113">
        <f>ROUND(IF(OR(ISERROR(D18),D18=""),0,D18)*IF(OR(ISERROR(E18),E18=""),0,E18),2)</f>
      </c>
      <c r="G18" s="48"/>
      <c r="H18" s="49"/>
      <c r="I18" s="108"/>
    </row>
    <row r="19" ht="25.16544" customHeight="1">
      <c r="A19" s="43" t="s">
        <v>793</v>
      </c>
      <c r="B19" s="44" t="s">
        <v>794</v>
      </c>
      <c r="C19" s="45" t="s">
        <v>574</v>
      </c>
      <c r="D19" s="47" t="s">
        <v>47</v>
      </c>
      <c r="E19" s="47" t="s">
        <v>47</v>
      </c>
      <c r="F19" s="113">
        <f>ROUND(IF(OR(ISERROR(F20),F20=""),0,F20)+IF(OR(ISERROR(F21),F21=""),0,F21),2)</f>
      </c>
      <c r="G19" s="48"/>
      <c r="H19" s="49"/>
      <c r="I19" s="108"/>
    </row>
    <row r="20" ht="25.9056" customHeight="1">
      <c r="A20" s="43" t="s">
        <v>6</v>
      </c>
      <c r="B20" s="44" t="s">
        <v>795</v>
      </c>
      <c r="C20" s="45" t="s">
        <v>574</v>
      </c>
      <c r="D20" s="47" t="s">
        <v>47</v>
      </c>
      <c r="E20" s="114"/>
      <c r="F20" s="113">
        <f>ROUND(IF(OR(ISERROR(D20),D20=""),0,D20)*IF(OR(ISERROR(E20),E20=""),0,E20),2)</f>
      </c>
      <c r="G20" s="48"/>
      <c r="H20" s="49"/>
      <c r="I20" s="108"/>
    </row>
    <row r="21" ht="17.02368" customHeight="1">
      <c r="A21" s="43" t="s">
        <v>193</v>
      </c>
      <c r="B21" s="44" t="s">
        <v>796</v>
      </c>
      <c r="C21" s="45" t="s">
        <v>574</v>
      </c>
      <c r="D21" s="47" t="s">
        <v>47</v>
      </c>
      <c r="E21" s="114"/>
      <c r="F21" s="113">
        <f>ROUND(IF(OR(ISERROR(D21),D21=""),0,D21)*IF(OR(ISERROR(E21),E21=""),0,E21),2)</f>
      </c>
      <c r="G21" s="48"/>
      <c r="H21" s="49"/>
      <c r="I21" s="108"/>
    </row>
    <row r="22" ht="61.43328" customHeight="1">
      <c r="A22" s="43" t="s">
        <v>797</v>
      </c>
      <c r="B22" s="44" t="s">
        <v>798</v>
      </c>
      <c r="C22" s="45" t="s">
        <v>574</v>
      </c>
      <c r="D22" s="47" t="s">
        <v>47</v>
      </c>
      <c r="E22" s="114"/>
      <c r="F22" s="113">
        <f>ROUND(IF(OR(ISERROR(D22),D22=""),0,D22)*IF(OR(ISERROR(E22),E22=""),0,E22),2)</f>
      </c>
      <c r="G22" s="48"/>
      <c r="H22" s="49" t="s">
        <v>799</v>
      </c>
      <c r="I22" s="108"/>
    </row>
    <row r="23" ht="37.74816" customHeight="1">
      <c r="A23" s="43" t="s">
        <v>800</v>
      </c>
      <c r="B23" s="44" t="s">
        <v>801</v>
      </c>
      <c r="C23" s="45" t="s">
        <v>574</v>
      </c>
      <c r="D23" s="47" t="s">
        <v>47</v>
      </c>
      <c r="E23" s="114"/>
      <c r="F23" s="113">
        <f>ROUND(IF(OR(ISERROR(D23),D23=""),0,D23)*IF(OR(ISERROR(E23),E23=""),0,E23),2)</f>
      </c>
      <c r="G23" s="48"/>
      <c r="H23" s="49" t="s">
        <v>802</v>
      </c>
      <c r="I23" s="108"/>
    </row>
    <row r="24" ht="72.53568" customHeight="1">
      <c r="A24" s="43" t="s">
        <v>803</v>
      </c>
      <c r="B24" s="44" t="s">
        <v>804</v>
      </c>
      <c r="C24" s="45" t="s">
        <v>574</v>
      </c>
      <c r="D24" s="47" t="s">
        <v>47</v>
      </c>
      <c r="E24" s="114"/>
      <c r="F24" s="113">
        <f>ROUND(IF(OR(ISERROR(D24),D24=""),0,D24)*IF(OR(ISERROR(E24),E24=""),0,E24),2)</f>
      </c>
      <c r="G24" s="48"/>
      <c r="H24" s="49" t="s">
        <v>805</v>
      </c>
      <c r="I24" s="108"/>
    </row>
    <row r="25" ht="37.74816" customHeight="1">
      <c r="A25" s="43" t="s">
        <v>806</v>
      </c>
      <c r="B25" s="44" t="s">
        <v>807</v>
      </c>
      <c r="C25" s="45" t="s">
        <v>574</v>
      </c>
      <c r="D25" s="47" t="s">
        <v>47</v>
      </c>
      <c r="E25" s="114"/>
      <c r="F25" s="113">
        <f>ROUND(IF(OR(ISERROR(D25),D25=""),0,D25)*IF(OR(ISERROR(E25),E25=""),0,E25),2)</f>
      </c>
      <c r="G25" s="48"/>
      <c r="H25" s="49"/>
      <c r="I25" s="108"/>
    </row>
    <row r="26" ht="25.16544" customHeight="1">
      <c r="A26" s="83" t="s">
        <v>808</v>
      </c>
      <c r="B26" s="74" t="s">
        <v>809</v>
      </c>
      <c r="C26" s="75" t="s">
        <v>574</v>
      </c>
      <c r="D26" s="77" t="s">
        <v>47</v>
      </c>
      <c r="E26" s="116"/>
      <c r="F26" s="115">
        <f>ROUND(IF(OR(ISERROR(D26),D26=""),0,D26)*IF(OR(ISERROR(E26),E26=""),0,E26),2)</f>
      </c>
      <c r="G26" s="78"/>
      <c r="H26" s="84"/>
      <c r="I26" s="109"/>
    </row>
    <row r="27" ht="0.74016" customHeight="1">
      <c r="A27" s="81"/>
      <c r="B27" s="81"/>
      <c r="C27" s="81"/>
      <c r="D27" s="81"/>
      <c r="E27" s="81"/>
      <c r="F27" s="81"/>
      <c r="G27" s="81"/>
      <c r="H27" s="81"/>
      <c r="I27" s="81"/>
    </row>
    <row r="28" ht="5.92128" customHeight="1"/>
    <row r="29" ht="23.68512" customHeight="1">
      <c r="G29" s="82" t="s">
        <v>29</v>
      </c>
      <c r="H29" s="82"/>
      <c r="I29" s="82"/>
    </row>
    <row r="30" ht="34.78752" customHeight="1">
      <c r="A30" s="34" t="s">
        <v>765</v>
      </c>
      <c r="B30" s="34"/>
      <c r="C30" s="34"/>
      <c r="D30" s="34"/>
      <c r="E30" s="34"/>
      <c r="F30" s="34"/>
      <c r="G30" s="34"/>
      <c r="H30" s="34"/>
      <c r="I30" s="34"/>
    </row>
    <row r="31" ht="13.32288" customHeight="1">
      <c r="A31" s="35" t="s">
        <v>31</v>
      </c>
      <c r="B31" s="35"/>
      <c r="C31" s="35"/>
      <c r="D31" s="35"/>
      <c r="E31" s="35"/>
      <c r="F31" s="35"/>
      <c r="G31" s="35"/>
      <c r="H31" s="35"/>
      <c r="I31" s="36" t="s">
        <v>810</v>
      </c>
    </row>
    <row r="32" ht="13.32288" customHeight="1">
      <c r="A32" s="37" t="s">
        <v>33</v>
      </c>
      <c r="B32" s="37"/>
      <c r="C32" s="37"/>
      <c r="D32" s="37"/>
      <c r="E32" s="37"/>
      <c r="F32" s="37"/>
      <c r="G32" s="37"/>
      <c r="H32" s="37"/>
      <c r="I32" s="38"/>
    </row>
    <row r="33" ht="46.63008" customHeight="1">
      <c r="A33" s="39" t="s">
        <v>34</v>
      </c>
      <c r="B33" s="40" t="s">
        <v>36</v>
      </c>
      <c r="C33" s="40" t="s">
        <v>39</v>
      </c>
      <c r="D33" s="40" t="s">
        <v>738</v>
      </c>
      <c r="E33" s="40" t="s">
        <v>41</v>
      </c>
      <c r="F33" s="40" t="s">
        <v>42</v>
      </c>
      <c r="G33" s="41"/>
      <c r="H33" s="42" t="s">
        <v>44</v>
      </c>
      <c r="I33" s="107"/>
    </row>
    <row r="34" ht="25.9056" customHeight="1">
      <c r="A34" s="43" t="s">
        <v>811</v>
      </c>
      <c r="B34" s="44" t="s">
        <v>812</v>
      </c>
      <c r="C34" s="45" t="s">
        <v>574</v>
      </c>
      <c r="D34" s="47" t="s">
        <v>47</v>
      </c>
      <c r="E34" s="47" t="s">
        <v>47</v>
      </c>
      <c r="F34" s="113">
        <f>ROUND(IF(OR(ISERROR(F35),F35=""),0,F35)+IF(OR(ISERROR(F36),F36=""),0,F36)+IF(OR(ISERROR(F37),F37=""),0,F37),2)</f>
      </c>
      <c r="G34" s="48"/>
      <c r="H34" s="49"/>
      <c r="I34" s="108"/>
    </row>
    <row r="35" ht="17.02368" customHeight="1">
      <c r="A35" s="43" t="s">
        <v>6</v>
      </c>
      <c r="B35" s="44" t="s">
        <v>813</v>
      </c>
      <c r="C35" s="45" t="s">
        <v>574</v>
      </c>
      <c r="D35" s="47" t="s">
        <v>47</v>
      </c>
      <c r="E35" s="114"/>
      <c r="F35" s="113">
        <f>ROUND(IF(OR(ISERROR(D35),D35=""),0,D35)*IF(OR(ISERROR(E35),E35=""),0,E35),2)</f>
      </c>
      <c r="G35" s="48"/>
      <c r="H35" s="49" t="s">
        <v>814</v>
      </c>
      <c r="I35" s="108"/>
    </row>
    <row r="36" ht="49.59072" customHeight="1">
      <c r="A36" s="43" t="s">
        <v>193</v>
      </c>
      <c r="B36" s="44" t="s">
        <v>815</v>
      </c>
      <c r="C36" s="45" t="s">
        <v>574</v>
      </c>
      <c r="D36" s="47" t="s">
        <v>47</v>
      </c>
      <c r="E36" s="114"/>
      <c r="F36" s="113">
        <f>ROUND(IF(OR(ISERROR(D36),D36=""),0,D36)*IF(OR(ISERROR(E36),E36=""),0,E36),2)</f>
      </c>
      <c r="G36" s="48"/>
      <c r="H36" s="49" t="s">
        <v>816</v>
      </c>
      <c r="I36" s="108"/>
    </row>
    <row r="37" ht="37.74816" customHeight="1">
      <c r="A37" s="43" t="s">
        <v>696</v>
      </c>
      <c r="B37" s="44" t="s">
        <v>817</v>
      </c>
      <c r="C37" s="45" t="s">
        <v>574</v>
      </c>
      <c r="D37" s="47" t="s">
        <v>47</v>
      </c>
      <c r="E37" s="114"/>
      <c r="F37" s="113">
        <f>ROUND(IF(OR(ISERROR(D37),D37=""),0,D37)*IF(OR(ISERROR(E37),E37=""),0,E37),2)</f>
      </c>
      <c r="G37" s="48"/>
      <c r="H37" s="49" t="s">
        <v>818</v>
      </c>
      <c r="I37" s="108"/>
    </row>
    <row r="38" ht="25.16544" customHeight="1">
      <c r="A38" s="43" t="s">
        <v>819</v>
      </c>
      <c r="B38" s="44" t="s">
        <v>820</v>
      </c>
      <c r="C38" s="45" t="s">
        <v>574</v>
      </c>
      <c r="D38" s="47" t="s">
        <v>47</v>
      </c>
      <c r="E38" s="114"/>
      <c r="F38" s="113">
        <f>ROUND(IF(OR(ISERROR(D38),D38=""),0,D38)*IF(OR(ISERROR(E38),E38=""),0,E38),2)</f>
      </c>
      <c r="G38" s="48"/>
      <c r="H38" s="49" t="s">
        <v>821</v>
      </c>
      <c r="I38" s="108"/>
    </row>
    <row r="39" ht="17.76384" customHeight="1">
      <c r="A39" s="43"/>
      <c r="B39" s="44" t="s">
        <v>822</v>
      </c>
      <c r="C39" s="45"/>
      <c r="D39" s="47" t="s">
        <v>47</v>
      </c>
      <c r="E39" s="47" t="s">
        <v>47</v>
      </c>
      <c r="F39" s="113">
        <f>ROUND(IF(OR(ISERROR(F5),F5=""),0,F5)+IF(OR(ISERROR(F16),F16=""),0,F16)+IF(OR(ISERROR(F19),F19=""),0,F19)+IF(OR(ISERROR(F22),F22=""),0,F22)+IF(OR(ISERROR(F23),F23=""),0,F23)+IF(OR(ISERROR(F24),F24=""),0,F24)+IF(OR(ISERROR(F25),F25=""),0,F25)+IF(OR(ISERROR(F26),F26=""),0,F26)+IF(OR(ISERROR(F34),F34=""),0,F34)+IF(OR(ISERROR(F38),F38=""),0,F38),2)</f>
      </c>
      <c r="G39" s="48"/>
      <c r="H39" s="49"/>
      <c r="I39" s="108"/>
    </row>
    <row r="40" ht="17.02368" customHeight="1">
      <c r="A40" s="68"/>
      <c r="B40" s="69"/>
      <c r="C40" s="45"/>
      <c r="D40" s="47"/>
      <c r="E40" s="47"/>
      <c r="F40" s="47"/>
      <c r="G40" s="48"/>
      <c r="H40" s="70"/>
      <c r="I40" s="110"/>
    </row>
    <row r="41" ht="17.76384" customHeight="1">
      <c r="A41" s="71"/>
      <c r="B41" s="69"/>
      <c r="C41" s="45"/>
      <c r="D41" s="47"/>
      <c r="E41" s="47"/>
      <c r="F41" s="47"/>
      <c r="G41" s="48"/>
      <c r="H41" s="72"/>
      <c r="I41" s="111"/>
    </row>
    <row r="42" ht="17.02368" customHeight="1">
      <c r="A42" s="71"/>
      <c r="B42" s="69"/>
      <c r="C42" s="45"/>
      <c r="D42" s="47"/>
      <c r="E42" s="47"/>
      <c r="F42" s="47"/>
      <c r="G42" s="48"/>
      <c r="H42" s="72"/>
      <c r="I42" s="111"/>
    </row>
    <row r="43" ht="17.76384" customHeight="1">
      <c r="A43" s="71"/>
      <c r="B43" s="69"/>
      <c r="C43" s="45"/>
      <c r="D43" s="47"/>
      <c r="E43" s="47"/>
      <c r="F43" s="47"/>
      <c r="G43" s="48"/>
      <c r="H43" s="72"/>
      <c r="I43" s="111"/>
    </row>
    <row r="44" ht="17.76384" customHeight="1">
      <c r="A44" s="71"/>
      <c r="B44" s="69"/>
      <c r="C44" s="45"/>
      <c r="D44" s="47"/>
      <c r="E44" s="47"/>
      <c r="F44" s="47"/>
      <c r="G44" s="48"/>
      <c r="H44" s="72"/>
      <c r="I44" s="111"/>
    </row>
    <row r="45" ht="17.02368" customHeight="1">
      <c r="A45" s="71"/>
      <c r="B45" s="69"/>
      <c r="C45" s="45"/>
      <c r="D45" s="47"/>
      <c r="E45" s="47"/>
      <c r="F45" s="47"/>
      <c r="G45" s="48"/>
      <c r="H45" s="72"/>
      <c r="I45" s="111"/>
    </row>
    <row r="46" ht="17.76384" customHeight="1">
      <c r="A46" s="71"/>
      <c r="B46" s="69"/>
      <c r="C46" s="45"/>
      <c r="D46" s="47"/>
      <c r="E46" s="47"/>
      <c r="F46" s="47"/>
      <c r="G46" s="48"/>
      <c r="H46" s="72"/>
      <c r="I46" s="111"/>
    </row>
    <row r="47" ht="17.76384" customHeight="1">
      <c r="A47" s="71"/>
      <c r="B47" s="69"/>
      <c r="C47" s="45"/>
      <c r="D47" s="47"/>
      <c r="E47" s="47"/>
      <c r="F47" s="47"/>
      <c r="G47" s="48"/>
      <c r="H47" s="72"/>
      <c r="I47" s="111"/>
    </row>
    <row r="48" ht="17.02368" customHeight="1">
      <c r="A48" s="71"/>
      <c r="B48" s="69"/>
      <c r="C48" s="45"/>
      <c r="D48" s="47"/>
      <c r="E48" s="47"/>
      <c r="F48" s="47"/>
      <c r="G48" s="48"/>
      <c r="H48" s="72"/>
      <c r="I48" s="111"/>
    </row>
    <row r="49" ht="17.76384" customHeight="1">
      <c r="A49" s="71"/>
      <c r="B49" s="69"/>
      <c r="C49" s="45"/>
      <c r="D49" s="47"/>
      <c r="E49" s="47"/>
      <c r="F49" s="47"/>
      <c r="G49" s="48"/>
      <c r="H49" s="72"/>
      <c r="I49" s="111"/>
    </row>
    <row r="50" ht="17.02368" customHeight="1">
      <c r="A50" s="71"/>
      <c r="B50" s="69"/>
      <c r="C50" s="45"/>
      <c r="D50" s="47"/>
      <c r="E50" s="47"/>
      <c r="F50" s="47"/>
      <c r="G50" s="48"/>
      <c r="H50" s="72"/>
      <c r="I50" s="111"/>
    </row>
    <row r="51" ht="17.76384" customHeight="1">
      <c r="A51" s="71"/>
      <c r="B51" s="69"/>
      <c r="C51" s="45"/>
      <c r="D51" s="47"/>
      <c r="E51" s="47"/>
      <c r="F51" s="47"/>
      <c r="G51" s="48"/>
      <c r="H51" s="72"/>
      <c r="I51" s="111"/>
    </row>
    <row r="52" ht="17.76384" customHeight="1">
      <c r="A52" s="71"/>
      <c r="B52" s="69"/>
      <c r="C52" s="45"/>
      <c r="D52" s="47"/>
      <c r="E52" s="47"/>
      <c r="F52" s="47"/>
      <c r="G52" s="48"/>
      <c r="H52" s="72"/>
      <c r="I52" s="111"/>
    </row>
    <row r="53" ht="17.02368" customHeight="1">
      <c r="A53" s="71"/>
      <c r="B53" s="69"/>
      <c r="C53" s="45"/>
      <c r="D53" s="47"/>
      <c r="E53" s="47"/>
      <c r="F53" s="47"/>
      <c r="G53" s="48"/>
      <c r="H53" s="72"/>
      <c r="I53" s="111"/>
    </row>
    <row r="54" ht="17.76384" customHeight="1">
      <c r="A54" s="71"/>
      <c r="B54" s="69"/>
      <c r="C54" s="45"/>
      <c r="D54" s="47"/>
      <c r="E54" s="47"/>
      <c r="F54" s="47"/>
      <c r="G54" s="48"/>
      <c r="H54" s="72"/>
      <c r="I54" s="111"/>
    </row>
    <row r="55" ht="17.02368" customHeight="1">
      <c r="A55" s="71"/>
      <c r="B55" s="69"/>
      <c r="C55" s="45"/>
      <c r="D55" s="47"/>
      <c r="E55" s="47"/>
      <c r="F55" s="47"/>
      <c r="G55" s="48"/>
      <c r="H55" s="72"/>
      <c r="I55" s="111"/>
    </row>
    <row r="56" ht="17.76384" customHeight="1">
      <c r="A56" s="71"/>
      <c r="B56" s="69"/>
      <c r="C56" s="45"/>
      <c r="D56" s="47"/>
      <c r="E56" s="47"/>
      <c r="F56" s="47"/>
      <c r="G56" s="48"/>
      <c r="H56" s="72"/>
      <c r="I56" s="111"/>
    </row>
    <row r="57" ht="17.76384" customHeight="1">
      <c r="A57" s="71"/>
      <c r="B57" s="69"/>
      <c r="C57" s="45"/>
      <c r="D57" s="47"/>
      <c r="E57" s="47"/>
      <c r="F57" s="47"/>
      <c r="G57" s="48"/>
      <c r="H57" s="72"/>
      <c r="I57" s="111"/>
    </row>
    <row r="58" ht="17.02368" customHeight="1">
      <c r="A58" s="71"/>
      <c r="B58" s="69"/>
      <c r="C58" s="45"/>
      <c r="D58" s="47"/>
      <c r="E58" s="47"/>
      <c r="F58" s="47"/>
      <c r="G58" s="48"/>
      <c r="H58" s="72"/>
      <c r="I58" s="111"/>
    </row>
    <row r="59" ht="17.76384" customHeight="1">
      <c r="A59" s="71"/>
      <c r="B59" s="69"/>
      <c r="C59" s="45"/>
      <c r="D59" s="47"/>
      <c r="E59" s="47"/>
      <c r="F59" s="47"/>
      <c r="G59" s="48"/>
      <c r="H59" s="72"/>
      <c r="I59" s="111"/>
    </row>
    <row r="60" ht="17.76384" customHeight="1">
      <c r="A60" s="71"/>
      <c r="B60" s="69"/>
      <c r="C60" s="45"/>
      <c r="D60" s="47"/>
      <c r="E60" s="47"/>
      <c r="F60" s="47"/>
      <c r="G60" s="48"/>
      <c r="H60" s="72"/>
      <c r="I60" s="111"/>
    </row>
    <row r="61" ht="17.02368" customHeight="1">
      <c r="A61" s="71"/>
      <c r="B61" s="69"/>
      <c r="C61" s="45"/>
      <c r="D61" s="47"/>
      <c r="E61" s="47"/>
      <c r="F61" s="47"/>
      <c r="G61" s="48"/>
      <c r="H61" s="72"/>
      <c r="I61" s="111"/>
    </row>
    <row r="62" ht="17.76384" customHeight="1">
      <c r="A62" s="71"/>
      <c r="B62" s="69"/>
      <c r="C62" s="45"/>
      <c r="D62" s="47"/>
      <c r="E62" s="47"/>
      <c r="F62" s="47"/>
      <c r="G62" s="48"/>
      <c r="H62" s="72"/>
      <c r="I62" s="111"/>
    </row>
    <row r="63" ht="17.02368" customHeight="1">
      <c r="A63" s="71"/>
      <c r="B63" s="69"/>
      <c r="C63" s="45"/>
      <c r="D63" s="47"/>
      <c r="E63" s="47"/>
      <c r="F63" s="47"/>
      <c r="G63" s="48"/>
      <c r="H63" s="72"/>
      <c r="I63" s="111"/>
    </row>
    <row r="64" ht="17.76384" customHeight="1">
      <c r="A64" s="71"/>
      <c r="B64" s="69"/>
      <c r="C64" s="45"/>
      <c r="D64" s="47"/>
      <c r="E64" s="47"/>
      <c r="F64" s="47"/>
      <c r="G64" s="48"/>
      <c r="H64" s="72"/>
      <c r="I64" s="111"/>
    </row>
    <row r="65" ht="17.76384" customHeight="1">
      <c r="A65" s="71"/>
      <c r="B65" s="69"/>
      <c r="C65" s="45"/>
      <c r="D65" s="47"/>
      <c r="E65" s="47"/>
      <c r="F65" s="47"/>
      <c r="G65" s="48"/>
      <c r="H65" s="72"/>
      <c r="I65" s="111"/>
    </row>
    <row r="66" ht="17.02368" customHeight="1">
      <c r="A66" s="71"/>
      <c r="B66" s="69"/>
      <c r="C66" s="45"/>
      <c r="D66" s="47"/>
      <c r="E66" s="47"/>
      <c r="F66" s="47"/>
      <c r="G66" s="48"/>
      <c r="H66" s="72"/>
      <c r="I66" s="111"/>
    </row>
    <row r="67" ht="17.76384" customHeight="1">
      <c r="A67" s="71"/>
      <c r="B67" s="73"/>
      <c r="C67" s="75"/>
      <c r="D67" s="77"/>
      <c r="E67" s="77"/>
      <c r="F67" s="77"/>
      <c r="G67" s="78"/>
      <c r="H67" s="79"/>
      <c r="I67" s="112"/>
    </row>
    <row r="68" ht="7.4016" customHeight="1">
      <c r="A68" s="80"/>
      <c r="B68" s="81"/>
      <c r="C68" s="81"/>
      <c r="D68" s="81"/>
      <c r="E68" s="81"/>
      <c r="F68" s="81"/>
      <c r="G68" s="81"/>
      <c r="H68" s="81"/>
      <c r="I68" s="81"/>
    </row>
    <row r="69" ht="23.68512" customHeight="1">
      <c r="G69" s="82" t="s">
        <v>29</v>
      </c>
      <c r="H69" s="82"/>
      <c r="I69" s="82"/>
    </row>
  </sheetData>
  <mergeCells>
    <mergeCell ref="A1:I1"/>
    <mergeCell ref="A2:H2"/>
    <mergeCell ref="A3:H3"/>
    <mergeCell ref="F4:G4"/>
    <mergeCell ref="H4:I4"/>
    <mergeCell ref="F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A27:I27"/>
    <mergeCell ref="G29:I29"/>
    <mergeCell ref="A30:I30"/>
    <mergeCell ref="A31:H31"/>
    <mergeCell ref="A32:H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F58:G58"/>
    <mergeCell ref="H58:I58"/>
    <mergeCell ref="F59:G59"/>
    <mergeCell ref="H59:I59"/>
    <mergeCell ref="F60:G60"/>
    <mergeCell ref="H60:I60"/>
    <mergeCell ref="F61:G61"/>
    <mergeCell ref="H61:I61"/>
    <mergeCell ref="F62:G62"/>
    <mergeCell ref="H62:I62"/>
    <mergeCell ref="F63:G63"/>
    <mergeCell ref="H63:I63"/>
    <mergeCell ref="F64:G64"/>
    <mergeCell ref="H64:I64"/>
    <mergeCell ref="F65:G65"/>
    <mergeCell ref="H65:I65"/>
    <mergeCell ref="F66:G66"/>
    <mergeCell ref="H66:I66"/>
    <mergeCell ref="F67:G67"/>
    <mergeCell ref="H67:I67"/>
    <mergeCell ref="A68:I68"/>
    <mergeCell ref="G69:I69"/>
  </mergeCells>
  <pageMargins left="0.590551181102362" right="0.393700787401575" top="0.393700787401575" bottom="0.47244094488189" header="0" footer="0"/>
  <pageSetup fitToHeight="0" orientation="portrait"/>
  <headerFooter/>
  <rowBreaks count="1" manualBreakCount="1">
    <brk id="29" max="1048575" man="1"/>
  </rowBreaks>
</worksheet>
</file>

<file path=docProps/app.xml><?xml version="1.0" encoding="utf-8"?>
<Properties xmlns:vt="http://schemas.openxmlformats.org/officeDocument/2006/docPropsVTypes" xmlns="http://schemas.openxmlformats.org/officeDocument/2006/extended-properties">
  <Company>Stimulsoft Reports 2014.2.2000 from 13 October 2014</Company>
  <ScaleCrop>false</ScaleCrop>
  <HeadingPairs>
    <vt:vector baseType="variant" size="4">
      <vt:variant>
        <vt:lpstr>Worksheets</vt:lpstr>
      </vt:variant>
      <vt:variant>
        <vt:i4>9</vt:i4>
      </vt:variant>
      <vt:variant>
        <vt:lpstr>Named Ranges</vt:lpstr>
      </vt:variant>
      <vt:variant>
        <vt:i4>9</vt:i4>
      </vt:variant>
    </vt:vector>
  </HeadingPairs>
  <TitlesOfParts>
    <vt:vector baseType="lpstr" size="18">
      <vt:lpstr>1 封面</vt:lpstr>
      <vt:lpstr>2 投标总价（二位小数）</vt:lpstr>
      <vt:lpstr>3 表1-1总说明</vt:lpstr>
      <vt:lpstr>4 表1-2建筑工程分类分项工程量清单</vt:lpstr>
      <vt:lpstr>5 表1-3设备采购和安装工程分类分项工程量清单</vt:lpstr>
      <vt:lpstr>6 表1-4措施项目清单</vt:lpstr>
      <vt:lpstr>7 表1-5其他项目清单</vt:lpstr>
      <vt:lpstr>8 表1-6零星工作项目清单</vt:lpstr>
      <vt:lpstr>9 安全文明措施费分解表</vt:lpstr>
      <vt:lpstr>'1 封面'!Print_Area</vt:lpstr>
      <vt:lpstr>'2 投标总价（二位小数）'!Print_Area</vt:lpstr>
      <vt:lpstr>'3 表1-1总说明'!Print_Area</vt:lpstr>
      <vt:lpstr>'4 表1-2建筑工程分类分项工程量清单'!Print_Area</vt:lpstr>
      <vt:lpstr>'5 表1-3设备采购和安装工程分类分项工程量清单'!Print_Area</vt:lpstr>
      <vt:lpstr>'6 表1-4措施项目清单'!Print_Area</vt:lpstr>
      <vt:lpstr>'7 表1-5其他项目清单'!Print_Area</vt:lpstr>
      <vt:lpstr>'8 表1-6零星工作项目清单'!Print_Area</vt:lpstr>
      <vt:lpstr>'9 安全文明措施费分解表'!Print_Area</vt:lpstr>
    </vt:vector>
  </TitlesOfParts>
  <LinksUpToDate>false</LinksUpToDate>
  <SharedDoc>false</SharedDoc>
  <HyperlinksChanged>false</HyperlinksChanged>
  <Application>Microsoft Excel</Application>
  <AppVersion>12.0000</AppVersion>
  <DocSecurity>0</DocSecurity>
</Properties>
</file>

<file path=docProps/core.xml><?xml version="1.0" encoding="utf-8"?>
<coreProperties xmlns:cp="http://schemas.openxmlformats.org/package/2006/metadata/core-properties" xmlns:dc="http://purl.org/dc/elements/1.1/" xmlns:dcterms="http://purl.org/dc/terms/" xmlns:xsi="http://www.w3.org/2001/XMLSchema-instance" xmlns="http://schemas.openxmlformats.org/package/2006/metadata/core-properties">
  <dcterms:created xsi:type="dcterms:W3CDTF">2025-06-03T14:44:44Z</dcterms:created>
  <cp:lastModifiedBy>Stimulsoft Reports 2014.2.2000 from 13 October 2014</cp:lastModifiedBy>
  <dcterms:modified xsi:type="dcterms:W3CDTF">2025-06-03T14:44:44Z</dcterms:modified>
  <dc:subject>高邮市卸甲镇2025年成片开发占用高标准农田补建项目</dc:subject>
  <dc:title>高邮市卸甲镇2025年成片开发占用高标准农田补建项目</dc:title>
</coreProperties>
</file>

<file path=docProps/custom.xml><?xml version="1.0" encoding="utf-8"?>
<q1:Properties xmlns:vt="http://schemas.openxmlformats.org/officeDocument/2006/docPropsVTypes" xmlns="http://schemas.openxmlformats.org/spreadsheetml/2006/main" xmlns:q1="http://schemas.openxmlformats.org/officeDocument/2006/custom-properties">
  <q1:property fmtid="{D5CDD505-2E9C-101B-9397-08002B2CF9AE}" pid="2" name="Generator">
    <vt:lpwstr>NPOI</vt:lpwstr>
  </q1:property>
  <q1:property fmtid="{D5CDD505-2E9C-101B-9397-08002B2CF9AE}" pid="3" name="Generator Version">
    <vt:lpwstr>2.2.1</vt:lpwstr>
  </q1:property>
</q1:Properties>
</file>