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096" windowHeight="9804"/>
  </bookViews>
  <sheets>
    <sheet name="Sheet1" sheetId="1" r:id="rId1"/>
  </sheets>
  <definedNames>
    <definedName name="_xlnm.Print_Titles" localSheetId="0">Sheet1!$1:$3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E43" i="1"/>
  <c r="F42" i="1"/>
  <c r="E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0" i="1" l="1"/>
  <c r="F18" i="1"/>
  <c r="F45" i="1" l="1"/>
</calcChain>
</file>

<file path=xl/sharedStrings.xml><?xml version="1.0" encoding="utf-8"?>
<sst xmlns="http://schemas.openxmlformats.org/spreadsheetml/2006/main" count="133" uniqueCount="88">
  <si>
    <t xml:space="preserve">工程量清单报价表      </t>
  </si>
  <si>
    <t>工程名称：盐城市城市积涝点北环路下穿新长铁路、东环路下穿建军路排水能力提升改造工程                                金额：元</t>
  </si>
  <si>
    <t>序号</t>
  </si>
  <si>
    <t>项目名称</t>
  </si>
  <si>
    <t>单位</t>
  </si>
  <si>
    <t>数量</t>
  </si>
  <si>
    <t>全费用单价</t>
  </si>
  <si>
    <t>合价</t>
  </si>
  <si>
    <t>备注</t>
  </si>
  <si>
    <t>一</t>
  </si>
  <si>
    <t>北环路下穿新长铁路排水能力提升改造</t>
  </si>
  <si>
    <t>De426x8钢管</t>
  </si>
  <si>
    <t>m</t>
  </si>
  <si>
    <t>1、管沟土方开挖、回填；
2、基础垫层、管道砼基座；
3、管道敷设、连接；
4、管道闭水试验；
5、具体做法详见设计。</t>
  </si>
  <si>
    <t>De325x8钢管</t>
  </si>
  <si>
    <t xml:space="preserve">φ1000钢筋混凝土检查井 </t>
  </si>
  <si>
    <t>座</t>
  </si>
  <si>
    <t>1、检查井土方开挖、回填；
2、基础垫层、基座；
3、检查井砼浇筑、模版、钢筋；
4、井盖、井座、爬梯等；
5、承载300kg以上重量防坠网；
6、具体做法详见设计。</t>
  </si>
  <si>
    <t>1200x1600钢筋混凝土消能井</t>
  </si>
  <si>
    <t>一体化泵站</t>
  </si>
  <si>
    <t>1、Q=290m3/h，H=6m；
2、HMPP筒体，详见设计；
3、购买成品，由厂家二次设计，费用均包含于投标报价中；
4、安装、调试等；
5、具体做法详见设计，设备选型满足设计要求。</t>
  </si>
  <si>
    <t>雨水管道出水口</t>
  </si>
  <si>
    <t>1、土方开挖、回填；
2、基础垫层；
3、出水口具体做法详见设计；</t>
  </si>
  <si>
    <t>1、具体做法详见设计。</t>
  </si>
  <si>
    <t>活动板房</t>
  </si>
  <si>
    <t>活动板房避雷装置</t>
  </si>
  <si>
    <t>套</t>
  </si>
  <si>
    <t>电力分线箱</t>
  </si>
  <si>
    <t>个</t>
  </si>
  <si>
    <t>盖板沟清淤</t>
  </si>
  <si>
    <t>交通导改</t>
  </si>
  <si>
    <t>项</t>
  </si>
  <si>
    <t>9m长， 4#拉森钢板桩</t>
  </si>
  <si>
    <t>根</t>
  </si>
  <si>
    <t>1、钢板桩打、拔；
2、钢板桩使用期投标人自行考虑。</t>
  </si>
  <si>
    <t>小计</t>
  </si>
  <si>
    <t>元</t>
  </si>
  <si>
    <t>二</t>
  </si>
  <si>
    <t>东环路下穿建军路排水能力提升改造</t>
  </si>
  <si>
    <t>500方液压水泵</t>
  </si>
  <si>
    <t>台</t>
  </si>
  <si>
    <t>卷带机</t>
  </si>
  <si>
    <t>500kw静音发电机</t>
  </si>
  <si>
    <t>自带控制箱和1立方油箱，设备应满足设计要求</t>
  </si>
  <si>
    <t>双电源切换机1250A</t>
  </si>
  <si>
    <t>需与现状用电负荷匹配，，设备应满足设计要求</t>
  </si>
  <si>
    <t xml:space="preserve">1、包含独立排烟管道、防震基座。
2、具体做法详见设计。
</t>
  </si>
  <si>
    <t>55寸窄边液晶拼接屏幕</t>
  </si>
  <si>
    <t>3行*4列，拼缝小于3.5， 55寸LED液晶面板，
详细技术参数见设计说明；
报价含安装骨架等费用</t>
  </si>
  <si>
    <t>交换机</t>
  </si>
  <si>
    <t>用于外网交换机，详细技术参数见设计说明。</t>
  </si>
  <si>
    <t>防火墙</t>
  </si>
  <si>
    <t>用于外网防火墙，详细技术参数见设计说明。</t>
  </si>
  <si>
    <t>安装附件</t>
  </si>
  <si>
    <t>用于配套外网防火墙、屏幕、交换机等附件。</t>
  </si>
  <si>
    <t>凿除横截沟水泥砂浆找坡层</t>
  </si>
  <si>
    <t>m3</t>
  </si>
  <si>
    <t>凿除右幅隧道最低点处横截沟水泥砂浆找坡层</t>
  </si>
  <si>
    <t>最低点处横截沟防腐涂层</t>
  </si>
  <si>
    <t>m2</t>
  </si>
  <si>
    <t>1、封闭漆采用纯环氧封闭漆，厚度 50um；
2、底漆采用耐环氧铝粉漆，涂层干膜厚度&gt;250um；
3、面漆采用耐磨环氧铝粉漆，涂层干膜厚度&gt;250um；
4、防腐涂料应符合国家相关标准，无毒无害。</t>
  </si>
  <si>
    <t>1、8进12出，具体要求详见设计。</t>
  </si>
  <si>
    <t>应急用台式电脑</t>
  </si>
  <si>
    <t>1、详细技术参数见设计说明。</t>
  </si>
  <si>
    <t>应急用笔记本电脑</t>
  </si>
  <si>
    <t>三</t>
  </si>
  <si>
    <t>施工场地建设费</t>
  </si>
  <si>
    <t>投标人自行报价，包干使用</t>
  </si>
  <si>
    <t>四</t>
  </si>
  <si>
    <t>安全生产费</t>
  </si>
  <si>
    <t>招标控制价的1.5%</t>
  </si>
  <si>
    <t>五</t>
  </si>
  <si>
    <t>职工工伤保险费</t>
  </si>
  <si>
    <t>招标控制价的0.09%</t>
  </si>
  <si>
    <t>六</t>
  </si>
  <si>
    <t>暂列金</t>
  </si>
  <si>
    <t>总 合 计</t>
  </si>
  <si>
    <r>
      <t>YJV-0.6/1KV-4x35mm</t>
    </r>
    <r>
      <rPr>
        <vertAlign val="superscript"/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3"/>
        <charset val="134"/>
        <scheme val="minor"/>
      </rPr>
      <t>+1x16mm</t>
    </r>
    <r>
      <rPr>
        <vertAlign val="superscript"/>
        <sz val="10"/>
        <color theme="1"/>
        <rFont val="宋体"/>
        <family val="3"/>
        <charset val="134"/>
        <scheme val="minor"/>
      </rPr>
      <t xml:space="preserve">2
</t>
    </r>
    <r>
      <rPr>
        <sz val="10"/>
        <color theme="1"/>
        <rFont val="宋体"/>
        <family val="3"/>
        <charset val="134"/>
        <scheme val="minor"/>
      </rPr>
      <t>电缆及电缆套管</t>
    </r>
  </si>
  <si>
    <r>
      <t>1、适配现有的破冰除雪车(LMZ5254TCX型)液压系统，确保与车辆液压系统无缝集成，每辆破冰除雪车配置2台液压水泵。
2、最大排水量:≥500m3/h,最大扬程:≥32m,重量:≤22kg,外形尺寸(长*宽*高)≤235mm*300mm*400mn。
3、提供国家认可的省级以上检验(检测)机构出具的有效检验(检测)报告。
4、工作液压流量：40~100Lpm；工作压力：≥320bar；可通过颗粒物：≥30mm；排水口直径：DN200。
5、叶轮硬度：≥40HRC；叶轮喷特氟龙厚度：≥220</t>
    </r>
    <r>
      <rPr>
        <sz val="10"/>
        <rFont val="Calibri"/>
        <family val="2"/>
      </rPr>
      <t>μ</t>
    </r>
    <r>
      <rPr>
        <sz val="10"/>
        <rFont val="宋体"/>
        <family val="3"/>
        <charset val="134"/>
        <scheme val="minor"/>
      </rPr>
      <t>m；叶轮（表面盐雾试验时间）：≥720h表面盐雾试验无锈蚀
6.每台水泵配200米水带（20米/卷）和50米液压油管（10米/副）。</t>
    </r>
  </si>
  <si>
    <r>
      <t>1、电机功率≥200W,收卷水带口径:DN150-DN250；
2、收卷水带转速≥35r/min；
3、最大容量:水带长度</t>
    </r>
    <r>
      <rPr>
        <sz val="10"/>
        <rFont val="宋体"/>
        <family val="3"/>
        <charset val="134"/>
        <scheme val="minor"/>
      </rPr>
      <t>≤30m。</t>
    </r>
  </si>
  <si>
    <r>
      <t>YJV-0.6/1KV-4x185mm</t>
    </r>
    <r>
      <rPr>
        <vertAlign val="superscript"/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3"/>
        <charset val="134"/>
        <scheme val="minor"/>
      </rPr>
      <t>+1x95mm</t>
    </r>
    <r>
      <rPr>
        <vertAlign val="superscript"/>
        <sz val="10"/>
        <color theme="1"/>
        <rFont val="宋体"/>
        <family val="3"/>
        <charset val="134"/>
        <scheme val="minor"/>
      </rPr>
      <t xml:space="preserve">2
</t>
    </r>
    <r>
      <rPr>
        <sz val="10"/>
        <color theme="1"/>
        <rFont val="宋体"/>
        <family val="3"/>
        <charset val="134"/>
        <scheme val="minor"/>
      </rPr>
      <t>电缆及电缆套管</t>
    </r>
  </si>
  <si>
    <r>
      <rPr>
        <sz val="10"/>
        <color rgb="FF000000"/>
        <rFont val="宋体"/>
        <family val="3"/>
        <charset val="134"/>
      </rPr>
      <t>C50早强型修复钢纤维混凝土</t>
    </r>
  </si>
  <si>
    <r>
      <rPr>
        <sz val="10"/>
        <color rgb="FF000000"/>
        <rFont val="宋体"/>
        <family val="3"/>
        <charset val="134"/>
      </rPr>
      <t>m3</t>
    </r>
  </si>
  <si>
    <r>
      <t>1、钢纤维含量60kg/m</t>
    </r>
    <r>
      <rPr>
        <vertAlign val="superscript"/>
        <sz val="10"/>
        <color theme="1"/>
        <rFont val="宋体"/>
        <family val="3"/>
        <charset val="134"/>
        <scheme val="minor"/>
      </rPr>
      <t>3</t>
    </r>
    <r>
      <rPr>
        <sz val="10"/>
        <color theme="1"/>
        <rFont val="宋体"/>
        <family val="3"/>
        <charset val="134"/>
        <scheme val="minor"/>
      </rPr>
      <t>，具体做法详见设计。</t>
    </r>
  </si>
  <si>
    <r>
      <rPr>
        <sz val="10"/>
        <color rgb="FF000000"/>
        <rFont val="宋体"/>
        <family val="3"/>
        <charset val="134"/>
      </rPr>
      <t>视频处理器</t>
    </r>
  </si>
  <si>
    <r>
      <rPr>
        <sz val="10"/>
        <color rgb="FF000000"/>
        <rFont val="宋体"/>
        <family val="3"/>
        <charset val="134"/>
      </rPr>
      <t>台</t>
    </r>
  </si>
  <si>
    <r>
      <rPr>
        <sz val="10"/>
        <color rgb="FF000000"/>
        <rFont val="宋体"/>
        <family val="3"/>
        <charset val="134"/>
      </rPr>
      <t>调制解调器</t>
    </r>
  </si>
  <si>
    <r>
      <rPr>
        <sz val="10"/>
        <color rgb="FF000000"/>
        <rFont val="宋体"/>
        <family val="3"/>
        <charset val="134"/>
      </rPr>
      <t>应急会议多媒体一体机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</si>
</sst>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vertAlign val="superscript"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Calibri"/>
      <family val="2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0" fillId="0" borderId="0" xfId="0" applyNumberFormat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J6" sqref="J6"/>
    </sheetView>
  </sheetViews>
  <sheetFormatPr defaultColWidth="9" defaultRowHeight="14.4" x14ac:dyDescent="0.25"/>
  <cols>
    <col min="1" max="1" width="5.109375" customWidth="1"/>
    <col min="2" max="2" width="37" customWidth="1"/>
    <col min="3" max="3" width="7.88671875" customWidth="1"/>
    <col min="4" max="4" width="10.109375" customWidth="1"/>
    <col min="5" max="5" width="12.6640625" customWidth="1"/>
    <col min="6" max="6" width="14.21875" style="14" customWidth="1"/>
    <col min="7" max="7" width="46.5546875" customWidth="1"/>
  </cols>
  <sheetData>
    <row r="1" spans="1:7" ht="32.1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ht="24" customHeight="1" x14ac:dyDescent="0.25">
      <c r="A2" s="17" t="s">
        <v>1</v>
      </c>
      <c r="B2" s="18"/>
      <c r="C2" s="18"/>
      <c r="D2" s="18"/>
      <c r="E2" s="18"/>
      <c r="F2" s="18"/>
      <c r="G2" s="18"/>
    </row>
    <row r="3" spans="1:7" ht="26.1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1" t="s">
        <v>7</v>
      </c>
      <c r="G3" s="1" t="s">
        <v>8</v>
      </c>
    </row>
    <row r="4" spans="1:7" ht="26.1" customHeight="1" x14ac:dyDescent="0.25">
      <c r="A4" s="2" t="s">
        <v>9</v>
      </c>
      <c r="B4" s="3" t="s">
        <v>10</v>
      </c>
      <c r="C4" s="4"/>
      <c r="D4" s="4"/>
      <c r="E4" s="4"/>
      <c r="F4" s="12"/>
      <c r="G4" s="4"/>
    </row>
    <row r="5" spans="1:7" ht="84" customHeight="1" x14ac:dyDescent="0.25">
      <c r="A5" s="1">
        <v>1</v>
      </c>
      <c r="B5" s="1" t="s">
        <v>11</v>
      </c>
      <c r="C5" s="1" t="s">
        <v>12</v>
      </c>
      <c r="D5" s="5">
        <v>69</v>
      </c>
      <c r="E5" s="15"/>
      <c r="F5" s="12">
        <f>D5*E5</f>
        <v>0</v>
      </c>
      <c r="G5" s="6" t="s">
        <v>13</v>
      </c>
    </row>
    <row r="6" spans="1:7" ht="75.900000000000006" customHeight="1" x14ac:dyDescent="0.25">
      <c r="A6" s="1">
        <v>2</v>
      </c>
      <c r="B6" s="1" t="s">
        <v>14</v>
      </c>
      <c r="C6" s="1" t="s">
        <v>12</v>
      </c>
      <c r="D6" s="5">
        <v>10</v>
      </c>
      <c r="E6" s="15"/>
      <c r="F6" s="12">
        <f t="shared" ref="F6:F17" si="0">D6*E6</f>
        <v>0</v>
      </c>
      <c r="G6" s="6" t="s">
        <v>13</v>
      </c>
    </row>
    <row r="7" spans="1:7" ht="96" customHeight="1" x14ac:dyDescent="0.25">
      <c r="A7" s="1">
        <v>3</v>
      </c>
      <c r="B7" s="1" t="s">
        <v>15</v>
      </c>
      <c r="C7" s="1" t="s">
        <v>16</v>
      </c>
      <c r="D7" s="5">
        <v>2</v>
      </c>
      <c r="E7" s="15"/>
      <c r="F7" s="12">
        <f t="shared" si="0"/>
        <v>0</v>
      </c>
      <c r="G7" s="6" t="s">
        <v>17</v>
      </c>
    </row>
    <row r="8" spans="1:7" ht="95.1" customHeight="1" x14ac:dyDescent="0.25">
      <c r="A8" s="1">
        <v>4</v>
      </c>
      <c r="B8" s="1" t="s">
        <v>18</v>
      </c>
      <c r="C8" s="1" t="s">
        <v>16</v>
      </c>
      <c r="D8" s="5">
        <v>1</v>
      </c>
      <c r="E8" s="15"/>
      <c r="F8" s="12">
        <f t="shared" si="0"/>
        <v>0</v>
      </c>
      <c r="G8" s="6" t="s">
        <v>17</v>
      </c>
    </row>
    <row r="9" spans="1:7" ht="99" customHeight="1" x14ac:dyDescent="0.25">
      <c r="A9" s="1">
        <v>5</v>
      </c>
      <c r="B9" s="1" t="s">
        <v>19</v>
      </c>
      <c r="C9" s="1" t="s">
        <v>16</v>
      </c>
      <c r="D9" s="5">
        <v>1</v>
      </c>
      <c r="E9" s="15"/>
      <c r="F9" s="12">
        <f t="shared" si="0"/>
        <v>0</v>
      </c>
      <c r="G9" s="6" t="s">
        <v>20</v>
      </c>
    </row>
    <row r="10" spans="1:7" ht="56.1" customHeight="1" x14ac:dyDescent="0.25">
      <c r="A10" s="1">
        <v>6</v>
      </c>
      <c r="B10" s="1" t="s">
        <v>21</v>
      </c>
      <c r="C10" s="1" t="s">
        <v>16</v>
      </c>
      <c r="D10" s="5">
        <v>1</v>
      </c>
      <c r="E10" s="15"/>
      <c r="F10" s="12">
        <f t="shared" si="0"/>
        <v>0</v>
      </c>
      <c r="G10" s="6" t="s">
        <v>22</v>
      </c>
    </row>
    <row r="11" spans="1:7" ht="45.9" customHeight="1" x14ac:dyDescent="0.25">
      <c r="A11" s="1">
        <v>7</v>
      </c>
      <c r="B11" s="7" t="s">
        <v>77</v>
      </c>
      <c r="C11" s="1" t="s">
        <v>12</v>
      </c>
      <c r="D11" s="5">
        <v>40</v>
      </c>
      <c r="E11" s="15"/>
      <c r="F11" s="12">
        <f t="shared" si="0"/>
        <v>0</v>
      </c>
      <c r="G11" s="4" t="s">
        <v>23</v>
      </c>
    </row>
    <row r="12" spans="1:7" ht="35.1" customHeight="1" x14ac:dyDescent="0.25">
      <c r="A12" s="1">
        <v>8</v>
      </c>
      <c r="B12" s="1" t="s">
        <v>24</v>
      </c>
      <c r="C12" s="1" t="s">
        <v>16</v>
      </c>
      <c r="D12" s="5">
        <v>1</v>
      </c>
      <c r="E12" s="15"/>
      <c r="F12" s="12">
        <f t="shared" si="0"/>
        <v>0</v>
      </c>
      <c r="G12" s="4" t="s">
        <v>23</v>
      </c>
    </row>
    <row r="13" spans="1:7" ht="35.1" customHeight="1" x14ac:dyDescent="0.25">
      <c r="A13" s="1">
        <v>9</v>
      </c>
      <c r="B13" s="1" t="s">
        <v>25</v>
      </c>
      <c r="C13" s="1" t="s">
        <v>26</v>
      </c>
      <c r="D13" s="5">
        <v>1</v>
      </c>
      <c r="E13" s="15"/>
      <c r="F13" s="12">
        <f t="shared" si="0"/>
        <v>0</v>
      </c>
      <c r="G13" s="4" t="s">
        <v>23</v>
      </c>
    </row>
    <row r="14" spans="1:7" ht="35.1" customHeight="1" x14ac:dyDescent="0.25">
      <c r="A14" s="1">
        <v>10</v>
      </c>
      <c r="B14" s="1" t="s">
        <v>27</v>
      </c>
      <c r="C14" s="1" t="s">
        <v>28</v>
      </c>
      <c r="D14" s="5">
        <v>1</v>
      </c>
      <c r="E14" s="15"/>
      <c r="F14" s="12">
        <f t="shared" si="0"/>
        <v>0</v>
      </c>
      <c r="G14" s="4" t="s">
        <v>23</v>
      </c>
    </row>
    <row r="15" spans="1:7" ht="35.1" customHeight="1" x14ac:dyDescent="0.25">
      <c r="A15" s="1">
        <v>11</v>
      </c>
      <c r="B15" s="1" t="s">
        <v>29</v>
      </c>
      <c r="C15" s="1" t="s">
        <v>12</v>
      </c>
      <c r="D15" s="5">
        <v>350</v>
      </c>
      <c r="E15" s="15"/>
      <c r="F15" s="12">
        <f t="shared" si="0"/>
        <v>0</v>
      </c>
      <c r="G15" s="4" t="s">
        <v>23</v>
      </c>
    </row>
    <row r="16" spans="1:7" ht="35.1" customHeight="1" x14ac:dyDescent="0.25">
      <c r="A16" s="1">
        <v>12</v>
      </c>
      <c r="B16" s="1" t="s">
        <v>30</v>
      </c>
      <c r="C16" s="1" t="s">
        <v>31</v>
      </c>
      <c r="D16" s="5">
        <v>1</v>
      </c>
      <c r="E16" s="15"/>
      <c r="F16" s="12">
        <f t="shared" si="0"/>
        <v>0</v>
      </c>
      <c r="G16" s="4" t="s">
        <v>23</v>
      </c>
    </row>
    <row r="17" spans="1:7" ht="45" customHeight="1" x14ac:dyDescent="0.25">
      <c r="A17" s="1">
        <v>13</v>
      </c>
      <c r="B17" s="1" t="s">
        <v>32</v>
      </c>
      <c r="C17" s="1" t="s">
        <v>33</v>
      </c>
      <c r="D17" s="5">
        <v>62</v>
      </c>
      <c r="E17" s="15"/>
      <c r="F17" s="12">
        <f t="shared" si="0"/>
        <v>0</v>
      </c>
      <c r="G17" s="6" t="s">
        <v>34</v>
      </c>
    </row>
    <row r="18" spans="1:7" ht="41.1" customHeight="1" x14ac:dyDescent="0.25">
      <c r="A18" s="1"/>
      <c r="B18" s="2" t="s">
        <v>35</v>
      </c>
      <c r="C18" s="2" t="s">
        <v>36</v>
      </c>
      <c r="D18" s="8"/>
      <c r="E18" s="8"/>
      <c r="F18" s="13">
        <f>SUM(F5:F17)</f>
        <v>0</v>
      </c>
      <c r="G18" s="4"/>
    </row>
    <row r="19" spans="1:7" ht="30" customHeight="1" x14ac:dyDescent="0.25">
      <c r="A19" s="2" t="s">
        <v>37</v>
      </c>
      <c r="B19" s="2" t="s">
        <v>38</v>
      </c>
      <c r="C19" s="1"/>
      <c r="D19" s="5"/>
      <c r="E19" s="5"/>
      <c r="F19" s="12"/>
      <c r="G19" s="4"/>
    </row>
    <row r="20" spans="1:7" ht="237" customHeight="1" x14ac:dyDescent="0.25">
      <c r="A20" s="1">
        <v>1</v>
      </c>
      <c r="B20" s="1" t="s">
        <v>39</v>
      </c>
      <c r="C20" s="1" t="s">
        <v>40</v>
      </c>
      <c r="D20" s="5">
        <v>4</v>
      </c>
      <c r="E20" s="15"/>
      <c r="F20" s="12">
        <f>D20*E20</f>
        <v>0</v>
      </c>
      <c r="G20" s="9" t="s">
        <v>78</v>
      </c>
    </row>
    <row r="21" spans="1:7" ht="56.1" customHeight="1" x14ac:dyDescent="0.25">
      <c r="A21" s="1">
        <v>2</v>
      </c>
      <c r="B21" s="1" t="s">
        <v>41</v>
      </c>
      <c r="C21" s="1" t="s">
        <v>40</v>
      </c>
      <c r="D21" s="5">
        <v>1</v>
      </c>
      <c r="E21" s="15"/>
      <c r="F21" s="12">
        <f t="shared" ref="F21:F39" si="1">D21*E21</f>
        <v>0</v>
      </c>
      <c r="G21" s="6" t="s">
        <v>79</v>
      </c>
    </row>
    <row r="22" spans="1:7" ht="30.9" customHeight="1" x14ac:dyDescent="0.25">
      <c r="A22" s="1">
        <v>3</v>
      </c>
      <c r="B22" s="1" t="s">
        <v>42</v>
      </c>
      <c r="C22" s="1" t="s">
        <v>40</v>
      </c>
      <c r="D22" s="5">
        <v>1</v>
      </c>
      <c r="E22" s="15"/>
      <c r="F22" s="12">
        <f t="shared" si="1"/>
        <v>0</v>
      </c>
      <c r="G22" s="4" t="s">
        <v>43</v>
      </c>
    </row>
    <row r="23" spans="1:7" ht="30.9" customHeight="1" x14ac:dyDescent="0.25">
      <c r="A23" s="1">
        <v>4</v>
      </c>
      <c r="B23" s="1" t="s">
        <v>44</v>
      </c>
      <c r="C23" s="1" t="s">
        <v>40</v>
      </c>
      <c r="D23" s="5">
        <v>1</v>
      </c>
      <c r="E23" s="15"/>
      <c r="F23" s="12">
        <f t="shared" si="1"/>
        <v>0</v>
      </c>
      <c r="G23" s="4" t="s">
        <v>45</v>
      </c>
    </row>
    <row r="24" spans="1:7" ht="30.9" customHeight="1" x14ac:dyDescent="0.25">
      <c r="A24" s="1">
        <v>5</v>
      </c>
      <c r="B24" s="7" t="s">
        <v>80</v>
      </c>
      <c r="C24" s="1" t="s">
        <v>12</v>
      </c>
      <c r="D24" s="5">
        <v>40</v>
      </c>
      <c r="E24" s="15"/>
      <c r="F24" s="12">
        <f t="shared" si="1"/>
        <v>0</v>
      </c>
      <c r="G24" s="4" t="s">
        <v>23</v>
      </c>
    </row>
    <row r="25" spans="1:7" ht="32.1" customHeight="1" x14ac:dyDescent="0.25">
      <c r="A25" s="1">
        <v>6</v>
      </c>
      <c r="B25" s="1" t="s">
        <v>24</v>
      </c>
      <c r="C25" s="1" t="s">
        <v>16</v>
      </c>
      <c r="D25" s="5">
        <v>1</v>
      </c>
      <c r="E25" s="15"/>
      <c r="F25" s="12">
        <f t="shared" si="1"/>
        <v>0</v>
      </c>
      <c r="G25" s="6" t="s">
        <v>46</v>
      </c>
    </row>
    <row r="26" spans="1:7" ht="32.1" customHeight="1" x14ac:dyDescent="0.25">
      <c r="A26" s="1">
        <v>7</v>
      </c>
      <c r="B26" s="1" t="s">
        <v>25</v>
      </c>
      <c r="C26" s="1" t="s">
        <v>26</v>
      </c>
      <c r="D26" s="5">
        <v>1</v>
      </c>
      <c r="E26" s="15"/>
      <c r="F26" s="12">
        <f t="shared" si="1"/>
        <v>0</v>
      </c>
      <c r="G26" s="4" t="s">
        <v>23</v>
      </c>
    </row>
    <row r="27" spans="1:7" ht="48.9" customHeight="1" x14ac:dyDescent="0.25">
      <c r="A27" s="1">
        <v>8</v>
      </c>
      <c r="B27" s="1" t="s">
        <v>47</v>
      </c>
      <c r="C27" s="1" t="s">
        <v>40</v>
      </c>
      <c r="D27" s="5">
        <v>12</v>
      </c>
      <c r="E27" s="15"/>
      <c r="F27" s="12">
        <f t="shared" si="1"/>
        <v>0</v>
      </c>
      <c r="G27" s="6" t="s">
        <v>48</v>
      </c>
    </row>
    <row r="28" spans="1:7" ht="35.1" customHeight="1" x14ac:dyDescent="0.25">
      <c r="A28" s="1">
        <v>9</v>
      </c>
      <c r="B28" s="1" t="s">
        <v>49</v>
      </c>
      <c r="C28" s="1" t="s">
        <v>40</v>
      </c>
      <c r="D28" s="5">
        <v>1</v>
      </c>
      <c r="E28" s="15"/>
      <c r="F28" s="12">
        <f t="shared" si="1"/>
        <v>0</v>
      </c>
      <c r="G28" s="4" t="s">
        <v>50</v>
      </c>
    </row>
    <row r="29" spans="1:7" ht="35.1" customHeight="1" x14ac:dyDescent="0.25">
      <c r="A29" s="1">
        <v>10</v>
      </c>
      <c r="B29" s="1" t="s">
        <v>51</v>
      </c>
      <c r="C29" s="1" t="s">
        <v>26</v>
      </c>
      <c r="D29" s="5">
        <v>1</v>
      </c>
      <c r="E29" s="15"/>
      <c r="F29" s="12">
        <f t="shared" si="1"/>
        <v>0</v>
      </c>
      <c r="G29" s="4" t="s">
        <v>52</v>
      </c>
    </row>
    <row r="30" spans="1:7" ht="35.1" customHeight="1" x14ac:dyDescent="0.25">
      <c r="A30" s="1">
        <v>11</v>
      </c>
      <c r="B30" s="1" t="s">
        <v>53</v>
      </c>
      <c r="C30" s="1" t="s">
        <v>31</v>
      </c>
      <c r="D30" s="5">
        <v>1</v>
      </c>
      <c r="E30" s="15"/>
      <c r="F30" s="12">
        <f t="shared" si="1"/>
        <v>0</v>
      </c>
      <c r="G30" s="4" t="s">
        <v>54</v>
      </c>
    </row>
    <row r="31" spans="1:7" ht="39" customHeight="1" x14ac:dyDescent="0.25">
      <c r="A31" s="1">
        <v>12</v>
      </c>
      <c r="B31" s="1" t="s">
        <v>55</v>
      </c>
      <c r="C31" s="1" t="s">
        <v>56</v>
      </c>
      <c r="D31" s="5">
        <v>2</v>
      </c>
      <c r="E31" s="15"/>
      <c r="F31" s="12">
        <f t="shared" si="1"/>
        <v>0</v>
      </c>
      <c r="G31" s="6" t="s">
        <v>57</v>
      </c>
    </row>
    <row r="32" spans="1:7" ht="84" customHeight="1" x14ac:dyDescent="0.25">
      <c r="A32" s="1">
        <v>13</v>
      </c>
      <c r="B32" s="1" t="s">
        <v>58</v>
      </c>
      <c r="C32" s="1" t="s">
        <v>59</v>
      </c>
      <c r="D32" s="5">
        <v>51</v>
      </c>
      <c r="E32" s="15"/>
      <c r="F32" s="12">
        <f t="shared" si="1"/>
        <v>0</v>
      </c>
      <c r="G32" s="6" t="s">
        <v>60</v>
      </c>
    </row>
    <row r="33" spans="1:7" ht="33.9" customHeight="1" x14ac:dyDescent="0.25">
      <c r="A33" s="1">
        <v>14</v>
      </c>
      <c r="B33" s="1" t="s">
        <v>30</v>
      </c>
      <c r="C33" s="1" t="s">
        <v>31</v>
      </c>
      <c r="D33" s="5">
        <v>1</v>
      </c>
      <c r="E33" s="15"/>
      <c r="F33" s="12">
        <f t="shared" si="1"/>
        <v>0</v>
      </c>
      <c r="G33" s="4" t="s">
        <v>23</v>
      </c>
    </row>
    <row r="34" spans="1:7" ht="33.9" customHeight="1" x14ac:dyDescent="0.25">
      <c r="A34" s="1">
        <v>15</v>
      </c>
      <c r="B34" s="1" t="s">
        <v>81</v>
      </c>
      <c r="C34" s="1" t="s">
        <v>82</v>
      </c>
      <c r="D34" s="5">
        <v>4</v>
      </c>
      <c r="E34" s="15"/>
      <c r="F34" s="12">
        <f t="shared" si="1"/>
        <v>0</v>
      </c>
      <c r="G34" s="4" t="s">
        <v>83</v>
      </c>
    </row>
    <row r="35" spans="1:7" ht="33.9" customHeight="1" x14ac:dyDescent="0.25">
      <c r="A35" s="1">
        <v>16</v>
      </c>
      <c r="B35" s="1" t="s">
        <v>84</v>
      </c>
      <c r="C35" s="1" t="s">
        <v>85</v>
      </c>
      <c r="D35" s="5">
        <v>1</v>
      </c>
      <c r="E35" s="15"/>
      <c r="F35" s="12">
        <f t="shared" si="1"/>
        <v>0</v>
      </c>
      <c r="G35" s="4" t="s">
        <v>61</v>
      </c>
    </row>
    <row r="36" spans="1:7" ht="33.9" customHeight="1" x14ac:dyDescent="0.25">
      <c r="A36" s="1">
        <v>17</v>
      </c>
      <c r="B36" s="10" t="s">
        <v>62</v>
      </c>
      <c r="C36" s="1" t="s">
        <v>85</v>
      </c>
      <c r="D36" s="5">
        <v>1</v>
      </c>
      <c r="E36" s="15"/>
      <c r="F36" s="12">
        <f t="shared" si="1"/>
        <v>0</v>
      </c>
      <c r="G36" s="4" t="s">
        <v>63</v>
      </c>
    </row>
    <row r="37" spans="1:7" ht="33.9" customHeight="1" x14ac:dyDescent="0.25">
      <c r="A37" s="1">
        <v>18</v>
      </c>
      <c r="B37" s="10" t="s">
        <v>64</v>
      </c>
      <c r="C37" s="1" t="s">
        <v>85</v>
      </c>
      <c r="D37" s="5">
        <v>1</v>
      </c>
      <c r="E37" s="15"/>
      <c r="F37" s="12">
        <f t="shared" si="1"/>
        <v>0</v>
      </c>
      <c r="G37" s="4" t="s">
        <v>63</v>
      </c>
    </row>
    <row r="38" spans="1:7" ht="33.9" customHeight="1" x14ac:dyDescent="0.25">
      <c r="A38" s="1">
        <v>19</v>
      </c>
      <c r="B38" s="1" t="s">
        <v>86</v>
      </c>
      <c r="C38" s="1" t="s">
        <v>85</v>
      </c>
      <c r="D38" s="5">
        <v>1</v>
      </c>
      <c r="E38" s="15"/>
      <c r="F38" s="12">
        <f t="shared" si="1"/>
        <v>0</v>
      </c>
      <c r="G38" s="4" t="s">
        <v>63</v>
      </c>
    </row>
    <row r="39" spans="1:7" ht="33.9" customHeight="1" x14ac:dyDescent="0.25">
      <c r="A39" s="1">
        <v>20</v>
      </c>
      <c r="B39" s="1" t="s">
        <v>87</v>
      </c>
      <c r="C39" s="1" t="s">
        <v>85</v>
      </c>
      <c r="D39" s="5">
        <v>1</v>
      </c>
      <c r="E39" s="15"/>
      <c r="F39" s="12">
        <f t="shared" si="1"/>
        <v>0</v>
      </c>
      <c r="G39" s="4" t="s">
        <v>63</v>
      </c>
    </row>
    <row r="40" spans="1:7" ht="33" customHeight="1" x14ac:dyDescent="0.25">
      <c r="A40" s="1"/>
      <c r="B40" s="2" t="s">
        <v>35</v>
      </c>
      <c r="C40" s="2" t="s">
        <v>36</v>
      </c>
      <c r="D40" s="8"/>
      <c r="E40" s="8"/>
      <c r="F40" s="13">
        <f>SUM(F20:F39)</f>
        <v>0</v>
      </c>
      <c r="G40" s="4"/>
    </row>
    <row r="41" spans="1:7" ht="33" customHeight="1" x14ac:dyDescent="0.25">
      <c r="A41" s="1" t="s">
        <v>65</v>
      </c>
      <c r="B41" s="1" t="s">
        <v>66</v>
      </c>
      <c r="C41" s="1" t="s">
        <v>31</v>
      </c>
      <c r="D41" s="1">
        <v>1</v>
      </c>
      <c r="E41" s="15"/>
      <c r="F41" s="12">
        <f>D41*E41</f>
        <v>0</v>
      </c>
      <c r="G41" s="4" t="s">
        <v>67</v>
      </c>
    </row>
    <row r="42" spans="1:7" ht="33" customHeight="1" x14ac:dyDescent="0.25">
      <c r="A42" s="1" t="s">
        <v>68</v>
      </c>
      <c r="B42" s="1" t="s">
        <v>69</v>
      </c>
      <c r="C42" s="1" t="s">
        <v>31</v>
      </c>
      <c r="D42" s="5">
        <v>1</v>
      </c>
      <c r="E42" s="5">
        <f>1840000*1.5/100</f>
        <v>27600</v>
      </c>
      <c r="F42" s="12">
        <f>D42*E42</f>
        <v>27600</v>
      </c>
      <c r="G42" s="4" t="s">
        <v>70</v>
      </c>
    </row>
    <row r="43" spans="1:7" ht="33" customHeight="1" x14ac:dyDescent="0.25">
      <c r="A43" s="1" t="s">
        <v>71</v>
      </c>
      <c r="B43" s="1" t="s">
        <v>72</v>
      </c>
      <c r="C43" s="1" t="s">
        <v>31</v>
      </c>
      <c r="D43" s="5">
        <v>1</v>
      </c>
      <c r="E43" s="5">
        <f>1840000*0.09/100</f>
        <v>1656</v>
      </c>
      <c r="F43" s="12">
        <f>D43*E43</f>
        <v>1656</v>
      </c>
      <c r="G43" s="4" t="s">
        <v>73</v>
      </c>
    </row>
    <row r="44" spans="1:7" ht="33" customHeight="1" x14ac:dyDescent="0.25">
      <c r="A44" s="1" t="s">
        <v>74</v>
      </c>
      <c r="B44" s="1" t="s">
        <v>75</v>
      </c>
      <c r="C44" s="1" t="s">
        <v>31</v>
      </c>
      <c r="D44" s="5">
        <v>1</v>
      </c>
      <c r="E44" s="5">
        <v>60000</v>
      </c>
      <c r="F44" s="12">
        <f>D44*E44</f>
        <v>60000</v>
      </c>
      <c r="G44" s="4"/>
    </row>
    <row r="45" spans="1:7" ht="33" customHeight="1" x14ac:dyDescent="0.25">
      <c r="A45" s="4"/>
      <c r="B45" s="2" t="s">
        <v>76</v>
      </c>
      <c r="C45" s="2" t="s">
        <v>36</v>
      </c>
      <c r="D45" s="8"/>
      <c r="E45" s="8"/>
      <c r="F45" s="13">
        <f>F18+F40++F41+F42+F43+F44</f>
        <v>89256</v>
      </c>
      <c r="G45" s="4"/>
    </row>
  </sheetData>
  <sheetProtection password="C6C5" sheet="1" objects="1" scenarios="1"/>
  <mergeCells count="2">
    <mergeCell ref="A1:G1"/>
    <mergeCell ref="A2:G2"/>
  </mergeCells>
  <phoneticPr fontId="9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뎀ຯ</cp:lastModifiedBy>
  <dcterms:created xsi:type="dcterms:W3CDTF">2023-05-12T11:15:00Z</dcterms:created>
  <dcterms:modified xsi:type="dcterms:W3CDTF">2025-05-30T00:35:25Z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7580DA01E62A448F977023C2405D4255_12</vt:lpwstr>
  </property>
</Properties>
</file>