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80"/>
  </bookViews>
  <sheets>
    <sheet name="Sheet1" sheetId="1" r:id="rId1"/>
  </sheets>
  <definedNames>
    <definedName name="_xlnm.Print_Area" localSheetId="0">Sheet1!$A$1:$P$23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<sst xmlns="http://schemas.openxmlformats.org/spreadsheetml/2006/main" count="124" uniqueCount="91">
  <si>
    <t>南渡镇农村公路道路保洁及绿化养护清单</t>
  </si>
  <si>
    <t>序号</t>
  </si>
  <si>
    <t>线路名称</t>
  </si>
  <si>
    <t>线路编码</t>
  </si>
  <si>
    <t>线路起止点</t>
  </si>
  <si>
    <t>道路养护</t>
  </si>
  <si>
    <t>绿化养护</t>
  </si>
  <si>
    <t>总价</t>
  </si>
  <si>
    <t>是否通行公交车、校车</t>
  </si>
  <si>
    <t>道路</t>
  </si>
  <si>
    <t>桥梁（座）</t>
  </si>
  <si>
    <t>道路养</t>
  </si>
  <si>
    <t>合价</t>
  </si>
  <si>
    <t>绿化</t>
  </si>
  <si>
    <t>绿化养</t>
  </si>
  <si>
    <t>（元）</t>
  </si>
  <si>
    <t>宽度（m）</t>
  </si>
  <si>
    <t>里程（km）</t>
  </si>
  <si>
    <t>护单价</t>
  </si>
  <si>
    <t>面积（㎡）</t>
  </si>
  <si>
    <t>（元/km）</t>
  </si>
  <si>
    <t>（元/m2）</t>
  </si>
  <si>
    <t>G104-大溪-强埠</t>
  </si>
  <si>
    <t>Y011 X302</t>
  </si>
  <si>
    <t>永安路-大溪-强埠</t>
  </si>
  <si>
    <t>是</t>
  </si>
  <si>
    <t>沛旧线</t>
  </si>
  <si>
    <t>南渡段</t>
  </si>
  <si>
    <t>精品
养护</t>
  </si>
  <si>
    <t>腾村南观线</t>
  </si>
  <si>
    <t>Y772</t>
  </si>
  <si>
    <t>大溪-腾村桥</t>
  </si>
  <si>
    <t>永丰线</t>
  </si>
  <si>
    <t>Y758 Y756</t>
  </si>
  <si>
    <t>水产桥-小乐家桥-X107</t>
  </si>
  <si>
    <t>西圩线</t>
  </si>
  <si>
    <t>无</t>
  </si>
  <si>
    <t>X107-西圩村委</t>
  </si>
  <si>
    <t>福新线</t>
  </si>
  <si>
    <t>Y766</t>
  </si>
  <si>
    <t>104-赵家墩</t>
  </si>
  <si>
    <t>4-6</t>
  </si>
  <si>
    <t>中河线</t>
  </si>
  <si>
    <t>CFAZ</t>
  </si>
  <si>
    <t>中渡桥-宝腾桥</t>
  </si>
  <si>
    <t>新湖线</t>
  </si>
  <si>
    <t>大溪-新湖村-S239</t>
  </si>
  <si>
    <t>南蒋线</t>
  </si>
  <si>
    <t>Y765</t>
  </si>
  <si>
    <t>水西线-蒋家庄村</t>
  </si>
  <si>
    <t>东湖线</t>
  </si>
  <si>
    <t>C243</t>
  </si>
  <si>
    <t>水西线-东湖村</t>
  </si>
  <si>
    <t>西湖官庄线</t>
  </si>
  <si>
    <t>C001</t>
  </si>
  <si>
    <t>水西线-官庄村</t>
  </si>
  <si>
    <t>钱家线</t>
  </si>
  <si>
    <t>C006</t>
  </si>
  <si>
    <t>旧县-钱家</t>
  </si>
  <si>
    <t>杨笪线</t>
  </si>
  <si>
    <t>Y767</t>
  </si>
  <si>
    <t>旧县-杨笪</t>
  </si>
  <si>
    <t>南西线</t>
  </si>
  <si>
    <t>Y764</t>
  </si>
  <si>
    <t>梅庄村-西洲村-X302</t>
  </si>
  <si>
    <t>南胜线</t>
  </si>
  <si>
    <t>Y771</t>
  </si>
  <si>
    <t>大溪-胜笪村</t>
  </si>
  <si>
    <t>南黄线</t>
  </si>
  <si>
    <t>Y750</t>
  </si>
  <si>
    <t>X302-黄山村</t>
  </si>
  <si>
    <t>南何线</t>
  </si>
  <si>
    <t>Y754</t>
  </si>
  <si>
    <t>贞女路-何家村</t>
  </si>
  <si>
    <t>新石线</t>
  </si>
  <si>
    <t>Y804</t>
  </si>
  <si>
    <t>104-石街头</t>
  </si>
  <si>
    <t>G104（旧）</t>
  </si>
  <si>
    <t>239-高速桥-104</t>
  </si>
  <si>
    <t>曹山-庆丰</t>
  </si>
  <si>
    <t>YZ623</t>
  </si>
  <si>
    <t>汤黄线</t>
  </si>
  <si>
    <t>CZ47</t>
  </si>
  <si>
    <t>南黄线-永丰线</t>
  </si>
  <si>
    <t>南平线</t>
  </si>
  <si>
    <t>Y774</t>
  </si>
  <si>
    <t>永安路-平城村</t>
  </si>
  <si>
    <t>花园路</t>
  </si>
  <si>
    <t>CZC4</t>
  </si>
  <si>
    <t>平城村-X107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</si>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</sst>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.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zoomScale="85" zoomScaleNormal="85" workbookViewId="0">
      <selection activeCell="Z14" sqref="Z14"/>
    </sheetView>
  </sheetViews>
  <sheetFormatPr defaultColWidth="8.72727272727273" defaultRowHeight="14"/>
  <cols>
    <col min="1" max="1" width="5.53636363636364" style="3" customWidth="1"/>
    <col min="2" max="2" width="17.9272727272727" style="3" customWidth="1"/>
    <col min="3" max="3" width="8.63636363636364" style="3" customWidth="1"/>
    <col min="4" max="4" width="12.4636363636364" style="4" customWidth="1"/>
    <col min="5" max="5" width="6.61818181818182" style="3" customWidth="1"/>
    <col min="6" max="6" width="6.63636363636364" style="3" customWidth="1"/>
    <col min="7" max="7" width="8.72727272727273" style="3" customWidth="1"/>
    <col min="8" max="8" width="9.63636363636364" style="3" customWidth="1"/>
    <col min="9" max="9" width="11.6363636363636" style="3" customWidth="1"/>
    <col min="10" max="10" width="7.53636363636364" style="5" customWidth="1"/>
    <col min="11" max="11" width="5.63636363636364" style="5" customWidth="1"/>
    <col min="12" max="12" width="10.0545454545455" style="5" customWidth="1"/>
    <col min="13" max="13" width="9.63636363636364" style="5" customWidth="1"/>
    <col min="14" max="14" width="11.6363636363636" style="5" customWidth="1"/>
    <col min="15" max="15" width="13.7818181818182" style="3" customWidth="1"/>
    <col min="16" max="16" width="6.27272727272727" style="3" customWidth="1"/>
    <col min="20" max="20" width="9.53636363636364"/>
  </cols>
  <sheetData>
    <row r="1" ht="43.7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customFormat="1" ht="25.75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/>
      <c r="G2" s="8"/>
      <c r="H2" s="8"/>
      <c r="I2" s="8"/>
      <c r="J2" s="23" t="s">
        <v>6</v>
      </c>
      <c r="K2" s="23"/>
      <c r="L2" s="23"/>
      <c r="M2" s="23"/>
      <c r="N2" s="23"/>
      <c r="O2" s="24" t="s">
        <v>7</v>
      </c>
      <c r="P2" s="8" t="s">
        <v>8</v>
      </c>
    </row>
    <row r="3" s="1" customFormat="1" ht="47.75" customHeight="1" spans="1:16">
      <c r="A3" s="7"/>
      <c r="B3" s="8"/>
      <c r="C3" s="8"/>
      <c r="D3" s="8"/>
      <c r="E3" s="9" t="s">
        <v>9</v>
      </c>
      <c r="F3" s="10" t="s">
        <v>10</v>
      </c>
      <c r="G3" s="9" t="s">
        <v>9</v>
      </c>
      <c r="H3" s="9" t="s">
        <v>11</v>
      </c>
      <c r="I3" s="24" t="s">
        <v>12</v>
      </c>
      <c r="J3" s="24" t="s">
        <v>13</v>
      </c>
      <c r="K3" s="24" t="s">
        <v>13</v>
      </c>
      <c r="L3" s="24" t="s">
        <v>13</v>
      </c>
      <c r="M3" s="24" t="s">
        <v>14</v>
      </c>
      <c r="N3" s="24" t="s">
        <v>12</v>
      </c>
      <c r="O3" s="9" t="s">
        <v>15</v>
      </c>
      <c r="P3" s="8"/>
    </row>
    <row r="4" ht="33" customHeight="1" spans="1:16">
      <c r="A4" s="7"/>
      <c r="B4" s="8"/>
      <c r="C4" s="8"/>
      <c r="D4" s="8"/>
      <c r="E4" s="9" t="s">
        <v>16</v>
      </c>
      <c r="F4" s="10"/>
      <c r="G4" s="9" t="s">
        <v>17</v>
      </c>
      <c r="H4" s="9" t="s">
        <v>18</v>
      </c>
      <c r="I4" s="9" t="s">
        <v>15</v>
      </c>
      <c r="J4" s="9" t="s">
        <v>17</v>
      </c>
      <c r="K4" s="9" t="s">
        <v>16</v>
      </c>
      <c r="L4" s="9" t="s">
        <v>19</v>
      </c>
      <c r="M4" s="9" t="s">
        <v>18</v>
      </c>
      <c r="N4" s="9" t="s">
        <v>15</v>
      </c>
      <c r="O4" s="25"/>
      <c r="P4" s="8"/>
    </row>
    <row r="5" ht="26" customHeight="1" spans="1:16">
      <c r="A5" s="7"/>
      <c r="B5" s="8"/>
      <c r="C5" s="8"/>
      <c r="D5" s="8"/>
      <c r="E5" s="11"/>
      <c r="F5" s="10"/>
      <c r="G5" s="11"/>
      <c r="H5" s="10" t="s">
        <v>20</v>
      </c>
      <c r="I5" s="11"/>
      <c r="J5" s="11"/>
      <c r="K5" s="11"/>
      <c r="L5" s="11"/>
      <c r="M5" s="10" t="s">
        <v>21</v>
      </c>
      <c r="N5" s="11"/>
      <c r="O5" s="11"/>
      <c r="P5" s="8"/>
    </row>
    <row r="6" ht="31" customHeight="1" spans="1:16">
      <c r="A6" s="12">
        <v>1</v>
      </c>
      <c r="B6" s="13" t="s">
        <v>22</v>
      </c>
      <c r="C6" s="13" t="s">
        <v>23</v>
      </c>
      <c r="D6" s="14" t="s">
        <v>24</v>
      </c>
      <c r="E6" s="15">
        <v>6</v>
      </c>
      <c r="F6" s="15">
        <v>6</v>
      </c>
      <c r="G6" s="15">
        <v>8.52</v>
      </c>
      <c r="H6" s="15">
        <v>11500</v>
      </c>
      <c r="I6" s="15">
        <f>G6*H6</f>
        <v>97980</v>
      </c>
      <c r="J6" s="15">
        <v>7.86</v>
      </c>
      <c r="K6" s="15">
        <v>6</v>
      </c>
      <c r="L6" s="15">
        <f>J6*K6*1000</f>
        <v>47160</v>
      </c>
      <c r="M6" s="15">
        <v>1.8</v>
      </c>
      <c r="N6" s="15">
        <f>L6*M6</f>
        <v>84888</v>
      </c>
      <c r="O6" s="15">
        <f>G6*H6+L6*M6</f>
        <v>182868</v>
      </c>
      <c r="P6" s="15" t="s">
        <v>25</v>
      </c>
    </row>
    <row r="7" ht="30" customHeight="1" spans="1:16">
      <c r="A7" s="12">
        <v>2</v>
      </c>
      <c r="B7" s="15" t="s">
        <v>26</v>
      </c>
      <c r="C7" s="15"/>
      <c r="D7" s="14" t="s">
        <v>27</v>
      </c>
      <c r="E7" s="15">
        <v>9</v>
      </c>
      <c r="F7" s="15"/>
      <c r="G7" s="15">
        <v>5.7</v>
      </c>
      <c r="H7" s="15">
        <v>11500</v>
      </c>
      <c r="I7" s="15">
        <f>G7*H7</f>
        <v>65550</v>
      </c>
      <c r="J7" s="15">
        <v>5.7</v>
      </c>
      <c r="K7" s="15">
        <v>14</v>
      </c>
      <c r="L7" s="15">
        <f>J7*K7*1000</f>
        <v>79800</v>
      </c>
      <c r="M7" s="15">
        <v>1.8</v>
      </c>
      <c r="N7" s="15">
        <f>L7*M7</f>
        <v>143640</v>
      </c>
      <c r="O7" s="15">
        <f>G7*H7+L7*M7</f>
        <v>209190</v>
      </c>
      <c r="P7" s="13" t="s">
        <v>28</v>
      </c>
    </row>
    <row r="8" ht="26" customHeight="1" spans="1:16">
      <c r="A8" s="16">
        <v>3</v>
      </c>
      <c r="B8" s="17" t="s">
        <v>29</v>
      </c>
      <c r="C8" s="17" t="s">
        <v>30</v>
      </c>
      <c r="D8" s="18" t="s">
        <v>31</v>
      </c>
      <c r="E8" s="17">
        <v>6</v>
      </c>
      <c r="F8" s="17">
        <v>2</v>
      </c>
      <c r="G8" s="17">
        <v>2.55</v>
      </c>
      <c r="H8" s="17">
        <v>11500</v>
      </c>
      <c r="I8" s="17">
        <f t="shared" ref="I8:I23" si="0">G8*H8</f>
        <v>29325</v>
      </c>
      <c r="J8" s="17">
        <v>2.55</v>
      </c>
      <c r="K8" s="17">
        <v>4</v>
      </c>
      <c r="L8" s="17">
        <f t="shared" ref="L8:L23" si="1">J8*K8*1000</f>
        <v>10200</v>
      </c>
      <c r="M8" s="17">
        <v>1.8</v>
      </c>
      <c r="N8" s="17">
        <f t="shared" ref="N8:N23" si="2">L8*M8</f>
        <v>18360</v>
      </c>
      <c r="O8" s="17">
        <f t="shared" ref="O8:O13" si="3">G8*H8+L8*M8</f>
        <v>47685</v>
      </c>
      <c r="P8" s="17" t="s">
        <v>25</v>
      </c>
    </row>
    <row r="9" ht="29" customHeight="1" spans="1:16">
      <c r="A9" s="16">
        <v>4</v>
      </c>
      <c r="B9" s="17" t="s">
        <v>32</v>
      </c>
      <c r="C9" s="10" t="s">
        <v>33</v>
      </c>
      <c r="D9" s="18" t="s">
        <v>34</v>
      </c>
      <c r="E9" s="17">
        <v>6</v>
      </c>
      <c r="F9" s="17">
        <v>6</v>
      </c>
      <c r="G9" s="17">
        <v>5.81</v>
      </c>
      <c r="H9" s="17">
        <v>11500</v>
      </c>
      <c r="I9" s="17">
        <f t="shared" si="0"/>
        <v>66815</v>
      </c>
      <c r="J9" s="17">
        <v>5.81</v>
      </c>
      <c r="K9" s="17">
        <v>4</v>
      </c>
      <c r="L9" s="17">
        <f t="shared" si="1"/>
        <v>23240</v>
      </c>
      <c r="M9" s="17">
        <v>1.8</v>
      </c>
      <c r="N9" s="17">
        <f t="shared" si="2"/>
        <v>41832</v>
      </c>
      <c r="O9" s="17">
        <f t="shared" si="3"/>
        <v>108647</v>
      </c>
      <c r="P9" s="17" t="s">
        <v>25</v>
      </c>
    </row>
    <row r="10" ht="26" customHeight="1" spans="1:16">
      <c r="A10" s="16">
        <v>5</v>
      </c>
      <c r="B10" s="17" t="s">
        <v>35</v>
      </c>
      <c r="C10" s="17" t="s">
        <v>36</v>
      </c>
      <c r="D10" s="18" t="s">
        <v>37</v>
      </c>
      <c r="E10" s="17">
        <v>6</v>
      </c>
      <c r="F10" s="17">
        <v>4</v>
      </c>
      <c r="G10" s="17">
        <v>1.75</v>
      </c>
      <c r="H10" s="17">
        <v>11500</v>
      </c>
      <c r="I10" s="17">
        <f t="shared" si="0"/>
        <v>20125</v>
      </c>
      <c r="J10" s="17"/>
      <c r="K10" s="17"/>
      <c r="L10" s="17"/>
      <c r="M10" s="17"/>
      <c r="N10" s="17"/>
      <c r="O10" s="17">
        <f t="shared" si="3"/>
        <v>20125</v>
      </c>
      <c r="P10" s="17" t="s">
        <v>25</v>
      </c>
    </row>
    <row r="11" ht="26" customHeight="1" spans="1:16">
      <c r="A11" s="16">
        <v>6</v>
      </c>
      <c r="B11" s="17" t="s">
        <v>38</v>
      </c>
      <c r="C11" s="17" t="s">
        <v>39</v>
      </c>
      <c r="D11" s="18" t="s">
        <v>40</v>
      </c>
      <c r="E11" s="19" t="s">
        <v>41</v>
      </c>
      <c r="F11" s="17">
        <v>2</v>
      </c>
      <c r="G11" s="17">
        <v>2.812</v>
      </c>
      <c r="H11" s="17">
        <v>11500</v>
      </c>
      <c r="I11" s="17">
        <f t="shared" si="0"/>
        <v>32338</v>
      </c>
      <c r="J11" s="17">
        <v>1.91</v>
      </c>
      <c r="K11" s="17">
        <v>4</v>
      </c>
      <c r="L11" s="17">
        <f t="shared" si="1"/>
        <v>7640</v>
      </c>
      <c r="M11" s="17">
        <v>1.8</v>
      </c>
      <c r="N11" s="17">
        <f t="shared" si="2"/>
        <v>13752</v>
      </c>
      <c r="O11" s="17">
        <f t="shared" si="3"/>
        <v>46090</v>
      </c>
      <c r="P11" s="17" t="s">
        <v>25</v>
      </c>
    </row>
    <row r="12" ht="26" customHeight="1" spans="1:16">
      <c r="A12" s="16">
        <v>7</v>
      </c>
      <c r="B12" s="17" t="s">
        <v>42</v>
      </c>
      <c r="C12" s="17" t="s">
        <v>43</v>
      </c>
      <c r="D12" s="18" t="s">
        <v>44</v>
      </c>
      <c r="E12" s="17">
        <v>6</v>
      </c>
      <c r="F12" s="17" t="s">
        <v>36</v>
      </c>
      <c r="G12" s="17">
        <v>2.6</v>
      </c>
      <c r="H12" s="17">
        <v>11500</v>
      </c>
      <c r="I12" s="17">
        <f t="shared" si="0"/>
        <v>29900</v>
      </c>
      <c r="J12" s="17">
        <v>4.82</v>
      </c>
      <c r="K12" s="17">
        <v>4</v>
      </c>
      <c r="L12" s="17">
        <f t="shared" si="1"/>
        <v>19280</v>
      </c>
      <c r="M12" s="17">
        <v>1.8</v>
      </c>
      <c r="N12" s="17">
        <f t="shared" si="2"/>
        <v>34704</v>
      </c>
      <c r="O12" s="17">
        <f t="shared" si="3"/>
        <v>64604</v>
      </c>
      <c r="P12" s="17" t="s">
        <v>25</v>
      </c>
    </row>
    <row r="13" ht="26" customHeight="1" spans="1:16">
      <c r="A13" s="16">
        <v>8</v>
      </c>
      <c r="B13" s="20" t="s">
        <v>45</v>
      </c>
      <c r="C13" s="17" t="s">
        <v>36</v>
      </c>
      <c r="D13" s="18" t="s">
        <v>46</v>
      </c>
      <c r="E13" s="19" t="s">
        <v>41</v>
      </c>
      <c r="F13" s="17">
        <v>2</v>
      </c>
      <c r="G13" s="17">
        <v>2.55</v>
      </c>
      <c r="H13" s="17">
        <v>5500</v>
      </c>
      <c r="I13" s="17">
        <f t="shared" si="0"/>
        <v>14025</v>
      </c>
      <c r="J13" s="17"/>
      <c r="K13" s="17"/>
      <c r="L13" s="17"/>
      <c r="M13" s="17"/>
      <c r="N13" s="17"/>
      <c r="O13" s="17">
        <f t="shared" si="3"/>
        <v>14025</v>
      </c>
      <c r="P13" s="17"/>
    </row>
    <row r="14" ht="26" customHeight="1" spans="1:16">
      <c r="A14" s="16">
        <v>9</v>
      </c>
      <c r="B14" s="20" t="s">
        <v>47</v>
      </c>
      <c r="C14" s="17" t="s">
        <v>48</v>
      </c>
      <c r="D14" s="18" t="s">
        <v>49</v>
      </c>
      <c r="E14" s="17">
        <v>6</v>
      </c>
      <c r="F14" s="17">
        <v>1</v>
      </c>
      <c r="G14" s="17">
        <v>3.738</v>
      </c>
      <c r="H14" s="17">
        <v>11500</v>
      </c>
      <c r="I14" s="17">
        <f t="shared" si="0"/>
        <v>42987</v>
      </c>
      <c r="J14" s="17">
        <v>3.5</v>
      </c>
      <c r="K14" s="17">
        <v>4</v>
      </c>
      <c r="L14" s="17">
        <f t="shared" si="1"/>
        <v>14000</v>
      </c>
      <c r="M14" s="17">
        <v>1.8</v>
      </c>
      <c r="N14" s="17">
        <f t="shared" si="2"/>
        <v>25200</v>
      </c>
      <c r="O14" s="17">
        <f t="shared" ref="O14:O24" si="4">G14*H14+L14*M14</f>
        <v>68187</v>
      </c>
      <c r="P14" s="17" t="s">
        <v>25</v>
      </c>
    </row>
    <row r="15" ht="26" customHeight="1" spans="1:16">
      <c r="A15" s="16">
        <v>10</v>
      </c>
      <c r="B15" s="20" t="s">
        <v>50</v>
      </c>
      <c r="C15" s="17" t="s">
        <v>51</v>
      </c>
      <c r="D15" s="18" t="s">
        <v>52</v>
      </c>
      <c r="E15" s="19" t="s">
        <v>41</v>
      </c>
      <c r="F15" s="17" t="s">
        <v>36</v>
      </c>
      <c r="G15" s="17">
        <v>0.5</v>
      </c>
      <c r="H15" s="17">
        <v>5500</v>
      </c>
      <c r="I15" s="17">
        <f t="shared" si="0"/>
        <v>2750</v>
      </c>
      <c r="J15" s="17">
        <v>0.85</v>
      </c>
      <c r="K15" s="17">
        <v>4</v>
      </c>
      <c r="L15" s="17">
        <f t="shared" si="1"/>
        <v>3400</v>
      </c>
      <c r="M15" s="17">
        <v>1.8</v>
      </c>
      <c r="N15" s="17">
        <f t="shared" si="2"/>
        <v>6120</v>
      </c>
      <c r="O15" s="17">
        <f t="shared" si="4"/>
        <v>8870</v>
      </c>
      <c r="P15" s="17"/>
    </row>
    <row r="16" ht="26" customHeight="1" spans="1:16">
      <c r="A16" s="16">
        <v>11</v>
      </c>
      <c r="B16" s="20" t="s">
        <v>53</v>
      </c>
      <c r="C16" s="17" t="s">
        <v>54</v>
      </c>
      <c r="D16" s="18" t="s">
        <v>55</v>
      </c>
      <c r="E16" s="17">
        <v>6</v>
      </c>
      <c r="F16" s="17">
        <v>2</v>
      </c>
      <c r="G16" s="17">
        <v>1.1</v>
      </c>
      <c r="H16" s="17">
        <v>5500</v>
      </c>
      <c r="I16" s="17">
        <f t="shared" si="0"/>
        <v>6050</v>
      </c>
      <c r="J16" s="17">
        <v>2.1</v>
      </c>
      <c r="K16" s="17">
        <v>3</v>
      </c>
      <c r="L16" s="17">
        <f t="shared" si="1"/>
        <v>6300</v>
      </c>
      <c r="M16" s="17">
        <v>1.8</v>
      </c>
      <c r="N16" s="17">
        <f t="shared" si="2"/>
        <v>11340</v>
      </c>
      <c r="O16" s="17">
        <f t="shared" si="4"/>
        <v>17390</v>
      </c>
      <c r="P16" s="17"/>
    </row>
    <row r="17" ht="26" customHeight="1" spans="1:16">
      <c r="A17" s="16">
        <v>12</v>
      </c>
      <c r="B17" s="20" t="s">
        <v>56</v>
      </c>
      <c r="C17" s="17" t="s">
        <v>57</v>
      </c>
      <c r="D17" s="18" t="s">
        <v>58</v>
      </c>
      <c r="E17" s="17">
        <v>6</v>
      </c>
      <c r="F17" s="17">
        <v>1</v>
      </c>
      <c r="G17" s="17">
        <v>2.53</v>
      </c>
      <c r="H17" s="17">
        <v>5500</v>
      </c>
      <c r="I17" s="17">
        <f t="shared" si="0"/>
        <v>13915</v>
      </c>
      <c r="J17" s="17">
        <v>2.53</v>
      </c>
      <c r="K17" s="17">
        <v>4</v>
      </c>
      <c r="L17" s="17">
        <f t="shared" si="1"/>
        <v>10120</v>
      </c>
      <c r="M17" s="17">
        <v>1.8</v>
      </c>
      <c r="N17" s="17">
        <f t="shared" si="2"/>
        <v>18216</v>
      </c>
      <c r="O17" s="17">
        <f t="shared" si="4"/>
        <v>32131</v>
      </c>
      <c r="P17" s="17"/>
    </row>
    <row r="18" ht="26" customHeight="1" spans="1:16">
      <c r="A18" s="16">
        <v>13</v>
      </c>
      <c r="B18" s="20" t="s">
        <v>59</v>
      </c>
      <c r="C18" s="17" t="s">
        <v>60</v>
      </c>
      <c r="D18" s="18" t="s">
        <v>61</v>
      </c>
      <c r="E18" s="17">
        <v>6</v>
      </c>
      <c r="F18" s="17">
        <v>1</v>
      </c>
      <c r="G18" s="17">
        <v>1.733</v>
      </c>
      <c r="H18" s="17">
        <v>5500</v>
      </c>
      <c r="I18" s="17">
        <f t="shared" si="0"/>
        <v>9531.5</v>
      </c>
      <c r="J18" s="17">
        <v>1.733</v>
      </c>
      <c r="K18" s="17">
        <v>3</v>
      </c>
      <c r="L18" s="17">
        <f t="shared" si="1"/>
        <v>5199</v>
      </c>
      <c r="M18" s="17">
        <v>1.8</v>
      </c>
      <c r="N18" s="17">
        <f t="shared" si="2"/>
        <v>9358.2</v>
      </c>
      <c r="O18" s="17">
        <f t="shared" si="4"/>
        <v>18889.7</v>
      </c>
      <c r="P18" s="17"/>
    </row>
    <row r="19" ht="26" customHeight="1" spans="1:16">
      <c r="A19" s="16">
        <v>14</v>
      </c>
      <c r="B19" s="20" t="s">
        <v>62</v>
      </c>
      <c r="C19" s="17" t="s">
        <v>63</v>
      </c>
      <c r="D19" s="18" t="s">
        <v>64</v>
      </c>
      <c r="E19" s="19" t="s">
        <v>41</v>
      </c>
      <c r="F19" s="17">
        <v>1</v>
      </c>
      <c r="G19" s="17">
        <v>3.6</v>
      </c>
      <c r="H19" s="17">
        <v>11500</v>
      </c>
      <c r="I19" s="17">
        <f t="shared" si="0"/>
        <v>41400</v>
      </c>
      <c r="J19" s="17">
        <v>3.85</v>
      </c>
      <c r="K19" s="17">
        <v>2</v>
      </c>
      <c r="L19" s="17">
        <f t="shared" si="1"/>
        <v>7700</v>
      </c>
      <c r="M19" s="17">
        <v>1.8</v>
      </c>
      <c r="N19" s="17">
        <f t="shared" si="2"/>
        <v>13860</v>
      </c>
      <c r="O19" s="17">
        <f t="shared" si="4"/>
        <v>55260</v>
      </c>
      <c r="P19" s="17" t="s">
        <v>25</v>
      </c>
    </row>
    <row r="20" ht="26" customHeight="1" spans="1:16">
      <c r="A20" s="16">
        <v>15</v>
      </c>
      <c r="B20" s="20" t="s">
        <v>65</v>
      </c>
      <c r="C20" s="17" t="s">
        <v>66</v>
      </c>
      <c r="D20" s="18" t="s">
        <v>67</v>
      </c>
      <c r="E20" s="17">
        <v>6</v>
      </c>
      <c r="F20" s="17">
        <v>1</v>
      </c>
      <c r="G20" s="17">
        <v>1.71</v>
      </c>
      <c r="H20" s="17">
        <v>5500</v>
      </c>
      <c r="I20" s="17">
        <f t="shared" si="0"/>
        <v>9405</v>
      </c>
      <c r="J20" s="17">
        <v>1.71</v>
      </c>
      <c r="K20" s="17">
        <v>4</v>
      </c>
      <c r="L20" s="17">
        <f t="shared" si="1"/>
        <v>6840</v>
      </c>
      <c r="M20" s="17">
        <v>1.8</v>
      </c>
      <c r="N20" s="17">
        <f t="shared" si="2"/>
        <v>12312</v>
      </c>
      <c r="O20" s="17">
        <f t="shared" si="4"/>
        <v>21717</v>
      </c>
      <c r="P20" s="17"/>
    </row>
    <row r="21" s="2" customFormat="1" ht="26" customHeight="1" spans="1:16">
      <c r="A21" s="16">
        <v>16</v>
      </c>
      <c r="B21" s="20" t="s">
        <v>68</v>
      </c>
      <c r="C21" s="17" t="s">
        <v>69</v>
      </c>
      <c r="D21" s="18" t="s">
        <v>70</v>
      </c>
      <c r="E21" s="17">
        <v>6</v>
      </c>
      <c r="F21" s="17">
        <v>1</v>
      </c>
      <c r="G21" s="17">
        <v>2.2</v>
      </c>
      <c r="H21" s="17">
        <v>11500</v>
      </c>
      <c r="I21" s="17">
        <f t="shared" si="0"/>
        <v>25300</v>
      </c>
      <c r="J21" s="17">
        <v>2.2</v>
      </c>
      <c r="K21" s="17">
        <v>4</v>
      </c>
      <c r="L21" s="17">
        <f t="shared" si="1"/>
        <v>8800</v>
      </c>
      <c r="M21" s="17">
        <v>1.8</v>
      </c>
      <c r="N21" s="17">
        <f t="shared" si="2"/>
        <v>15840</v>
      </c>
      <c r="O21" s="17">
        <f t="shared" si="4"/>
        <v>41140</v>
      </c>
      <c r="P21" s="17" t="s">
        <v>25</v>
      </c>
    </row>
    <row r="22" ht="26" customHeight="1" spans="1:16">
      <c r="A22" s="16">
        <v>17</v>
      </c>
      <c r="B22" s="20" t="s">
        <v>71</v>
      </c>
      <c r="C22" s="17" t="s">
        <v>72</v>
      </c>
      <c r="D22" s="18" t="s">
        <v>73</v>
      </c>
      <c r="E22" s="19" t="s">
        <v>41</v>
      </c>
      <c r="F22" s="17">
        <v>1</v>
      </c>
      <c r="G22" s="17">
        <v>1.2</v>
      </c>
      <c r="H22" s="17">
        <v>5500</v>
      </c>
      <c r="I22" s="17">
        <f t="shared" si="0"/>
        <v>6600</v>
      </c>
      <c r="J22" s="17">
        <v>1.52</v>
      </c>
      <c r="K22" s="17">
        <v>4</v>
      </c>
      <c r="L22" s="17">
        <f t="shared" si="1"/>
        <v>6080</v>
      </c>
      <c r="M22" s="17">
        <v>1.8</v>
      </c>
      <c r="N22" s="17">
        <f t="shared" si="2"/>
        <v>10944</v>
      </c>
      <c r="O22" s="17">
        <f t="shared" si="4"/>
        <v>17544</v>
      </c>
      <c r="P22" s="17"/>
    </row>
    <row r="23" ht="26" customHeight="1" spans="1:16">
      <c r="A23" s="16">
        <v>18</v>
      </c>
      <c r="B23" s="20" t="s">
        <v>74</v>
      </c>
      <c r="C23" s="17" t="s">
        <v>75</v>
      </c>
      <c r="D23" s="18" t="s">
        <v>76</v>
      </c>
      <c r="E23" s="17">
        <v>4</v>
      </c>
      <c r="F23" s="17" t="s">
        <v>36</v>
      </c>
      <c r="G23" s="17">
        <v>0.58</v>
      </c>
      <c r="H23" s="17">
        <v>5500</v>
      </c>
      <c r="I23" s="17">
        <f t="shared" si="0"/>
        <v>3190</v>
      </c>
      <c r="J23" s="17"/>
      <c r="K23" s="17"/>
      <c r="L23" s="17"/>
      <c r="M23" s="17"/>
      <c r="N23" s="17"/>
      <c r="O23" s="17">
        <f t="shared" si="4"/>
        <v>3190</v>
      </c>
      <c r="P23" s="17"/>
    </row>
    <row r="24" ht="26" customHeight="1" spans="1:16">
      <c r="A24" s="16">
        <v>19</v>
      </c>
      <c r="B24" s="20" t="s">
        <v>77</v>
      </c>
      <c r="C24" s="17"/>
      <c r="D24" s="18" t="s">
        <v>78</v>
      </c>
      <c r="E24" s="17">
        <v>14</v>
      </c>
      <c r="F24" s="17"/>
      <c r="G24" s="17">
        <v>1.2</v>
      </c>
      <c r="H24" s="17">
        <v>11500</v>
      </c>
      <c r="I24" s="17">
        <f t="shared" ref="I24:I28" si="5">G24*H24</f>
        <v>13800</v>
      </c>
      <c r="J24" s="17">
        <v>0.41</v>
      </c>
      <c r="K24" s="17">
        <v>32</v>
      </c>
      <c r="L24" s="17">
        <f t="shared" ref="L24:L28" si="6">J24*K24*1000</f>
        <v>13120</v>
      </c>
      <c r="M24" s="17">
        <v>1.8</v>
      </c>
      <c r="N24" s="17">
        <f t="shared" ref="N24:N28" si="7">L24*M24</f>
        <v>23616</v>
      </c>
      <c r="O24" s="17">
        <f t="shared" si="4"/>
        <v>37416</v>
      </c>
      <c r="P24" s="26" t="s">
        <v>25</v>
      </c>
    </row>
    <row r="25" ht="28" customHeight="1" spans="1:16">
      <c r="A25" s="16">
        <v>20</v>
      </c>
      <c r="B25" s="20" t="s">
        <v>79</v>
      </c>
      <c r="C25" s="17" t="s">
        <v>80</v>
      </c>
      <c r="D25" s="18" t="s">
        <v>79</v>
      </c>
      <c r="E25" s="17">
        <v>7</v>
      </c>
      <c r="F25" s="17"/>
      <c r="G25" s="17">
        <v>0.982</v>
      </c>
      <c r="H25" s="17">
        <v>11500</v>
      </c>
      <c r="I25" s="17">
        <f t="shared" si="5"/>
        <v>11293</v>
      </c>
      <c r="J25" s="17">
        <v>0.982</v>
      </c>
      <c r="K25" s="17">
        <v>8</v>
      </c>
      <c r="L25" s="17">
        <f t="shared" si="6"/>
        <v>7856</v>
      </c>
      <c r="M25" s="17">
        <v>5</v>
      </c>
      <c r="N25" s="17">
        <f t="shared" si="7"/>
        <v>39280</v>
      </c>
      <c r="O25" s="17">
        <f>I25+N25</f>
        <v>50573</v>
      </c>
      <c r="P25" s="17" t="s">
        <v>25</v>
      </c>
    </row>
    <row r="26" ht="27" customHeight="1" spans="1:16">
      <c r="A26" s="16">
        <v>21</v>
      </c>
      <c r="B26" s="20" t="s">
        <v>81</v>
      </c>
      <c r="C26" s="17" t="s">
        <v>82</v>
      </c>
      <c r="D26" s="21" t="s">
        <v>83</v>
      </c>
      <c r="E26" s="17">
        <v>6</v>
      </c>
      <c r="F26" s="17">
        <v>1</v>
      </c>
      <c r="G26" s="17">
        <v>1.173</v>
      </c>
      <c r="H26" s="17">
        <v>11500</v>
      </c>
      <c r="I26" s="17">
        <f t="shared" si="5"/>
        <v>13489.5</v>
      </c>
      <c r="J26" s="17">
        <v>1.173</v>
      </c>
      <c r="K26" s="17">
        <v>4</v>
      </c>
      <c r="L26" s="17">
        <f t="shared" si="6"/>
        <v>4692</v>
      </c>
      <c r="M26" s="17">
        <v>1.8</v>
      </c>
      <c r="N26" s="17">
        <f t="shared" si="7"/>
        <v>8445.6</v>
      </c>
      <c r="O26" s="17">
        <f>I26+N26</f>
        <v>21935.1</v>
      </c>
      <c r="P26" s="17" t="s">
        <v>25</v>
      </c>
    </row>
    <row r="27" ht="26" customHeight="1" spans="1:16">
      <c r="A27" s="16">
        <v>22</v>
      </c>
      <c r="B27" s="17" t="s">
        <v>84</v>
      </c>
      <c r="C27" s="17" t="s">
        <v>85</v>
      </c>
      <c r="D27" s="18" t="s">
        <v>86</v>
      </c>
      <c r="E27" s="19" t="s">
        <v>41</v>
      </c>
      <c r="F27" s="17">
        <v>1</v>
      </c>
      <c r="G27" s="17">
        <v>1</v>
      </c>
      <c r="H27" s="17">
        <v>11500</v>
      </c>
      <c r="I27" s="17">
        <f t="shared" si="5"/>
        <v>11500</v>
      </c>
      <c r="J27" s="17">
        <v>1.81</v>
      </c>
      <c r="K27" s="17">
        <v>3</v>
      </c>
      <c r="L27" s="17">
        <f t="shared" si="6"/>
        <v>5430</v>
      </c>
      <c r="M27" s="17">
        <v>1.8</v>
      </c>
      <c r="N27" s="17">
        <f t="shared" si="7"/>
        <v>9774</v>
      </c>
      <c r="O27" s="17">
        <f>G27*H27+L27*M27</f>
        <v>21274</v>
      </c>
      <c r="P27" s="17" t="s">
        <v>25</v>
      </c>
    </row>
    <row r="28" ht="27" customHeight="1" spans="1:16">
      <c r="A28" s="16">
        <v>23</v>
      </c>
      <c r="B28" s="17" t="s">
        <v>87</v>
      </c>
      <c r="C28" s="10" t="s">
        <v>88</v>
      </c>
      <c r="D28" s="10" t="s">
        <v>89</v>
      </c>
      <c r="E28" s="19" t="s">
        <v>41</v>
      </c>
      <c r="F28" s="17">
        <v>1</v>
      </c>
      <c r="G28" s="17">
        <v>1.8</v>
      </c>
      <c r="H28" s="17">
        <v>11500</v>
      </c>
      <c r="I28" s="17">
        <f t="shared" si="5"/>
        <v>20700</v>
      </c>
      <c r="J28" s="17">
        <v>1.223</v>
      </c>
      <c r="K28" s="17">
        <v>4</v>
      </c>
      <c r="L28" s="17">
        <f t="shared" si="6"/>
        <v>4892</v>
      </c>
      <c r="M28" s="17">
        <v>1.8</v>
      </c>
      <c r="N28" s="17">
        <f t="shared" si="7"/>
        <v>8805.6</v>
      </c>
      <c r="O28" s="17">
        <f>I28+N28</f>
        <v>29505.6</v>
      </c>
      <c r="P28" s="17" t="s">
        <v>25</v>
      </c>
    </row>
    <row r="29" ht="27" customHeight="1" spans="1:16">
      <c r="A29" s="16" t="s">
        <v>90</v>
      </c>
      <c r="B29" s="17"/>
      <c r="C29" s="17"/>
      <c r="D29" s="10"/>
      <c r="E29" s="17"/>
      <c r="F29" s="17"/>
      <c r="G29" s="22">
        <f>SUM(G6:G28)</f>
        <v>57.338</v>
      </c>
      <c r="H29" s="22"/>
      <c r="I29" s="22">
        <f>SUM(I6:I28)</f>
        <v>587969</v>
      </c>
      <c r="J29" s="22">
        <f>SUM(J6:J28)</f>
        <v>54.241</v>
      </c>
      <c r="K29" s="17"/>
      <c r="L29" s="22">
        <f>SUM(L6:L28)</f>
        <v>291749</v>
      </c>
      <c r="M29" s="17"/>
      <c r="N29" s="22">
        <f>SUM(N6:N28)</f>
        <v>550287.4</v>
      </c>
      <c r="O29" s="27">
        <f>SUM(O6:O28)</f>
        <v>1138256.4</v>
      </c>
      <c r="P29" s="11"/>
    </row>
  </sheetData>
  <mergeCells count="9">
    <mergeCell ref="A1:P1"/>
    <mergeCell ref="E2:I2"/>
    <mergeCell ref="J2:N2"/>
    <mergeCell ref="A2:A5"/>
    <mergeCell ref="B2:B5"/>
    <mergeCell ref="C2:C5"/>
    <mergeCell ref="D2:D5"/>
    <mergeCell ref="F3:F5"/>
    <mergeCell ref="P2:P5"/>
  </mergeCells>
  <printOptions horizontalCentered="1"/>
  <pageMargins left="0.393055555555556" right="0.393055555555556" top="0.590277777777778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红尘颠倒</dc:creator>
  <cp:lastModifiedBy>我们好像在哪见过</cp:lastModifiedBy>
  <dcterms:created xsi:type="dcterms:W3CDTF">2022-03-04T14:38:00Z</dcterms:created>
  <dcterms:modified xsi:type="dcterms:W3CDTF">2025-08-20T06:07:33Z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A0A048399A274FEFBCDEE82E819E4B29_13</vt:lpwstr>
  </property>
  <property fmtid="{D5CDD505-2E9C-101B-9397-08002B2CF9AE}" pid="3" name="KSOProductBuildVer">
    <vt:lpwstr>2052-12.1.0.22215</vt:lpwstr>
  </property>
</Properties>
</file>