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firstSheet="1" activeTab="1"/>
  </bookViews>
  <sheets>
    <sheet name="汇总表" sheetId="11" r:id="rId1"/>
    <sheet name="一层" sheetId="9" r:id="rId2"/>
    <sheet name="二层" sheetId="3" r:id="rId3"/>
    <sheet name="三层" sheetId="10" r:id="rId4"/>
    <sheet name="四层" sheetId="5" r:id="rId5"/>
    <sheet name="五层" sheetId="6" r:id="rId6"/>
    <sheet name="教学仪器（修改）" sheetId="8" r:id="rId7"/>
  </sheets>
  <definedNames>
    <definedName name="_xlnm._FilterDatabase" localSheetId="1" hidden="1">一层!$A$1:$GS$181</definedName>
    <definedName name="_xlnm._FilterDatabase" localSheetId="2" hidden="1">二层!$A$2:$XES$129</definedName>
    <definedName name="_xlnm._FilterDatabase" localSheetId="3" hidden="1">三层!$A$2:$XEZ$84</definedName>
    <definedName name="_xlnm._FilterDatabase" localSheetId="5" hidden="1">五层!$A$2:$XFA$47</definedName>
    <definedName name="_xlnm._FilterDatabase" localSheetId="6" hidden="1">'教学仪器（修改）'!$A$2:$H$835</definedName>
    <definedName name="_xlnm._FilterDatabase" localSheetId="4" hidden="1">四层!$A$2:$XEY$130</definedName>
    <definedName name="_xlnm.Print_Titles" localSheetId="1">一层!$1:$2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<sst xmlns="http://schemas.openxmlformats.org/spreadsheetml/2006/main" count="4443" uniqueCount="1917">
  <si>
    <t>洛社实验初级中学实验室及相关专用教室设备添置采购项目清单</t>
  </si>
  <si>
    <t>汇总表</t>
  </si>
  <si>
    <t>序号</t>
  </si>
  <si>
    <t>位置</t>
  </si>
  <si>
    <t>名称</t>
  </si>
  <si>
    <t>单位</t>
  </si>
  <si>
    <t>数量</t>
  </si>
  <si>
    <t>预算（元）整数</t>
  </si>
  <si>
    <t>教学楼
一层</t>
  </si>
  <si>
    <t>间</t>
  </si>
  <si>
    <t>教学楼
二层</t>
  </si>
  <si>
    <t>三层</t>
  </si>
  <si>
    <t>四层</t>
  </si>
  <si>
    <t>五层</t>
  </si>
  <si>
    <t>仪器设备</t>
  </si>
  <si>
    <t>项</t>
  </si>
  <si>
    <t>合计</t>
  </si>
  <si>
    <t>编号</t>
  </si>
  <si>
    <t>尺寸规格</t>
  </si>
  <si>
    <t>技术参数</t>
  </si>
  <si>
    <t>单价</t>
  </si>
  <si>
    <t>1.通风化学实验室</t>
  </si>
  <si>
    <t>教师演示讲台</t>
  </si>
  <si>
    <t>2800*700*900mm</t>
  </si>
  <si>
    <t>1.全钢结构；
2.台面：采用无甲醛新型环保陶瓷台面，台面厚度不少于20mm。采用一体实芯坯体，釉面和胚体经高温一体烧结而成。
3.柜体：采用至少1.0mm厚的高强度镀锌钢板，采用保护焊焊接，打磨处理，表面经耐酸碱粉末烤漆处理；预留电脑主机、键盘托、实物展台、教师电源位置；
4.采用不锈钢拉手；
5.有防撞胶垫；
6.门板及抽面：采用双层钢板，两层组装式设计，两层双面都喷涂处理，中间采用隔音材料；
7.采用耐腐蚀连接组装件；
8.不锈钢防腐合页：采用不锈钢模具一体成型。
9.防腐三节静音导轨：三节重型滚珠滑轨，承重性强，滑动性能良好，无噪音；
10.固定桌脚：采用柜体内置可调整脚，保证调整脚前后都可以调节高低。</t>
  </si>
  <si>
    <t>张</t>
  </si>
  <si>
    <t>实验室专用水槽</t>
  </si>
  <si>
    <t>550*450*310mm</t>
  </si>
  <si>
    <t>采用实验室专用高密度PP一体化成型水槽。</t>
  </si>
  <si>
    <t>只</t>
  </si>
  <si>
    <t>三联高低位龙头</t>
  </si>
  <si>
    <t>三联</t>
  </si>
  <si>
    <t>鹅颈式实验室专用化验水嘴：要求防酸碱、防锈、防虹吸、防阻塞，表面环氧树脂喷涂。出水嘴为铜质瓷芯，高头，可拆卸清洗阻塞。出水嘴可拆卸，内有成型螺纹，可方便连接循环等特殊用水水管。</t>
  </si>
  <si>
    <t>套</t>
  </si>
  <si>
    <t>实验室专用洗眼器</t>
  </si>
  <si>
    <t>单眼</t>
  </si>
  <si>
    <t>洗眼喷头：采用不助燃材质模铸一体成形制作，具有过滤泡棉及防尘功能，可降低突然打开时短暂的高水压，避免冲伤眼睛。</t>
  </si>
  <si>
    <t>付</t>
  </si>
  <si>
    <t>化学学生实验桌</t>
  </si>
  <si>
    <t>1200*600*760mm</t>
  </si>
  <si>
    <t xml:space="preserve">1.台面：采用不少于20mm厚一体成型高温烧制陶瓷台面。
2.台面不含甲醛，抗釉裂，耐刻刮，表面耐划痕至少达到国家检测标准1级。
3.防静电性能：台面的表面电阻不低于6.6×10^7欧姆，点对点电阻检验结果不低于7.86×10^7欧姆。
4.实验室陶瓷台面抗褪色性能：要求在紫外灯曝露实验至少25天以上，台面表面无变化。
5.书包斗：整体尺寸不少于400*250*100mm，采用环保型一次性注塑成型，底、面部加设经纬加强筋，表面圆角处理。在书包斗的前端中心位置注塑出螺孔，可拆卸易于组装。中间设置内凹圆槽挂凳卡槽。
6.侧面三段式，上下支架易拆装，易碰撞处采用倒圆角。中间支架压铸铝件多工序打磨抛光，金属表面高温固化。电源芯立柱内接电，无电线外露。下支架可装地脚调高度或通过专用孔位与地面固定。
7.立柱规格≥100*40mm，厚度不少于1.5mm。立柱外立面中间设置凹槽，增加凹槽封边条遮挡螺丝孔位。
8.前、中、后、中下横梁采用挤出铝合金模具型材，各连接设专用定位件，易拆装。铝材表面环氧树脂户外粉末静电喷涂。
9.背部挡水条经模具一体挤压成型。配相应尺寸铝合金挡水块，一体压铸成型，表面环氧树脂户外粉静电喷涂。
10.下支架脚：一体注塑成型。桌侧角配有脚套装饰盖。
</t>
  </si>
  <si>
    <t>全新钢塑水槽柜</t>
  </si>
  <si>
    <t>435*580*800mm</t>
  </si>
  <si>
    <t>1.注塑成型，专用连接件拼装一体化，下部内凹，柜门弧线型，易碰撞处倒圆角处理。
2.前沿有不少于25mm高挡水沿，耐强酸强碱耐＜80℃有机溶剂并耐150℃以下高温，水槽内带溢水口。
3.配有注塑成型PP滴水架，配置不少于16个可拆卸式滴水棒。
4.配件：三口化验水龙头、洗涤水槽、泥沙杂物过滤器、滴水架、水管管路组成。</t>
  </si>
  <si>
    <t>大号</t>
  </si>
  <si>
    <t>PP一体化水槽</t>
  </si>
  <si>
    <t>450*580*250mm</t>
  </si>
  <si>
    <t>水槽为整体模具一体成型，与地面下水管密封连接；水柜内前方设置检修门，整体可拆卸背板，便于维修。</t>
  </si>
  <si>
    <t>多功能实验下水装置</t>
  </si>
  <si>
    <t>定制</t>
  </si>
  <si>
    <t>多功能柱</t>
  </si>
  <si>
    <t>352*194*737mm</t>
  </si>
  <si>
    <t>整体采用实验室专用PP材质，四脚圆弧处理，前后二块拼接而成，可拆装，内部隐藏实验线管及通风管道，方便检修。</t>
  </si>
  <si>
    <t>实验凳</t>
  </si>
  <si>
    <t>Φ300*440—500mm</t>
  </si>
  <si>
    <t>1.凳脚材质：无缝钢管模具一次成型。全圆满焊接完成，经高温粉体烤漆处理，长时间使用也不会产生表面烤漆剥落现象螺旋升降式，升降距离至少为50mm，最高离地距离不少于500mm。
2.聚丙烯凳面材质：采用聚丙烯共聚级注塑。表面细纹压花，采用不锈钢螺丝与圆型托盘固定。
3.脚垫材质：采用PP加耐磨纤维增强塑料，实心倒勾式一体射出成型凳面与凳脚留有一定的空间便于凳子挂在挂凳扣上。</t>
  </si>
  <si>
    <t>电气布线（地面以上部分）</t>
  </si>
  <si>
    <t>国标</t>
  </si>
  <si>
    <t>阻燃线管；国标线材，符合国家标准。</t>
  </si>
  <si>
    <t>给、排水系统（地面以上部分）</t>
  </si>
  <si>
    <t>排水管选用国标管。模块化设计，每组模块间采用活接式连接。</t>
  </si>
  <si>
    <t>通风系统部分</t>
  </si>
  <si>
    <t>吸风装置</t>
  </si>
  <si>
    <t>PP</t>
  </si>
  <si>
    <t>ABS工程注塑，隐藏伸缩型。吸风口是柱型、隐蔽式高低左右可调整，最高可调450mm，最低150mm</t>
  </si>
  <si>
    <t>PP离心风机</t>
  </si>
  <si>
    <t>5.5KW</t>
  </si>
  <si>
    <t>风量：≥7100m³/h，压头：≥756Pa，转速：≥1440转/分</t>
  </si>
  <si>
    <t>台</t>
  </si>
  <si>
    <t>风帽</t>
  </si>
  <si>
    <t>PP材质，具有防雨功能，风阻小。</t>
  </si>
  <si>
    <t>进风口软接头</t>
  </si>
  <si>
    <t>PVC</t>
  </si>
  <si>
    <t>软质PVC</t>
  </si>
  <si>
    <t>消音器</t>
  </si>
  <si>
    <t>双层PP材质，内部填充环玻璃纤维吸音棉</t>
  </si>
  <si>
    <t>消音器底架</t>
  </si>
  <si>
    <t>40*40*2mm</t>
  </si>
  <si>
    <t>镀锌C型钢</t>
  </si>
  <si>
    <t>式</t>
  </si>
  <si>
    <t>防火阀</t>
  </si>
  <si>
    <t>500*250mm</t>
  </si>
  <si>
    <t>不锈钢材质</t>
  </si>
  <si>
    <t>室内行程通风管道</t>
  </si>
  <si>
    <t>室内管道，采用防腐蚀PP材质，各支管风速≥8m/s</t>
  </si>
  <si>
    <t>室外行程通风管道</t>
  </si>
  <si>
    <t>室外管道，采用防腐蚀PP材质，各主管风速≥12m/s</t>
  </si>
  <si>
    <t>耗材及附件</t>
  </si>
  <si>
    <t>含风管安装及支架，安装螺杆，密封垫（不含桁架）</t>
  </si>
  <si>
    <t>通风系统安装</t>
  </si>
  <si>
    <t>标准化安装、现场安装机具</t>
  </si>
  <si>
    <t>合计（以上数量为两间通风化学实验室数量）</t>
  </si>
  <si>
    <t>2.生化智慧云实验室</t>
  </si>
  <si>
    <t>教师演示控制</t>
  </si>
  <si>
    <t>学生实验操作及学习区</t>
  </si>
  <si>
    <t>Φ300*440-500mm</t>
  </si>
  <si>
    <t>控制系统</t>
  </si>
  <si>
    <t>智能系统控制柜</t>
  </si>
  <si>
    <t>500*200*1250mm</t>
  </si>
  <si>
    <t>配置防雷击模块、总漏电保护器、每分路独立漏电保护器、总控制器、开关电源，启动开关，单片机控制器及功能扩展模块，单片机保护模块、急停控制系统，工作指示灯系统，分组控制系统5套（电源控制系统、照明控制系统、给排水控制系统,摇臂控制系统,通风控制系统)。</t>
  </si>
  <si>
    <t>顶装智能控制平台</t>
  </si>
  <si>
    <t>10寸</t>
  </si>
  <si>
    <t>集中控制系统。可执行各分项分页控制；
（1）供水控制：集中控制整室给排水；
（2）照明控制：分组控制整室照明；
（3）电源控制：控制学生AC220V电源；
（4）摇臂控制：可以实现单个控制，可以集中控制，可以任意组合控制。</t>
  </si>
  <si>
    <t>学生端分组控制系统</t>
  </si>
  <si>
    <t>可以对学生端模块的电源控制系统、照明控制系统、给排水控制系统、智能摇臂控制系统进行独立分组控制，实现全选、反选、单选功能。</t>
  </si>
  <si>
    <t>远程控制系统</t>
  </si>
  <si>
    <t>1、APP登入有网络注册功能，注册后登入系统操作，使用者忘记密码方便找回，同时方便升级系统。
2、能使用APP能控制总电源关闭；
3、APP能显示当前时间；
4、使用APP同时控制水电风光源开启与关闭，同时可以扩展功能。</t>
  </si>
  <si>
    <t>温湿度监视系统</t>
  </si>
  <si>
    <t>内置精密温湿度传感装置，实时监控房间内的温度和湿度，保障室内舒适的环境舒适性，在触摸屏中实时显示当前环境的温度和湿度。</t>
  </si>
  <si>
    <t>通风系统</t>
  </si>
  <si>
    <t>铝合金万向罩</t>
  </si>
  <si>
    <t>1.关节：高密度PP材质表面磨砂，可360°旋转调节方向。
2.关节密封圈：高密度橡胶。在关节之间随着旋钮压力加大而产生阻尼效果。
3.关节连接杆：304不锈钢双头锁杆。
4.关节盖：高密度PP材质表面磨砂，一面嵌入铜质滚花螺母，四周采用自锁式倒扣拆装方便。
5.关节松紧按钮：高密度PP材质，内置微形平面推力不锈钢轴承，与关节连接杆锁合。
6.铝合金万向罩口：高密度铝合金制成。
7.伸缩导管：专业抗氧化抗腐蚀的镁硅铝合金，表面做特氟龙表面处理，耐酸、耐碱、耐划痕。
8.旋转关节：专业抗氧化抗腐蚀的镁硅铝合金，在下部设计增加旋转功能，内部设计PVC离合结构。
9.扭簧：专用弹簧钢抗氧化处理，防止吸风罩整体滑下。
10.安装后可根据使用需要达到三维360度任意转停，集气罩吸气角度360度任意转停。</t>
  </si>
  <si>
    <t>个</t>
  </si>
  <si>
    <t>万向吸风罩底座</t>
  </si>
  <si>
    <t>固定底座：专业抗氧化抗腐蚀的镁硅铝合金，根据不同的组合方式可选择丝口和挂口结构。</t>
  </si>
  <si>
    <t>吊装式通风系统</t>
  </si>
  <si>
    <t>1200*300mm</t>
  </si>
  <si>
    <t>规格：标准模块化组成。
通风主管道、支管道均采用防腐蚀PP塑料板焊接而成，主管道：矩型风道；通风支管道：圆型风道，接口采用专用胶固定后专用焊条焊接连接。</t>
  </si>
  <si>
    <t>室外行程通风系统</t>
  </si>
  <si>
    <t>采用防腐蚀PP材质，整体焊接成型。
管卡采用碳钢制作，表面经镀铬处理。</t>
  </si>
  <si>
    <t>防腐风机</t>
  </si>
  <si>
    <t>5.5kw</t>
  </si>
  <si>
    <t>（1）风量：≥7100m3/h。风压：≥735Pa。噪音：≤55dB(A)。室内换气次数：≥20次/h。终端流速：≥11.3米/秒整个通风系统均为中压系统，低压系统（P≤500Pa），主管内风速≥8米/秒，支管内风速≥6米/秒。
（2）每台通风设备都可以独立操作，相互之间不受影响。
（3）气流组织合理，排气顺畅，无气味溢出、气体排放符合国家规定排放标准。
（4）通风系统主管内壁光滑，以降低噪声向室内传播，同时管井外壁应同室内装修保持一致。</t>
  </si>
  <si>
    <t>风机控制线</t>
  </si>
  <si>
    <t>吊装式综合供给系统</t>
  </si>
  <si>
    <t>教室监考终端</t>
  </si>
  <si>
    <t>23.8寸</t>
  </si>
  <si>
    <t>【外形结构设计】
机箱结构小巧，可支持7*24小时长期稳定运行。
【硬件接口】
1、视频输出： HDMI接口≥1，DP信号输出≥1
2、正面具有≥2路USB接口，背面具有≥3路USB接口。
3、具有自适应100/1000M RJ45网口。
4、内置WIFI模块，支持WIFI6
【存储性能】
1、最大支持4个热插拔SATA硬盘。
2、高速的读写性能，支持不低于50Mbps的文件读写能力。
3、出厂配备至少2个≥2TB硬盘。
4、出厂配备至少1个≥500G SSD。
【运算性能】
1、处理器：支持6C|12T或以上
2、运行内存：≥16GB</t>
  </si>
  <si>
    <t>实验操作考点管理终端</t>
  </si>
  <si>
    <t>1、考点管理：支持管理教师、考生、学校考点信息，支持增/删/改/查，支持批量导入，提供批量导入excel模板；信息管理：
2、考场管理：支持设置不少于2个考场分组，可以实现单学科多考场情况同时排考，满足考试需求；
3、考场布局：支持按照横排书序、竖排顺序等规则进行快速布局，可以自定义（支持英文、阿拉伯数字）座位号显示；
4、考题管理：可以根排考据评分项设置评分值标准，支持启用电子试卷，可以自定义电子实验报告，报告填写内容可设置填空题、简答题及选择题等；
5、考试管理：考试管理功能，学校考点可以根据自身情况安排考试日期，也可以根据市级平台统一安排日期，在日常教学过程中，学校可以根据需要安排模拟考；
6、排考办法：支持定时定点排考，定点不定时排考、随到随考；
7、定时定点排考：生成考试全部批次信息，固定考场、时间、考试范围，考生按点按时进行考试；
8、定点不定时排考：生成考试全部批次信息，固定考场和考生名单，但不固定考试时间，由主考官老师控制考试的开始和结束。考试结束前具有提示功能，监考老师可根据实际情况选择是否延长考试。
9、随到随考：不需要设置具体的考生批次、考试时长、考试间隔时长，用户可根据实际学生到场情况，在签到页面为学生进行签到并生成考试批次，每个批次的考生有序进行抽签后即可进入考场，考场老师根据学生入场情况实时在监考管理软件上开始考试和结束考试即可，可根据考务要求配置规则，定时结束考试。考试结束前具有提示功能，监考老师可根据实际情况选择是否延长考试。
10、评分管理：支持在线视频阅卷评分、支持成绩查询和导出，在线阅卷时支持加速播放、暂停、查看考卷实验报告等操作。
11、支持现场打分：若考试采用了现场平板电脑打分的模式，可自动导入现场打分结果。
12、考卷数据核验：
a）支持对从考场上传的数据进行核验；
b）核验内容包括电子实验报告、显微镜截图、考卷视频数据；
c）输出核验结果，可以显示核查考卷数、存在问题，支持跳转至异常考卷列表，可以补充上传。 
13、阅卷试评：可以在正式阅卷工作之前试评卷，支持阅卷组长分配试评卷的范围，支持随机选取部分考卷发放给阅卷老师进行评阅，也支持选择同一份考卷给阅卷老师进行评阅，以便阅卷组长统一评分标准。
14、在线视频阅卷：阅卷老师可以选择一场考试，并固定一道题目进行阅卷，阅卷时每个学生的主镜头和侧镜头画面同时自动播放，两个画面之间没有明显延迟，可以任意设置0.5X、1X、2X、4X、8X倍速播放，提高阅卷效率。
15、阅卷进度管理：利用展示整体阅卷进度，包括阅卷的百分比、已阅卷份数、剩余考卷份数、待仲裁考卷数量、剩余考卷数量等。
16、成绩异议复核：对评阅的成绩有异议时，可由老师账号申请成绩异议。该场的阅卷组长可对其提出的申请进行审核，审核通过则对视频重新阅卷；审核驳回则维持原来评分
17、具有告警功能：当发现视频存储异常时，系统支持自动或手动向平台端提交告警信息。 手动告警：阅卷老师觉得考卷有问题时，可以手动点击异常处理，并填写具体情况，对告警进行处理时：支持重新上传视频、安排补考、取消考试成绩（舞弊情况）等操作。
18、要求服务端常用功能提供软件接口，便于第三方系统对接和二次开发。</t>
  </si>
  <si>
    <t>考点管理服务器</t>
  </si>
  <si>
    <t>删除</t>
  </si>
  <si>
    <t>实验操作考试管理系统（监考端）</t>
  </si>
  <si>
    <t>【模式选择】
1、支持教学模式、考试模式，老师可选择任意一种模式，系统自动控制下属所有学生端进入对应模式；
2、当到达指定考试时间，系统自动强制所有学生端退出原有所在的模式，并自动进入考试模式，且不得自由退出；
【整体架构】
1、支持12/24/48路视频画面同屏显示；
2、可同时监看24/12/6名考生的两个操作画面，最高可同时显示48路学生操作画面；
3、理论上支持无限考生接入，当考生人数超过24人时，支持手动翻页显示学生画面，也支持自动翻页；
4、负责处理数据中心和学生套件之间数据交换服务（下发学生信息、下发实验操作指令、上传实验视频、现场抽签等）；
5、可实现视频实时监控，同步查看学生实验操作过程，观看延时不高于0.5s；
6、支持调节监看窗口的数量，可选择只看主画面或只看副画面，也可以选择同时观看主画面、副画面；
7、当学生端采用网络摄像机时，如果学生端的软件掉线或崩溃，不影响教师端录制；
8、支持自动获取学生端自带摄像机的视频流，无需单独配置每个座位的摄像机画面，支持每个座位混合采用USB摄像机和网络摄像机；
9、当使用第三方网络摄像机时，支持为每个座位单独配置视频流，系统将直接从摄像机拉取视频画面并进行录制，此时若学生端系统出现故障，不影响本系统进行录制；
【考前配置】
1、智能排题：可以在教室电脑的监考端软件对所在教室的座位排列方式进行设置，可以设置教室的行数、列数。在开考前，系统会自动为每个座位分配题目，可以确保每个座位前后左右的题目不冲突，并支持在教室电脑的监考端进行微调。方便管理员提前安排实验器材；
2、设备管控：可以统一管理考试系统设备，可以远程关闭考生套件，可在监考端查看学生端的软件版本和在线状态，支持远程升级、关机、清理磁盘空间等批量操作；
3、在开考之前，可对故障座位进行快速备换，支持更换考生套件，支持选择故障座位，更换至备用座位，更换后信息自动同步到备用座位，无需重新设置考生套件座位号；
4、硬盘监测：在开考之前，系统将对学生端的剩余硬盘空间进行轮训检查，当检测到空间不足时，会进行弹窗提示，提醒监考老师进行磁盘数据清理；
【考中管理】 
1、视频上传管理：可设定同时上传至校级服务器的视频数量并限制上传带宽，以减少资源占用，确保考试顺利进行。
2、考试状态：支持监考界面显示每个座位考生的考试状态，包括人工核验、提前交卷、考生报错、取消考试、现场评分提交情况等，每个状态可以显示为不同色块，便于监考老师快速定位异常。
3、人工核验：当考生在考位上人脸登录失败后，可以在监考界面进行人工比对核验。通过后考生可以继续考试。
4、突发事故处理：考试时，当出现作弊、设备故障等各类突发事故，可以在教室电脑上取消某个考生的本场考试，并决定是否安排补考（执行该操作时必须输入监考组长的账号和密码）。若选择安排补考，则该生会进入补考名单，在网页端可查；
5、信息查核：系统可以对考试视频进行监看，将每个考生的视频和每个考生的信息包括考生姓名、准考证号、座位号同步显示，方便监考老师核对考生信息。
6、倒计时：定时定点模式下，系统显示当前考试的名称和考场信息，同时显示考试结束倒计时，当进入考试准备过程中，可以显示下一场考试开始倒计时。
7、考情统计：可以统计并显示当前批次考试评分提交情况（现考现评模式下）、显微镜截图提交情况（生物考试）、电子试卷填写提交；
8、考试控制：当考试办法为定点不定时或随到随考时，监考老师可以根据考场情况控制考试的开启与结束；
10、延长考试：当考试设置了定时任务时，到达预设的考试时间后，系统将提示用户是否延长考试，延长考试后，考生可以继续作答。  
11、语音播报：当设置了监考语音包时，可控制进行语音播报操作，语音可通过连接的音响设备进行播放，方便对考试注意事项进行宣读。
12、录制反馈：应支持实时反馈考场内所有考生套件的录制状态，并显示录制异常的原因，便于老师排查问题；
【考后数据回查】
1、考试视频可以在本地视频备份存储功能，并能对存储的视频进行批量统一管理；
2、记录实验操作过程并形成视频文件，支持传输至校平台服务端；
3、录制的视频文件格式可满足H.264格式，可以在大部分播放器中直接播放；
4、支持全局统计每个批次考生各类数据的上传情况，包括视频数据、显微镜截图数据、实验报告等，对于未上传数据的异常处理，支持从学生端补传至监考端。
【教学模式】
1、提供教学模式入口和正式考试管理功能，并对不同类型考试显示不同考试信息；
2、教学模式：支持对学生端进行智能控制，点击进入教学模式后可进行示范教学和课堂练习，选择模式后将智能控制所有学生端自动进入对应模式；
3、示范教学：可以在软件中开启并控制学生端进入示范教学模式，老师能够使用教学终端进行操作演示，演示画面同步直播至每一台实验信息采集终端软件中；
4、课堂练习：进入后可以直接进行学生端录制，可自定义录制时间，录制完成后能够编辑本次练习的名称，保存为实验教学资源，并可进行点播回看。</t>
  </si>
  <si>
    <t>学生教考终端</t>
  </si>
  <si>
    <t>1、一体化设计终端，每套由≥2个高清镜头、触摸屏、底座组成。
2、设备可根据需要固定在桌面也可便携移动，底座宽度≤12CM，不占用过多实验台空间。
3、产品具有计算模块、存储模块和独立的操作系统的一体化设备，可以外接外围设备组成信息处理系统的，主要由≥11寸显示屏、主板和金属外壳等组成；通过外置电源适配器供电。
4、视频采集：具有至少两路摄像，＞400万像素，支持≥2560*1440分辨率
5、主摄支持从上往下拍摄，支持两轴摆动调整拍摄角度，每个转轴均具有阻尼设计，角度调整完成后，可保持固定角度和高度拍摄；
6、副摄可调整垂直高度并在可调范围内任意位置悬停，可调范围≥8cm，可调范围具有明确的刻度标识，上下滑动时整机设备的总高度不变，滑动至最低处时，摄像头中心点距离桌面距离≤30CM
7、POE特性：整机（包括终端内置系统、摄像机、触摸屏），RJ45网口。
8、硬件规格：
（1）处理器≥6核心，主频≥1.8Ghz；
（2）内存不低于4G，存储空间不低于32GB，可存储实验操作考试数据存储备份，支持拓展；
（3）为了考生在考试过程中快速阅读屏幕上内容和适应不同考生的身高，设备应具有≥11寸屏幕（显示器），分辨率不低于1920*1080，支持翻转≥100°，并可以在任意角度悬停；
(4)不少于1个USB 2.0接口、不少于1个USB3.0接口、用于接入电子目镜或数码显微镜图像。航空接口支持外接网络摄像机；
（5）支持通过USB接口外接USB摄像机，进行多画面拓展；
（6）电子显微镜对接：支持对接标准MJPEG或YUV格式的数码显微镜或USB电子目镜。
9、支持终端开机后自动进入实验考试数据采集与考试系统的考生登录界面，屏蔽与考试无关的系统干扰。
10、单网三IP：整机仅1网口，支持主摄、副摄、内置操作系统分别采用独立IP，一共3个IP，便于兼容第三方监控系统调用。
11、单网单IP：为了减少占用学校内网IP地址，设备应自带流媒体转发功能，支持外部系统仅需和终端内置系统一个IP通信即可分别获得主摄和副摄的视频流。
12、独立录制：考生终端录制视频与教师监考端的监考信号相互独立，教师监考端或服务端崩溃不影响本地录制，且视频信号直播延迟≤0.5秒；</t>
  </si>
  <si>
    <t>实验操作考试管理系统（考试端）</t>
  </si>
  <si>
    <t>【基本参数】
1、软件架构：采用C/S架构，与考场监考端通讯地址绑定使用，修改绑定监考端通讯地址后既自动接收考场的信息；
2、跨网通信：学生终端只与考场监考端通信，不与市级平台、校级平台进行通信，实现网络隔离，可以在完全不连接外网或者完全不连接学校网络的情况下，通过监考端转发信息实现视频录制；
3、开机自动启动考试软件，且不可以随意退出，需输入密码才可退出软件；支持显示启动器加载进度条，实时显示加载状态；
4、IP配置：支持通过DHCP修改自动获取IP，支持手动修改固定IP；
5、网络连接方式：支持有线或无线连接；
6、多类视频接入：支持接入USB摄像机、网络摄像机，可支持≥1080P；
7、外接设备设置：支持接入数码显微镜、电子目镜；
8、配置方式：在自动获取IP的状态下，仅需配置监考端IP和本机座位号即可开启考试；
9、快速备换：当有设备发生故障时，备用考生设备仅需改动座位号即可快速替换使用，其他配置无需改动；
10、状态上报：不间断向上级平台上报自身运行状态，包括：IP，磁盘使用率，版本号，座位号，版本号等；
11、模式切换：拥有考试模式、教学模式、练习模式，用户可在不同模式之间自由切换，但是以监考端的统一指令为最高优先级指令；
12、单机三IP：
a.主/副摄像机支持独立的IP地址，形成2路独立的不同IP的网络流供第三方监控系统调用，支持标准协议；
b.学生终端具有独立IP，并生成相同IP的RTSP标准网络流，支持25路以上并发，可供教学示范时全班同学共同观看该流，支持多端拉取录制；
13、屏幕录制：支持开启终端屏幕录制，可在考试过程中对终端的屏幕进行录制保存；
【考试模式】
1、快速入座：考生入座核验信息前，可以全屏显示座位号，便于考生进入考场后快速定位考试座位号；
2、支持触屏操作，考生可核对考生信息，并检查摄像头状态；
3、考生信息核对：考试前，学生需核对包括考场名称、开考时间、结束时间、考生姓名、考生编号、座位编号信息无误后才可进行考试；
4、检测摄像头：考试前，学生需核对摄像头角度、清晰度无误后，才可进行考试；
5、考试过程中，实时显示摄像头的画面，确保画面清晰且无明显延迟；
6、显示每个摄像头的状态，包括连接状态、直播状态和录制状态；
7、独立录制：软件可实现本地录制时同步生成直播流供考试管理系统和监考端进行录制，且当考试管理系统或监考端崩溃时，不影响本地录制；
8、考试过程中实时显示日期、剩余时间、考试科目、姓名和考试题目；
9、显微镜截图：生物考试时，考生终端屏幕可以显示显微镜画面，考生可以对显微镜画面进行截图保存，截图后支持对进行涂鸦编辑，以便于生物考试评分。
10、考卷数据校验：考生可以申请提前交卷，系统会核验考生填写的实验结果和实验报告是否已经保存并提交。只有在确认提交情况后，方可交卷。
11、试卷拍照：若使用纸质试卷时，支持调用副摄像头进行试卷拍照，可拍摄多张照片，考试结束后照片自动上传至校级平台，阅卷时可进行查看；
12、在线编辑：若使用电子试卷时，提供软件答题卡供考生作答，考生可以在屏幕上进行在线编辑作答，交卷后，系统自动保存答题卡；
【教学模式】
1、教学示范：
a.将任意一套“学生终端”转为“老师终端”，老师终端的两路视频画面可以清晰、低延迟地传输给其他学生终端和监考电脑；
b.在考试和互动教学的过程中，实时显示摄像头的画面，每个摄像头画面可提供双流（高清主流+标清辅流）模式，双击画面即可播放高清主流，确保画面清晰且无明显延迟；
c.在老师终端上可以控制视频的录制或停止，此录制状态会同步到监考电脑上，视频停止录制后，可以到监考电脑端进行视频文件命名和保存；
2、课堂练习：
a.课堂练习模式下，学生终端只可以观看自己的画面，不可以进行其他操作；
b.课堂练习模式下，学生终端会提示当前录制状态，以方便学生知晓老师是否已开启录制。</t>
  </si>
  <si>
    <t>教学智慧终端</t>
  </si>
  <si>
    <t>11.6英寸</t>
  </si>
  <si>
    <t>【整体设计】
高度集成：整机一体设计，套件整体为集成触摸屏、≥2个高清摄像机、操作系统为一体的终端，非摄像机和平板电脑拼装而成；
【高清双摄】
1.单关节折叠杆：采用单关节折叠杆，无需旋钮即可在任意角度悬停以调节主摄的高度； 
2.主摄：≥500万像素，支持不低于10倍光学变焦，支持自动聚焦；
3.主摄支持从上往下拍摄，支持两轴摆动调整拍摄角度，每个转轴均具有阻尼设计，角度调整完成后，可保持固定角度和高度拍摄；
4.主摄镜头：具有物理按键，可以实现手动调节光学变焦和手动聚焦，可以锁定画面；
5.副摄：从正面拍摄特写操作，支持垂直滑动升降调整拍摄高度，无需旋钮或卡扣即可在行程内保持任意固定高度；
【硬件配置】 
1.CPU：采用 ≥6 核高性能 CPU；≥4GB RAM+256GB ROM； 
2.具有≥1080P 高清触摸屏，支持任意角度翻折悬停，可活动角度≥ 100°。
3.供电管理：满足DC供电、POE供电及内置电池供电。
【网络特性】
设备应自带流媒体服务。
【配套铝箱】
铝边木板，可放下终端套件和电源适配器，网线等器材。</t>
  </si>
  <si>
    <t>无线投屏接收器</t>
  </si>
  <si>
    <t>4K高清</t>
  </si>
  <si>
    <t>支持扫码连接
支持手机、平板
画面流畅无时延</t>
  </si>
  <si>
    <t>实验操作日常教学管理</t>
  </si>
  <si>
    <t>1、多路相机接入：支持接入至少2路≥1080P高清摄像机，支持标准RTSP协议，支持同时接入≥1080P主流和≥480P辅流。
2、无线配置：支持双网卡管理，支持无线wifi和有线RJ45双模同时连接。
3、相机画面无线投屏：支持与教室PC端连接，通过wifi局域网或有线局域网均可实时将本地摄像机画面传输至教室PC端，并结合PC端软件实现大屏画面投送。
4、低延迟投屏：支持通过较低的延迟实现向PC端进行画面投送，使PC端和本地端不产生明显的不同步，且各画面之间也不产生明显的不同步现象。
5、低延时本地预览：支持在示教终端上进行本地摄像机预览，支持小窗口≥480P低延时预览。
6、全屏预览：用户可根据需要，随时将任一画面放大至全屏进行预览，在全屏预览时系统自动切换至高清视频流，并实现同步的低延迟预览，播放延迟不大于0.5秒。
7、镜头控制：支持对摄像机镜头画面进行放大、缩小和对焦微调
8、高清多通道录制：支持对接入的多个摄像机同时进行视频录制，并可在本地点播录制视频，支持本地化录制，不受wifi网络信号影响。
9、视频下载：可将本地录制的视频下载至U盘。
10、支持PC端下发作业任务后，上传本地视频或图片到PC端
11、支持设置第三方推流直播，可生成观看二维码，在示范教学时可显示直播二维码，手机扫码即可进入直播画面，且声画同步。
12、支持对当前屏幕进行批注且截图，系统提供画笔、文字编辑、方/圆框标注等工具。且批注信息同步到PC端。</t>
  </si>
  <si>
    <t>实验室教学扩展无线信号终端</t>
  </si>
  <si>
    <t>WAN接口：至少1个10/100/1000Base-T电口
LAN/WAN接口：至少3个10/100/1000Base-T电口
LAN接口：至少1个10/100/1000Base-T电口
WAN接入口：千兆网口
无线速率：≥1800 Mbps
无线协议：WiFi 6</t>
  </si>
  <si>
    <t>企业级二层网管接入交换机</t>
  </si>
  <si>
    <t>48口</t>
  </si>
  <si>
    <t>1.网管网络交换器 
2.4千兆光口 
3.端口：48*10/100/1000Base-T</t>
  </si>
  <si>
    <t>安装调试</t>
  </si>
  <si>
    <t>工程师现场设备安装及软件环境调试（含集中培训一次）</t>
  </si>
  <si>
    <t>智能摇臂升降系统</t>
  </si>
  <si>
    <t>动力采用为直流24V减速低压电机，连接杆采用专用铝合金模具一体成型，内部水电分离，功能模块采用模具一体成型，功能模块可安装高低压电源（低压电源为交直流，可以显示交直流电压）、急停开关，可选配网络及上下水模块，同时可以扩展煤气等模块。系统自带障碍物保护功能，当摇臂在运动的过程中遇到障碍物时会自动复位；摇臂在运动的过程中供应模块的电源处于断电状态。
智能摇臂升降系统技术要求满足：
1、外观要求：各部件应进行防腐处理；
2、主体金属材料硬度：不少于180HV1；
3、防护涂层的要求：任意五点的平均厚度应不少于100μm，经2H铅笔硬度试验后，涂层应无明显痕迹；
4、运行稳定性：经升降不低于200次试验后，运行应无异常现象发生。</t>
  </si>
  <si>
    <t>模块主架舱体</t>
  </si>
  <si>
    <t>1200*720*195mm</t>
  </si>
  <si>
    <t xml:space="preserve">承重骨架采用工业级高强度铝型材。动力底座采用厚度≥15mm高强度合金板，动力轴采用304不锈钢棒材。                                                     </t>
  </si>
  <si>
    <t>组</t>
  </si>
  <si>
    <t>集成功能模块舱体</t>
  </si>
  <si>
    <t>模具一体成型。模块内部采用双层设计，水电隔离设计。模块内预留高压、低压、网络、上下水接口位置。</t>
  </si>
  <si>
    <t>电源供应模块220V</t>
  </si>
  <si>
    <t>220V</t>
  </si>
  <si>
    <t>接收智能化控制系统控制，可以分组或独立控制电源供给。</t>
  </si>
  <si>
    <t>低压电源供应模块</t>
  </si>
  <si>
    <t>0-24V</t>
  </si>
  <si>
    <t>1. 电路板采用贴片元件生产技术，微电脑控制。
2. 操作面板采用耐冲击的不少于1.0mm厚PC板材极光切割触摸面板工艺制造，控制采用电容功能按钮，多按键操作，可以随意设置电压。
3、学生低压电源可接收主控电源发送的锁定信号，在锁定指示灯点亮后，学生接收老输送的设定电源电压，教师锁定时，学生自己无法操作，这样可避免学生的误操作。老师端可以分组或独立控制。</t>
  </si>
  <si>
    <t>网络接口</t>
  </si>
  <si>
    <t>485模块</t>
  </si>
  <si>
    <t>采用485网络模块接口，不含网络布线。</t>
  </si>
  <si>
    <t>学生端防堵反冲洗装置</t>
  </si>
  <si>
    <t>给水采用PVC水管，具有耐酸碱、防爆的特性，水管之间接头采用金属连接件，安装自来水大流量反冲前置过滤器；排水采用内置钢丝PVC水管，防止水泵工作时水管负压变形，水管之间接头采用金属连接件。
学生端防堵反冲洗装置技术要求满足：JC/T932-2013卫生洁具排水配件：
1、加工与装配：塑料件表面不得有明显的缺陷；塑料存水弯色泽应均匀；螺纹表面应光洁；装配好的排水配件应连接牢固；动作应灵活；
2、密封性能，排水配件操作机构密封性能，打开排水装置，封堵末端排水口，在排水装置进水口处施加至少150mm水柱的静水压，并保持不少于5min，排水配件反复启闭至少3次后，操作机构应无渗漏。</t>
  </si>
  <si>
    <t>学生端给排水接口</t>
  </si>
  <si>
    <t>PVC材质，给排水接头耐酸碱，拔插轻松，不生锈；即插即用，带自动锁紧插功能，即使在供水排水工作时，随时拔掉接口不会有任何滴漏现象。</t>
  </si>
  <si>
    <t>自动给排水系统</t>
  </si>
  <si>
    <t>当给水开关打开时，排水自动启动，水槽水低位时，排水自动关闭，设定时间内自动检测排水管水位，当排水管有水时，排水自动抽完，如果排水管未检测到水，水泵自动关闭。</t>
  </si>
  <si>
    <t>多功能防溅水槽柜</t>
  </si>
  <si>
    <t>450*580*790mm</t>
  </si>
  <si>
    <t>金属柜体和PP注塑成型底座相结合，采用螺丝固定连接在一起，安全牢固，造型采用上大下小，操作侧前倾的外形，方便使用。四周圆弧角设计，安全，美观。柜体采用≥1mm厚冷轧钢板外壳 ，后设检修门，方便安装维修，表面静电粉末喷涂、防水、防锈、防撞 。底座采用一体成型pp塑料底座，环保，耐酸碱，有效将柜体抬离里面，橡胶底脚于底座采用螺纹连接。水槽采用环保型PP材料一次性注塑成型，耐强酸碱及有机溶剂，壁厚≥3mm。</t>
  </si>
  <si>
    <t>升降折叠水龙头</t>
  </si>
  <si>
    <t>三口</t>
  </si>
  <si>
    <t>1、主体材质为加厚铜管。
2、涂层：环氧树脂涂层，经至少24小时酸性盐雾试验后，耐腐蚀、耐热、防紫外线辐射。
3、折叠双联龙头在使用过程中可以自由升降水嘴，以满足不同身高的高度仪器清洗要求使用。其中一个出水嘴加装了可调节水花装置，保证实验过程中对水花的不同要求。
4、开关旋钮：材质PP，符合人体工学设计，启闭方式为平面式，开关标识清晰醒目，装配好的开关旋钮应平稳，与阀杆连接后不易松动。
5、水龙头开关寿命：采用高精度陶瓷阀芯，可90°旋转，启闭寿命经过不少于50万次寿命试验后，阀芯上游及阀芯下游在水压≥1.6MPa，保压时间≥60s，无永久性变形，通道过水无渗漏，密封性能符合 GB18145-2014 国家标准，静态最大耐压10pa。</t>
  </si>
  <si>
    <t>主架舱体防尘检修板</t>
  </si>
  <si>
    <t>1200*500*1mm</t>
  </si>
  <si>
    <t>采用≥1.0mm高强度镀锌钢板，采用保护焊焊接，打磨处理，表面经耐酸碱粉末烤漆处理（烤漆膜厚度平均值不少于70μm）。</t>
  </si>
  <si>
    <t>智能灯光照明装置</t>
  </si>
  <si>
    <t>接收智能化控制系统控制，安装磨砂透明均光板，光线扩散均匀，有安全防护作用。</t>
  </si>
  <si>
    <t>电源供应线路</t>
  </si>
  <si>
    <t>模块化设计，每组模块间采用活接式连接。采用国标电线进行系统布线。</t>
  </si>
  <si>
    <t>智能控制系统线路</t>
  </si>
  <si>
    <t>模块化设计，每组模块间采用活接式连接。采用国标屏蔽电线进行系统布线。</t>
  </si>
  <si>
    <t>给水管路</t>
  </si>
  <si>
    <t>模块化设计，每组模块间采用活接式连接。</t>
  </si>
  <si>
    <t>排水管路</t>
  </si>
  <si>
    <t>排水管选用加厚国标管，模块化设计，每组模块间采用活接式连接。</t>
  </si>
  <si>
    <t>舱体末端封板</t>
  </si>
  <si>
    <t>采用ABS材质，模具一体成型。</t>
  </si>
  <si>
    <t>支架功能封板</t>
  </si>
  <si>
    <t>能隐藏水电通风管道及电线，采用PVC材质，方便检修。</t>
  </si>
  <si>
    <t>安装支架</t>
  </si>
  <si>
    <t>采用碳钢丝杠及专业连接件、直角座、龙骨架连接件、吊装挂件、安装连接板等。</t>
  </si>
  <si>
    <t>安装辅件</t>
  </si>
  <si>
    <t>采用双槽钢横梁吊装方式，减少楼板承重，防止左右晃动，可进行上下、左右的平衡调节，实验功能板离地≥2m。主要辅件有：槽钢、三角构件、直角座、龙骨架连接件、吊装挂件、安装连接板等。</t>
  </si>
  <si>
    <t>系统调试</t>
  </si>
  <si>
    <t>系统调试：
1、吊顶式系统采用模块化结构设计，采用吊装安装方式；
2、系统结构调试；
3、系统控制调试；
4、通风系统调试；
5、给排水调试；
6、供电系统调试；
7、照明系统调试。</t>
  </si>
  <si>
    <t>顶装安装</t>
  </si>
  <si>
    <t>标准化安装</t>
  </si>
  <si>
    <t>小计</t>
  </si>
  <si>
    <t>3.化学创新实验室</t>
  </si>
  <si>
    <t>四节</t>
  </si>
  <si>
    <t>4分</t>
  </si>
  <si>
    <t>4.化学准备室</t>
  </si>
  <si>
    <t>准备台</t>
  </si>
  <si>
    <t>3000*1200*800mm</t>
  </si>
  <si>
    <t>1.全钢结构。
2.台面：采用≥12.7mm厚实验室专用理化板，周边加厚至≥25.4mm，倒圆角处理；
2、柜体、柜门、抽屉采用≥1.0mm高强度镀锌钢板。
3、柜体经折弯成型焊接一体成型，操作台力学性能至少能满足以下标准：水平静载荷试验：技术要求：力600N，10次；垂直静载荷试验：主桌面：力2000N，10次；持续垂直静载荷：载荷1.25kg/dm²，24h；独立操作台水平冲击稳定性：质量50kg，跌落高度40mm；独立操作台垂直加载稳定性：750N；活动操作台跌落：跌落高度：150mm，10次；垂直冲击试验：跌落高度：300mm，10次。
4、抽屉导轨采用：防腐三节静音导轨。
5、合页采用不锈钢防腐合页。</t>
  </si>
  <si>
    <t>597*445*120mm</t>
  </si>
  <si>
    <t>实验室专用试剂架</t>
  </si>
  <si>
    <t>2200*300*750mm</t>
  </si>
  <si>
    <t>1.铝合金结构，表面喷涂高温固化匀乳白环氧树脂喷涂理处理，具有较强的耐蚀性能，上下带塑胶模具堵头；
2.试剂架立柱截面尺寸：≥42mm*82mm，型材壁厚≥1.2mm；试剂架立柱双面升降槽，侧面双面镶嵌另色色条；
3.试剂架托架≥1.0mm高强度镀锌钢板，一次性冲压成型；试剂架护栏：护栏壁厚≥1.2mm，单面镶嵌另色色条。
4.立杆牢固固定于钢架底端，层板采用≥8mm厚的玻璃，安装后用户可根据试剂大小上下高低无级调节。</t>
  </si>
  <si>
    <t>滴水架</t>
  </si>
  <si>
    <t>1、整体采用PP材质，耐腐蚀性能好，抗紫外线辐射强，不易老化、脆化，韧性强。
2、滴水架主体与集水盘由模具注塑一体成型（非PP板焊接而成）。
3、滴水棒卡扣与主板卡槽紧密契合，不易松动。</t>
  </si>
  <si>
    <t>双眼</t>
  </si>
  <si>
    <t>通风药品柜</t>
  </si>
  <si>
    <t>1000*500*2000mm</t>
  </si>
  <si>
    <t>1.PP材质
2.柜体：侧板、顶底板采用改性PP材料增加强度，注塑模一次性成型，表面沙面和光面相结合处理，保证柜体之坚固及密封性，耐腐蚀性强。
3.下储物柜门：内框采用改性PP材质注塑模一次成型，外嵌≥4.6mm厚钢化烤漆玻璃
4.上柜视窗们：内框采用改性PP材质注塑模一次成型，外嵌≥4.6mm厚钢化烤漆玻璃，中间烤漆镂空制作。
5.层板：上部配置两块活动层板，下部配置一块活动层板，层板全部采用改性PP材质注塑模一次成型，表面沙面和光面相结合处理，四周有阻水边，底部镶嵌钢质横梁，承重力强。整体设计为活动式，可随意抽取放在合适的隔层，自由组合各层空间。
6.门把手：采用经过改性PP材质注塑模一次成型。
7.门铰链：采用经过射出成型的PP材料制成，耐腐蚀性好。
8.螺丝：PP材质，可选不锈钢304材质。</t>
  </si>
  <si>
    <t>小推车</t>
  </si>
  <si>
    <t>600*450*850mm</t>
  </si>
  <si>
    <t>1.板材采用≥1.2mm厚304不锈钢，加强横梁承重更强更稳，单层载重≥150GK；
2.配件：静音万向轮，360°全方位旋转，带刹车功能；
3.产品经焊接、打磨抛光处理，无毛刺不刮手。</t>
  </si>
  <si>
    <t>通风柜</t>
  </si>
  <si>
    <t>1500*900*2350mm</t>
  </si>
  <si>
    <t>1、排气罩为PP材质，进口处为双孔设计，带有减噪垫圈。
2、钢制框架结构，框架采用专用模具制作成异形框架，表面经酸砂处理后再经环氧树脂高温固化处理。
3、台面采用实验室专用耐酸碱≥12.7mm厚实芯理化板制作，内衬板、导流板：≥5mm厚抗倍特板。
4、钢化玻璃视窗，超静音PVC滑槽，无节升降，可悬停于任意节点。
5、柜体组合：三段组合式柜体，上部柜体，中间（操作台面），下部底柜。
6、通风柜为双壁板结构，外部壁板为环氧树脂喷涂冷轧钢材质，厚度需为1—1.2mm +/- 0.07mm，环氧树脂喷涂厚度≥75um，内壁板为内衬， 内衬板为耐腐蚀（含酸碱腐蚀和有机溶剂腐蚀）、防潮、耐高温以及耐磨的板材。 
7、 推拉门为安全玻璃视窗：采用≥6mm厚安全钢化玻璃。
8、平衡系统：平衡系统可以阻止移门倾斜，并且可用一只手操控。不超过5磅（2.3KG）的力就可以升、降移门。
9、导流板为≥5mm厚的内衬板。导流板通过防腐的PP材质凸轮结构螺栓固定，可不需使用工具轻易地将导流板拆下来清洗。
10、化验杯槽：注塑成型PP杯槽，
11、水龙头：实验室专用单头水龙头， 管体部分为黄铜合金制，表面并经耐酸碱，防锈处理，陶瓷阀， 环氧树脂防腐层。
12、合页：采用不锈钢合页。
1、操作台台面理化性能至少满足以下要求：
耐磨，无露底现象，耐划痕，抗老化，无开裂现象。
耐龟裂性：（70±2）℃，（24±1）h，不低于1级。耐冷热循环：（80±2）℃、（120±10）min，（-20±3）℃、（120±10）min为一周期，共四周期。无裂纹、鼓泡、起皱和无明显变色。耐水蒸气：水蒸气，（60±5）min，无凸起、龟裂和明显变色。耐干热：（180±1）℃，20min，不低于3级。实验台面抗冲击：冲击高度1m，冲击凹坑直径≤10mm。
2、储物柜力学性能至少满足以下要求：
拉门强度试验：质量30kg，10次。零部件无断裂或豁裂；用手揿压某些应为牢固的部件未出现永久性松动；零部件未出现严重影响使用功能的磨损或变形；五金连接件未出现松动；活动部件（包括门类装置）的开关灵便。
拉门水平静载荷试验：力80N，10次。零部件无断裂或豁裂；用手揿压某些应为牢固的部件未出现永久性松动；零部件未出现严重影响使用功能的磨损或变形；五金连接件未出现松动；活动部件（包括门类装置）的开关灵便。
活动部件垂直加载稳定性试验：搁板、折板、底板，不应倾翻。
3、甲醛释放量：≤1.5mg/L。</t>
  </si>
  <si>
    <t>室内厢式风机</t>
  </si>
  <si>
    <t>≥2800风量</t>
  </si>
  <si>
    <t>风机电缆线、控制线</t>
  </si>
  <si>
    <t>启停控制电箱</t>
  </si>
  <si>
    <t>含交流接触器</t>
  </si>
  <si>
    <t>含风管安装及支架，安装螺杆，密封垫</t>
  </si>
  <si>
    <t>5.化学药品室</t>
  </si>
  <si>
    <t>阶梯药品柜</t>
  </si>
  <si>
    <t>1.PP材质
2.柜体：侧板、顶底板采用改性PP材料增加强度，注塑模一次性成型，表面沙面和光面相结合处理，保证柜体之坚固及密封性，耐腐蚀性强。
3.下储物柜门：内框采用改性PP材质注塑模一次成型，外嵌≥4.6mm厚钢化烤漆玻璃
4.上柜视窗们：内框采用改性PP材质注塑模一次成型，外嵌≥4.6mm厚钢化烤漆玻璃，中间烤漆镂空制作。
5.层板：上部配置阶梯层板，下部配置一块活动层板，层板全部采用改性PP材质注塑模一次成型，表面沙面和光面相结合处理，承重力强。整体设计为活动式，可随意抽取放在合适的隔层，自由组合各层空间。
6.门把手：采用经过改性PP材质注塑模一次成型。
7.门铰链：采用经过射出成型的PP材料制成，耐腐蚀性好。
8.螺丝：PP材质，可选不锈钢304材质。</t>
  </si>
  <si>
    <t>实验台</t>
  </si>
  <si>
    <t>1400*700*780mm</t>
  </si>
  <si>
    <t>框架结构；
1、主体采用铝合金框架
2、台面：采用≥12.7mm厚实验室专用理化板，四角倒圆角。耐酸、耐碱、耐高温，坚固耐用，防潮、无细孔、不膨胀、不龟裂、不变形、不导电、便于维护及具有良好的承重性能；
3、框架采用水滴型异性铝合金型材，连接件采用专用铸铝铝合金，采用标准件紧固连接。</t>
  </si>
  <si>
    <t>活动柜</t>
  </si>
  <si>
    <t>390*500*600mm</t>
  </si>
  <si>
    <t>1.全钢结构：
2.主体：采用≥1.0mm高强度镀锌钢板，采用保护焊焊接，打磨处理，表面经耐酸碱粉末烤漆处理；
3.门板：采用双层钢板，两层组装式设计，保证两层双面都喷涂处理，中间采用隔音材料；
4.不锈钢防腐合页：采用不锈钢模具一体成型。</t>
  </si>
  <si>
    <t>办公椅</t>
  </si>
  <si>
    <t>椅面、靠背选用网布面料，透气性强、无异味。背垫、座垫采用高密度发泡成型棉，回弹性好、不易变形，不老化，符合人体工学。圆五星脚配活动脚轮，气压调节座位高度。</t>
  </si>
  <si>
    <t>把</t>
  </si>
  <si>
    <t>6.化学危化品室</t>
  </si>
  <si>
    <t xml:space="preserve">
1.流量：≥6500CHM
3.全压：≥550Pa
3.附件匹配：
消音器、防雨帽、天方地圆接口、阻尼减震垫等。</t>
  </si>
  <si>
    <t>7.化学仪器室</t>
  </si>
  <si>
    <t>仪器柜</t>
  </si>
  <si>
    <t>二层</t>
  </si>
  <si>
    <t>合价</t>
  </si>
  <si>
    <t>8.生物实验室1</t>
  </si>
  <si>
    <t>教师演示台</t>
  </si>
  <si>
    <t>2400*700*850mm</t>
  </si>
  <si>
    <t>1.台面：采用≥12.7mm厚双面膜耐腐蚀实芯理化板制作。
2.柜体：采用≥1.0mm高强度镀锌钢板，采用保护焊焊接，打磨处理，表面经耐酸碱粉末烤漆处理；预留电脑主机、键盘托、实物展台、教师电源位置；
3.采用不锈钢拉手；
4.防撞胶垫：装于抽屉及门板内侧，减缓碰撞，保护柜体；
5.门板及抽面：采用双层钢板，两层组装式设计，保证两层双面都喷涂处理，中间采用隔音材料，保证关门减少噪音；
6.耐腐蚀连接件：采用ABS专用连接组装件；
7.不锈钢防腐合页：采用不锈钢模具一体成型。
8.防腐三节静音导轨：三节重型滚珠滑轨，承重性强，滑动性能良好，无噪音；
9.固定桌脚：采用柜体内置可调整脚，保证调整脚前后都可以调节高低。</t>
  </si>
  <si>
    <t>学生实验桌</t>
  </si>
  <si>
    <t>1.新型塑铝结构。学生位镂空式，符合人体工程学设计，易碰撞处全部采用倒圆角。
2.台面采用≥12.7mm厚实芯双面膜理化板台面。
3.书包斗：整体尺寸不少于400*250*100mm，采用环保型一次性注塑成型，底、面部加设经纬加强筋，表面圆角处理。在书包斗的前端中心位置注塑出螺孔，通过螺钉将书包斗与中间横梁固定相接，可拆卸易于组装。中间设置内凹圆槽挂凳卡槽，便于收纳、放置实验凳。
4. 侧面采用三段式高强度铝合金结构，整体规格：≥560*760mm。立柱采用倾斜式设计，内嵌入上下铸铝支架≥20mm，后端配备加固支撑梁。侧面上下支架采用≥3mm厚的铝压铸一次成型，各部分连接设置专用定位件，并用内六角螺丝连接固定，便于组装及拆卸，易碰撞处全部采用倒圆角。上下支架压铸铝件经粗磨、细磨、精磨、抛光平滑多个工艺处理，金属表面经高光乳白色环氧树脂户外粉喷涂高温固化处理，达到承重性能强和耐酸碱、耐腐蚀的效果。上支架设计电源插芯孔，在上支架中央处一次性压铸出专用金属固定槽，专用搭配国标五孔插座使用，插座芯塑料外壳自带的四个卡槽可直接拍入上支架中固定，不需另打螺丝或胶水。上下两个支架各带接线孔，电源芯可在立柱中连通电线接电使用，接线、走线便利。另有塑料保护盖对电源芯进行覆盖保护，保障用电安全。下支架可装地脚调整桌子高度，或通过专用孔位与地面固定，并配有脚套装饰盖。
5.立柱采用菱形八边型结构设计，规格为≥105*50mm，厚度≥1.5mm。垂直面与斜面各有四面。立柱外立面中间设置凹槽。增加凹槽封边条遮挡螺丝孔位。
6. 前、中、后、中下横梁采用挤出铝合金模具型材，各连接设专用定位件，易拆装。铝材表面环氧树脂户外粉末静电喷涂。中横梁尺寸≥37*28mm，铝材上设计了独特的铝材撕拉线，可在安装中横梁后，在铝材上撕拉出一条空槽，把电源线置于槽中，最大限度保护学生的用电安全，且电源布线更为便利。前后横梁尺寸≥50*41mm，采用前端半圆弧人体工程学设计，安装螺丝处的厚度≥1.7mm，其他厚度≥1.2mm。后横梁设置挡水条组装滑槽，方便挡水条的安装，挡水条尺寸≥14*52mm。中下横梁尺寸≥100*19mm，采用上下收腰设计，加强横梁的强度。
7.背部挡水条经模具一体挤压成型，根据不同厚度的台面板配不同高度的镶入卡口挡水条。另外配备相应尺寸的铝合金挡水块，用于固定两侧铝合金桌角及挡水条。铝合金挡水块由铝合金一体压铸成型，表面经环氧树脂户外粉静电喷涂。
8. 下支架脚：下支架脚两端各设置一个圆形孔位，在压铸支架上攻牙，可通过拉爆螺丝与地面固定或搭配调节脚使用。调节脚由国标螺杆与塑料一体注塑成型，承重性强。桌侧角配有脚套装饰盖。</t>
  </si>
  <si>
    <t>学生凳</t>
  </si>
  <si>
    <t>水槽柜</t>
  </si>
  <si>
    <t>1、钢塑结构，分为柜体、水槽、底脚三部分。外接触面均做圆角处理。
2、水槽尺寸≥585*440*230mm，采用共聚PP材料，一体注塑成型，具有良好的耐酸碱、耐高温、耐腐蚀的特性。壁厚≥2.0mm，内凹造型，水槽内部置抗腐蚀金属过滤网，网格尺寸≥355*100*1.5mm；
3、柜体采用≥1.0mm冷轧钢板制作，表面喷塑处理。柜门及柜身圆弧设计。 
4、地脚：采用PP材质，磨具一次成型，耐酸碱腐蚀。</t>
  </si>
  <si>
    <t>9.生物实验室2</t>
  </si>
  <si>
    <t>2400*700*850㎜</t>
  </si>
  <si>
    <t>10.生物创新实验室1</t>
  </si>
  <si>
    <t>1.全钢结构；
2.台面：采用≥12.7mm厚双面膜耐腐蚀实芯理化板制作，四角倒圆角；预留电脑主机、键盘托、实物展台、教师电源位置。
4.采用不锈钢拉手；
5.有防撞胶垫；
6.门板及抽面：采用双层钢板，两层组装式设计，保证两层双面都喷涂处理，中间采用隔音材料，保证关门减少噪音；
7.连接件：采用ABS专用连接组装件；
8.合页：采用不锈钢模具一体成型。
9.滑轨：三节重型滚珠滑轨，承重性强，滑动性能良好，无噪音；
10.固定桌脚：采用柜体内置可调整脚，保证调整脚前后都可以调节高低。</t>
  </si>
  <si>
    <t>1000*600*200mm</t>
  </si>
  <si>
    <t>智能控制柜：内置总电源开关、漏电保护器、电源保护器、单片机控制器及功能扩展模块、单片机保护模块、急停控制系统至少各1个，工作指示灯系统至少1套（每个学生点一个指示灯，老师随时掌握学生漏电保护器通短），分组控制系统至少3套（电源控制系统、照明控制系统、给排水控制系统）。
（1）电源控制系统：可以单独进行控制，进行单选、全选、反选，分组进行控制；
（2）照明控制系统可以对照明进行控制，可以单独进行控制，进行单选、全选、反选，分组进行控制；
（3）给排水控制系统：给水系统：设有每个学生设有给水控制阀门，可以对给水进行控制，可以单独进行控制，进行单选、全选、反选，分组进行控制，教师可以方便对全室供水系统进行控制，学生功能板处设置给水接口，接口与学生水槽柜采用硅胶软管连接，接口均采用自动锁紧插拔式连接方式，用时接上，不用时可收起。自动排水系统：所有排水由智能化控制系统集中控制，学生功能板处设置排水接口，接口与学生水槽柜采用硅胶软管（具有防酸、防碱、耐腐蚀功能）连接，接口均采用自动锁紧插拔式连接方式（拔掉时没有污水流出），用时接上，不用时可收起；
(4)智能摇臂控制系统：可以对摇臂进行控制，可以单独进行控制，进行单选、全选、反选，分组进行控制。</t>
  </si>
  <si>
    <t>10.1寸</t>
  </si>
  <si>
    <t>摇臂控制系统</t>
  </si>
  <si>
    <t>动力采用为直流24V减速低压电机，连接杆采用专用铝合金模具一体成型，内部水电分离，功能模块采用模具一体成型，形状为正方形设计，功能模块可安装高低压电源（低压电源为交直流，可以显示交直流电压）、急停开关，可选配网络及上下水模块，同时可以扩展煤气等模块。系统自带障碍物保护功能，当摇臂在运动的过程中遇到障碍物时会自动复位；摇臂在运动的过程中供应模块的电源处于断电状态。</t>
  </si>
  <si>
    <t>1200*580*220mm</t>
  </si>
  <si>
    <t>采用标准模块化组成；外形及材质：主框架采用航空飞碟式设计≥1.8mm厚铝合金模具成型表面经高温固化处理，舱体下部采用镀锌钢板配色成型，左右装饰条采用实验室专用铝合金模具型材，表面经高温固化处理。</t>
  </si>
  <si>
    <t>0-30V</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</si>
  <si>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2、学生电源采用耐磨、耐腐蚀、耐高温的亮光薄膜面板，学生电源的控制采用按钮式按键，可以随意设置电压，贴片元件生产技术，微电脑控制，采用不小于1.54寸液晶显示电源学生交直流电压 ；
3、学生交流电源通过上下键0～24V电压，最小调节单元可达1V，额定电流2A；
4、学生直流电源也是通过上下键选取，分辨率可达0.1V，额定电流2A。</t>
  </si>
  <si>
    <t>采用485网络模块接口</t>
  </si>
  <si>
    <t>学生端防堵装置</t>
  </si>
  <si>
    <t>给水采用PVC水管，具有耐酸碱、防爆的特性，水管之间接头采用金属连接件，安装自来水大流量反冲前置过滤器；排水采用内置钢丝PVC水管，防止水泵工作时水管负压变形，水管之间接头采用金属连接件</t>
  </si>
  <si>
    <t>PVC材质，给排水接头具有耐酸碱，拔插轻松，不生锈；即插即用，带自动锁紧插功能，即使在供水排水工作时，随时拔掉接口不会有任何滴漏现象。</t>
  </si>
  <si>
    <t>自动管理排水系统</t>
  </si>
  <si>
    <t>双口</t>
  </si>
  <si>
    <t>1、主体材质为加厚铜管。
2、涂层：环氧树脂涂层，经至少24小时酸性盐雾试验后，耐腐蚀、耐热、防紫外线辐射.
3、折叠双联龙头在使用过程中可以自由升降水嘴，以满足不同身高的高度仪器清洗要求使用。其中一个出水嘴加装了可调节水花装置，保证实验过程中对水花的不同要求。
4、实验室龙头采用壁式安装，壁厚大于2.5mm，固定底座，底座锁母与台面中间添加齿形止退垫，使连接后不易松动稳定性强，与台面安装牢固。双联龙头可以分开折叠90度收纳，保证实验室的整洁美观。
5、开关旋钮：材质PP，符合人体工学设计，启闭方式为平面式，开关标识清晰醒目，装配好的开关旋钮应平稳轻便无卡阻，与阀杆连接后不易松动稳定性强。
6、水龙头开关寿命：采用高精度陶瓷阀芯，可90°旋转，启闭寿命经过不少于50万次寿命试验后，阀芯上游及阀芯下游在水压≥1.6MPa，保压时间≥60s，无永久性变形，通道过水无渗漏，密封性能符合 GB18145-2014 国家标准，静态最大耐压10pa。
7、水咀三通与上控水阀，模具一体热冲成形。</t>
  </si>
  <si>
    <t>室</t>
  </si>
  <si>
    <t>11.生物创新实验室2</t>
  </si>
  <si>
    <t>生物学生实验桌</t>
  </si>
  <si>
    <t>1、教师主控型，学生低压电源都可接收主控电源发送的锁定信号，在锁定指示灯点亮后，学生接收老师输送的设定电源电压，教师锁定时，学生自己无法操作，这样可避免学生的误操作。可以分组或独立控制；
2、学生电源采用耐磨、耐腐蚀、耐高温的亮光薄膜面板，学生电源的控制采用按钮式按键，可以随意设置电压，贴片元件生产技术，微电脑控制，采用不小于1.38寸液晶显示电源学生交直流电压 ；
3、学生交流电源通过上下键0～24V电压，最小调节单元可达1V，额定电流2A；
4、学生直流电源也是通过上下键选取，分辨率可达0.1V，额定电流2A。</t>
  </si>
  <si>
    <t>12.生物准备室</t>
  </si>
  <si>
    <t>1.全钢结构；
2.台面：采用≥12.7mm厚双面膜耐腐蚀实芯理化板制作；
3.柜体：采用≥1.0mm镀锌钢板，采用保护焊焊接，打磨处理，表面经耐酸碱粉末烤漆处理（烤漆膜厚度平均值不少于70μm）；
4.拉手：铝合金条形暗拉手；
5.防撞胶垫：装于抽屉及门板内侧，减缓碰撞，保护柜体；
6.门板及抽面：采用双层钢板，必须两层组装式设计，保证两层双面都喷涂处理，中间采用隔音材料；
7.连接件：采用专用连接组装件；
8.合页：采用不锈钢模具一体成型；
9.滑轨：三节重型滚珠滑轨；
10.固定桌脚：采用柜体内置可调整脚，保证调整脚前后都可以调节高低。</t>
  </si>
  <si>
    <t>钢制电源盒</t>
  </si>
  <si>
    <t>设置2路多功能220V五孔交流插座，操作简单，安全可靠。</t>
  </si>
  <si>
    <t>柜体：采用≥1.0mm厚冷轧钢板，经环氧树脂喷涂，涂层厚度≥80微米，最后经高温烘烤而成。
柜门：上层采用≥5㎜钢化玻璃。下层为冷轧钢门板。
铰链：不锈钢合页；
柜体拉手：采用不锈钢拉手或塑料拉手。
地脚：采用实验室专用不锈钢活动地脚，可适于不同的地面环境。高度可调。</t>
  </si>
  <si>
    <t>13.生物仪器室</t>
  </si>
  <si>
    <t>14.物理创新实验室1</t>
  </si>
  <si>
    <t>物理学生实验桌</t>
  </si>
  <si>
    <t>1.新型塑铝结构。学生位镂空式，符合人体工程学设计，易碰撞处全部采用倒圆角。
2.台面采用≥12.7mm厚实芯双面膜理化板台面。
3、书包斗：采用环保型一次性注塑成型，底、面部加设经纬加强筋，表面圆角处理。在书包斗的前端中心位置注塑出螺孔，通过螺钉将书包斗与中间横梁固定相接，可拆卸易于组装。中间设置内凹圆槽挂凳卡槽，便于收纳、放置实验凳。
4. 侧面采用三段式高强度铝合金结构，整体规格：≥560*760mm。立柱采用倾斜式设计，内嵌入上下铸铝支架≥20mm，后端配备加固支撑梁。侧面上下支架采用≥3mm厚的铝压铸一次成型，各部分连接设置专用定位件，并用内六角螺丝连接固定，便于组装及拆卸，易碰撞处全部采用倒圆角。上下支架压铸铝件经粗磨、细磨、精磨、抛光平滑多个工艺处理，金属表面经高光乳白色环氧树脂户外粉喷涂高温固化处理，达到承重性能强和耐酸碱、耐腐蚀的效果。下支架可装地脚调整桌子高度，或通过专用孔位与地面固定，并配有脚套装饰盖。
5.立柱采用菱形八边型结构设计，规格≥105*50mm，厚度≥1.5mm。垂直面与斜面各有四面。立柱外立面中间设置凹槽。增加凹槽封边条遮挡螺丝孔位，桌子侧面无可视螺丝孔，并保护使用者不受铝材边沿伤害。
6. 前横梁、中间横梁、后横梁和中下横梁全部采用高强度挤出铝合金模具型材，各部分连接设置专用定位件，并用高强度内六角螺丝连接，便于组装及拆卸。铝材表面经环氧树脂户外粉末静电喷涂处理。做到承重性能强和耐酸碱、耐腐蚀。中横梁尺寸≥37*28mm，铝材上设计了独特的铝材撕拉线，可在安装中横梁后，在铝材上撕拉出一条空槽，把电源线置于槽中，最大限度保护学生的用电安全，且电源布线更为便利。前后横梁尺寸≥50*41mm，采用前端半圆弧人体工程学设计，圆弧角度为R30，安装螺丝处的厚度≥1.7mm，其他厚度≥1.2mm。后横梁设置挡水条组装滑槽，方便挡水条的安装，挡水条尺寸≥14*52mm。中下横梁尺寸≥100*19mm，采用上下收腰设计，加强横梁的强度。
7.背部挡水条经模具一体挤压成型，根据不同厚度的台面板配不同高度的镶入卡口挡水条。另外配备相应尺寸的铝合金挡水块，用于固定两侧铝合金桌角及挡水条。铝合金挡水块由铝合金一体压铸成型，表面经环氧树脂户外粉静电喷涂。
8. 下支架脚：下支架脚两端各设置圆形孔位，在压铸支架上攻牙，可通过拉爆螺丝与地面固定或搭配调节脚使用。调节脚由国标螺杆与塑料一体注塑成型，承重性强。桌侧角配有脚套装饰盖。</t>
  </si>
  <si>
    <t>智能吊装系统</t>
  </si>
  <si>
    <t>430*200*650mm</t>
  </si>
  <si>
    <t>采用镀锌钢板制作。
功能：采用物联网+现代生活模式、能APP控制。设置总漏电保护器、每分路1个漏电保护器、总控制器、开关电源若干个、至少1个不小于10寸屏、紧急开关、启动开关。多种元器件组合成强大保护集成电路。保障电源具有漏电、短路、过载保护。低压输出驱动电压、学生电源交直流电压，具有智能保护系统，短路过载具有自动复位功能。液晶屏幕能控制每个学生照明、电源升降、交直流电压及能锁定学生交直流电压。</t>
  </si>
  <si>
    <t>多功能集中控制系统</t>
  </si>
  <si>
    <t>集中控制系统。可执行各分项分页控制；
（1）升降控制：可以实现单个控制，可以集中控制，可以任意组合控制；
（2）补光控制：分组控制整室照明；
（3）220V电源控制：控制学生AC220V电源；
（4）低压控制：教室主控，分组控制。</t>
  </si>
  <si>
    <t>顶部多模块电源供应装置</t>
  </si>
  <si>
    <t>采用ABS材质，模具一体成型。模块内预留高压、低压位置。</t>
  </si>
  <si>
    <t>模块储藏装置</t>
  </si>
  <si>
    <t>采用ABS材质，模具一体成型。四周带氛围灯设计。</t>
  </si>
  <si>
    <t>低压电源模块</t>
  </si>
  <si>
    <t>高压电源模块</t>
  </si>
  <si>
    <t>采用220V，多功能安全插座；</t>
  </si>
  <si>
    <t>智能升降机构</t>
  </si>
  <si>
    <t>采用自动升降系统，自带保护功能</t>
  </si>
  <si>
    <t>综合布线</t>
  </si>
  <si>
    <t>环氧树脂喷涂金属吊杆</t>
  </si>
  <si>
    <t>国标五金件</t>
  </si>
  <si>
    <t>升降功能、高低压电源系统调试</t>
  </si>
  <si>
    <t>15.物理准备室1</t>
  </si>
  <si>
    <t>16.物理创新实验室2</t>
  </si>
  <si>
    <t>采用镀锌钢板制作。
功能：采用物联网+现代生活模式、能APP控制。设置总漏电保护器、每分路至少1个漏电保护器、总控制器、开关电源若干个、至少1个不小于10寸屏、紧急开关、启动开关。多种元器件组合成强大保护集成电路。保障220V电源具有漏电、短路、过载保护。低压输出驱动电压、学生电源交直流电压，具有智能保护系统，短路过载具有自动复位功能。液晶屏幕能控制每个学生照明、电源升降、交直流电压及能锁定学生交直流电压。</t>
  </si>
  <si>
    <t>17.物理力学实验室</t>
  </si>
  <si>
    <t>1.凳脚材质：无缝钢管模具一次成型。全圆满焊接完成，经高温粉体烤漆处理，长时间使用也不会产生表面烤漆剥落现象螺旋升降式，升降距离至少为50mm。
2.聚丙烯凳面材质：采用聚丙烯共聚级注塑。表面细纹压花，采用不锈钢螺丝与圆型托盘固定。
3.脚垫材质：采用PP加耐磨纤维增强塑料，实心倒勾式一体射出成型凳面与凳脚留有一定的空间便于凳子挂在挂凳扣上。</t>
  </si>
  <si>
    <t>450*600*850mm</t>
  </si>
  <si>
    <t>水槽采用环保型PP材料一次性注塑成型，耐强酸碱&lt;80度有机溶剂并耐150度以下高温，壁厚≥3mm，具有防溢出功能。水槽后端高出水槽两侧防止后排学生使用时水溅到前排学生身上。水槽柜为榫卯连接结构并合理布局加强筋，使用产品自身力量相互连接，产品不变形。柜子整体采用环保型一次性注塑成型，表面木纹与光面相结合处理。同时水槽柜底部为模具一体成型，加固水槽柜的强度。
水槽柜带独立储物抽屉，抽屉隐藏于水槽柜检修门内，使用时打开，不用时不影响整体外观造型。同时水槽柜自带抽屉封板防止抽屉内物品外漏于水槽柜内，抽屉封板与水槽柜前端模具一体成型非二次组装。储物抽屉采用环保型一次性注塑成型与水槽柜整体连接，尺寸≥85*120*345mm，储物抽屉至少分为三格，每格尺寸≥110*115*65mm；便于学生使用时存放不同洗涤辅助用品。</t>
  </si>
  <si>
    <t>18.物理电学实验室</t>
  </si>
  <si>
    <t>19.物理智慧云实验室（兼数字化探究实验室）</t>
  </si>
  <si>
    <t>450*200*900mm</t>
  </si>
  <si>
    <t>控制箱内置：3P总电源开关，3P风机开关，学生总控2P漏电保护器，交流电源开关，单片机控制器及功能扩展模块，单片机保护模块，风机控制系统，急停控制系统；配有关键安全系统既长时间不操作，自动切断总电源。电源分组控制系统、照明分组控制系统。A、摇臂控制系统：教师通过控制箱或移动设备对全室摇臂进行单独或分组控制（上升、下降或暂停，上升或下降到底后摇臂会自动停止）B、电源控制系统：教师通过控制箱或移动设备对全室220V高压及0-30V低压进行单独或分组控制；C、照明控制系统：教师通过控制箱或移动设备对全室照明进行单独或分组控制；主要参数指标有：1、 LED显示：频率指示、转速指示、状态指示、异常指示等；2、额定输入电压：三相380V，±15%；3、额定输入频率：50/60 HZ；4、控制方式：空间电压矢量控制；5、输出频率：1.00~50 HZ；6、过载能力：150%额定电流；7、完善的保护功能：输入缺相、短路、欠压、过流、过压、过载、过热等。</t>
  </si>
  <si>
    <t>高分辨率工业触摸屏，集中控制系统，可执行各选项控制（配一启动按钮开关和一急停开关）1、摇臂控制：对全室摇臂进行单独或分组控制（上升、下降或暂停，上升或下降到底后摇臂会自动停止），具有防卡，防夹功能2、电源控制：对全室220V进行单独或分组控制；3、照明控制：对全室照明进行单独或分组控制；</t>
  </si>
  <si>
    <t>教室监考端</t>
  </si>
  <si>
    <t>实训操作考试监考管理系统</t>
  </si>
  <si>
    <t>【模式选择】
1、支持教学模式、考试模式，老师可选择任意一种模式，系统自动控制下属所有学生端进入对应模式；
2、当到达指定考试时间，系统自动强制所有学生端退出原有所在的模式，并自动进入考试模式，且不得自由退出；
【整体架构】
1、支持12/24/48路视频画面同屏显示；
2、可同时监看24/12/6名考生的两个操作画面，最高可同时显示48路学生操作画面；
3、理论上支持无限考生接入，当考生人数超过24人时，支持手动翻页显示学生画面，也支持自动翻页；
4、负责处理数据中心和学生套件之间数据交换服务（下发学生信息、下发实验操作指令、上传实验视频、现场抽签等）；
5、可实现视频实时监控，同步查看学生实验操作过程，观看延时不高于0.5s；
6、支持调节监看窗口的数量，可选择只看主画面或只看副画面，也可以选择同时观看主画面、副画面；
7、当学生端采用网络摄像机时，如果学生端的软件掉线或崩溃，不影响教师端录制；
8、支持自动获取学生端自带摄像机的视频流，无需单独配置每个座位的摄像机画面，支持每个座位混合采用USB摄像机和网络摄像机；
9、当使用第三方网络摄像机时，支持为每个座位单独配置视频流，系统将直接从摄像机拉取视频画面并进行录制，此时若学生端系统出现故障，不影响本系统进行录制；
【考前配置】
1、智能排题：可以在教室电脑的监考端软件对所在教室的座位排列方式进行设置，可以设置教室的行数、列数。在开考前，系统会自动为每个座位分配题目，可以确保每个座位前后左右的题目不冲突，并支持在教室电脑的监考端进行微调。方便管理员提前安排实验器材；
2、设备管控：可以统一管理考试系统设备，可以远程关闭考生套件，可在监考端查看学生端的软件版本和在线状态，支持远程升级、关机、清理磁盘空间等批量操作；
3、在开考之前，可对故障座位进行快速备换，支持更换考生套件，支持选择故障座位，更换至备用座位，更换后信息自动同步到备用座位，无需重新设置考生套件座位号；
4、硬盘监测：在开考之前，系统将对学生端的剩余硬盘空间进行轮训检查，当检测到空间不足时，会进行弹窗提示，提醒监考老师进行磁盘数据清理；
【考中管理】 
1、视频上传管理：可设定同时上传至校级服务器的视频数量并限制上传带宽，以减少资源占用，确保考试顺利进行。
2、考试状态：支持监考界面显示每个座位考生的考试状态，包括人工核验、提前交卷、考生报错、取消考试、现场评分提交情况等，每个状态可以显示为不同色块，便于监考老师快速定位异常。
3、人工核验：当考生在考位上人脸登录失败后，可以在监考界面进行人工比对核验。通过后考生可以继续考试。
4、突发事故处理：考试时，当出现作弊、设备故障等各类突发事故，可以在教室电脑上取消某个考生的本场考试，并决定是否安排补考（执行该操作时必须输入监考组长的账号和密码）。若选择安排补考，则该生会进入补考名单，在网页端可查；
5、信息查核：系统可以对考试视频进行监看，将每个考生的视频和每个考生的信息包括考生姓名、准考证号、座位号同步显示，方便监考老师核对考生信息。
6、倒计时：定时定点模式下，系统显示当前考试的名称和考场信息，同时显示考试结束倒计时，当进入考试准备过程中，可以显示下一场考试开始倒计时。
7、考情统计：可以统计并显示当前批次考试评分提交情况（现考现评模式下）、显微镜截图提交情况（生物考试）、电子试卷填写提交；
8、考试控制：当考试办法为定点不定时或随到随考时，监考老师可以根据考场情况控制考试的开启与结束；
10、延长考试：当考试设置了定时任务时，到达预设的考试时间后，系统将提示用户是否延长考试，延长考试后，考生可以继续作答。  
11、语音播报：当设置了监考语音包时，可控制进行语音播报操作，语音可通过连接的音响设备进行播放，方便对考试注意事项进行宣读。
12、录制反馈：应支持实时反馈考场内所有考生套件的录制状态，并显示录制异常的原因，便于老师排查问题；
【考后数据回查】
1、考试视频可以在本地视频备份存储功能，并能对存储的视频进行批量统一管理；
2、记录实验操作过程并形成视频文件，支持传输至校平台服务端；
3、录制的视频文件格式可满足H.264格式，可以在大部分播放器中直接播放；
4、支持全局统计每个批次考生各类数据的上传情况，包括视频数据、显微镜截图数据、实验报告等，对于未上传数据的异常处理，支持从学生端补传至监考端。
【教学模式】
1、提供教学模式入口和正式考试管理功能，并对不同类型考试显示不同考试信息；
2、教学模式：支持对学生端进行智能控制，点击进入教学模式后可进行示范教学和课堂练习，选择模式后将智能控制所有学生端自动进入对应模式；
3、示范教学：可以在软件中开启并控制学生端进入示范教学模式，老师能够使用教学终端进行操作演示，演示画面同步直播至每一台实验信息采集终端软件中；
4、课堂练习：进入后可以直接进行学生端录制，可自定义录制时间，录制完成后能够编辑本次练习的名称，保存为实验教学资源，并可进行点播回看；</t>
  </si>
  <si>
    <t>实验操作考试终端（学生端）</t>
  </si>
  <si>
    <t>实验操作日常教学管理终端</t>
  </si>
  <si>
    <t>采用标准模块化组成；
外形及材质：主框架采用航空飞碟式设计≥1.8mm厚铝合金模具成型表面经高温固化处理，舱体下部采用镀锌钢板配色成型，左右装饰条采用实验室专用铝合金模具型材，表面经高温固化处理。</t>
  </si>
  <si>
    <t>系统调试：
1、吊顶式系统采用模块化结构设计，采用吊装安装方式；
2、系统结构调试；
3、系统控制调试；
4、供电系统调试；
5、照明系统调试。</t>
  </si>
  <si>
    <t>20.物理准备室2</t>
  </si>
  <si>
    <t>柜体：采用≥1.0mm厚冷轧钢板，经环氧树脂喷涂，涂层厚度≥80微米，最后经高温烘烤而成。
柜门：上层采用≥5mm钢化玻璃。下层为冷轧钢门板。
铰链：不锈钢合页；
柜体拉手：采用不锈钢拉手或塑料拉手。
地脚：采用实验室专用不锈钢活动地脚，可适于不同的地面环境。高度可调。</t>
  </si>
  <si>
    <t>仪器柜一</t>
  </si>
  <si>
    <t>1200*500*2000mm</t>
  </si>
  <si>
    <t>1. 全钢结构
2. 柜体采用钢材裸板厚度≥1.0mm一级镀锌钢板冲折制作，表面经磷化等防腐处理后再经环氧树脂静电粉末喷涂。
3. 采用双开门型式，上部为玻璃开门（门框为整板开孔，双层门），下部为钢制开门（双层门）。上柜配置两块钢制层板，下柜配置一块钢制层板，层板高度可以上下调节，不锈钢弓形拉手。</t>
  </si>
  <si>
    <t>仪器柜二</t>
  </si>
  <si>
    <t>21.物理仪器室</t>
  </si>
  <si>
    <t>22.科创中心</t>
  </si>
  <si>
    <t>一、上课区</t>
  </si>
  <si>
    <t>移动讲台</t>
  </si>
  <si>
    <t>1200*600*780mm</t>
  </si>
  <si>
    <t>1.钢木结构
1.1台面：采用≥12.7mm厚双面膜耐腐蚀实芯理化板制作，四角倒圆角；
1.2钢木结构：主框架采用矩形管焊接而成，表面经酸洗磷化、纯环氧树脂塑粉高温固化处理，平整光滑；
1.3柜身：柜身为悬柜，基材为≥16mm厚≥E1级实验室专用三聚氰胺板制作，柜身可任意移出。可见截面均经过PVC封边；贴面和封边部件应严密、平整，外表的圆角、倒棱应均匀一致；
1.4正前方设置可移动置物架，放置教案和教具；
1.5桌脚：采用静音万向轮。</t>
  </si>
  <si>
    <t>学生桌</t>
  </si>
  <si>
    <t>1200*1400*740mm</t>
  </si>
  <si>
    <t>台面：采用新型、环保、≥12.7mm实心理化板台面，台面为六边形。
台身架构：台身所有部件采用高分子环保结构（整桌无木质材料），组合而成，两个组位之间采用榫卯连接结构，牢固易安装。
台身功能：台身采用注塑件相互连接，坚固耐用，桌身内含学生书包斗，下部位是综合功能柜。整体尺寸比例经过人体工程学设计。</t>
  </si>
  <si>
    <t>造型隔断柜</t>
  </si>
  <si>
    <t>3000*400*2000mm</t>
  </si>
  <si>
    <t>实木多层板，造型教室现场实际情况定制</t>
  </si>
  <si>
    <t>升降电源卷线器</t>
  </si>
  <si>
    <t>220V，升降电源</t>
  </si>
  <si>
    <t>造物粒子创意拓展套装</t>
  </si>
  <si>
    <t>1.主控：主控板；配有专用扩展板和电源主板
2.输入设备：角度传感器 ，按钮模块 ，声音传感器 ，光线传感器，水分传感器 ，火焰传感器 ，触摸传感器 ，温度传感器，电导开关模块 ，运动模块 ，自锁按钮模块，倾角传感器，空气湿度模块，灰度传感器 ，防水温度传感器 ，心率传感器 ，超声波传感器，土壤湿度传感器；
3.输出设备：录音模块 ，方形小喇叭，蜂鸣器 ，风扇 ，小灯模块 ，高亮LED ，七彩灯带 （可编程单独控制每颗灯珠），OLED显示屏（自发光式的显示模块。产品应用：移动设备的显示） ，电机控制模块 ，电机 ，舵机控制模块 ，舵机 ，全彩灯带；
4.功能设备：“与”模块 ，“或”模块 ，“非”模块 ，阈值模块 ，分支模块，延时模块 ，单神经元模块（应用于模拟神经网络），物联网模块（搭配专用物联网平台），计数模块，持续模块；
5.配件：USB线，A-B USB线，两端防反插3PIN接口线，魔术贴包，螺丝包，电池盒，轮子，鳄鱼夹线</t>
  </si>
  <si>
    <t>创意机器人教学套件</t>
  </si>
  <si>
    <t>1.主板：Arduino含电机驱动主板
2.输入模块：按钮模块，巡线传感器，声音传感器，倾斜传感器，防跌落传感器，碰撞传感器（左），碰撞传感器（右），光线传感器，超声波传感器，遥控器套件，温度传感器，角度传感器；
3.输出模块：蓝色LED模块，绿色LED模块，白色LED模块，180度舵机，电机风扇，蜂鸣器，130直流电机；
5.配件：USB线，130直流电机软扇叶，魔术贴，尼龙螺柱包，不锈钢螺丝包，两用螺丝刀，单芯杜邦线若干，尼龙扎带若干，ABS塑料U形条长；
6.可支持编程系统：Ardublock、Mixly、Scratch3.0、Mind+等图形化编程系统，Arduino IDE等C语言代码式编程系统；</t>
  </si>
  <si>
    <t>探索机器人套装</t>
  </si>
  <si>
    <t>一、产品组成：
核心主控、编程机器人扩展板、编程机器人底盘、蓝牙适配器、新超声波传感器、四路颜色传感器、双路颜色传感器、科学传感器、180光电编码电机、1.5公斤厘米扭矩的串行总线舵机、蓝牙手柄、金属结构件、五金件、轮类、地图、工具等；
二、产品规格：
1、核心主控：
  1）处理器主频：≥240MHz
  2）芯片集成ROM：≥448KB
  3）芯片集成SRAM：≥520KB
  4）处理器内核：双核处理器
  5）扩展存储SPI Flash:≥8MB
  6）多线程支持：支持
2、编程机器人扩展板
  基于核心主控，可充电锂电池。
3、蓝牙适配器
可支持智能无线数据传输的蓝牙设备接口转换器。
4、新超声波传感器：
  1）外壳材质：塑料
  2）自带芯片：有
  3）氛围灯：≥8颗
5、四路颜色传感器
支持巡线检测、颜色识别、环境光校准；≥4个传感器
6、科学传感器
支持：心率传感器、火焰传感器、人体红外、温湿度传感器、大气压传感器、电子罗盘、可燃气体传感器、土壤传感器、触摸传感器。
7、双路颜色传感器
支持双路颜色识别与双路巡线检测。集成自适应地图学习功能，可自动学习背景与巡线颜色并设定判断阈值。
模块固件内置巡线算法，可直接输出用于控制电机转速的参数。
参数
工作范围：距离被检测物体 5～15mm
工作电流：≤70mA
8、180光电编码电机
 1）转速区间：1-200RPM
 2）转动扭矩：≥1500g·cm
 3）输出轴材质：金属
9、舵机
1）出厂舵盘安装：有
2）快速拆装：支持（基于燕尾槽结构的快速拆卸及安装）
3）兼容：金属部件及乐高
4）物理限位：无
10、课程
1）配套基于 K12 阶段新课标设计及开发的完整课程，不少于48节常规课课程和24节赛事课程。
2）课程包含智能家居、智能垃圾桶、智控窗帘、智趣笔筒、物联网、物联网小车、全地形机器人、安防巡逻机器人、智慧工具、智慧农业、环境数据采集、远程数据检测、智能通风系统、智慧物流、智能传送、自动驾驶等内容</t>
  </si>
  <si>
    <t>造物粒子套装</t>
  </si>
  <si>
    <t>1.电源模块：具有至少3通道信号输入输出
2.输入设备：角度传感器，蓝色按钮模块，红色按钮模块，黄色按钮模块，环境光传感器，水分传感器，火焰传感器，触摸传感器，声音传感器，温度传感器，运动传感器； 
3.输出设备：红色小灯模块，绿色小灯模块，蓝色小灯模块，蜂鸣器模块，风扇；
功能设备：“与”模块，“或”模块，“非”模块，阈值模块，分支模块，持续模块；
4.配件：USB线，传感器连接线，电池盒，螺丝包，魔术贴若干；
5.有配套的教程和视频，可以进行教学使用。</t>
  </si>
  <si>
    <t>Arduino创意编程套件</t>
  </si>
  <si>
    <t>1、主控：主控板；配有专用扩展板
2、输入设备：数字晃动传感器，红外开关，光敏传感器，角度传感器，声音传感器，温度传感器，按钮模块，超声波测距传感器，温湿度传感器
3、输出设备：舵机，小灯模块，RGB灯，蜂鸣器，液晶显示屏，继电器
4、通讯设备：蓝牙模块，物联网模块
5、配件：电池盒，USB线，杜邦线
6、配备不少于15节项目案例、教学资料</t>
  </si>
  <si>
    <t>机器人教学套件</t>
  </si>
  <si>
    <t>一、产品组成：
不少于13个电子模块，包含扬声器、电机、舵机、灯带、灯环、LED点阵屏、小风扇，测距传感器、热运动传感器、双路颜色传感器、角度传感器、延长模块以及可充电锂电池模块。配件包含通用连接线及相关配件、零部包等。
三、电子模块特性：
模块具备体积小巧，可堆叠，绝缘设计，兼容M4金属零件，支持与拼接积木结合，可搭配创造工具；
模块集成MCU，可双向通讯，可离线使用。
安全规范：元器件四周需为倒圆角，具有安全性；插拔规范：接口易插拔且具防反插功能。
功能强大的电子模块，支持无限串联，无需编程也能使用。
配套强大的积木式编程软件和 Mu Python 编辑器，可全面满足用户在编程普及、人工智能和物联网教学、创意制作、机器人赛事等场景中对电子模块的需求。</t>
  </si>
  <si>
    <t>Arduino电子套件</t>
  </si>
  <si>
    <t>1.主控：arduino控制板，多功能扩展板（自带万用板功能，可随意焊接元件，自带面包板，方便接线）
2.编程系统：arduino IDE
3.输入设备：温度传感器，红外接收头，按键开关，光敏电阻，震动开关，电位器
4.输出设备：LED灯，数码管，9g微型舵机，蜂鸣器，电机
5.配件：USB线，杜邦线，电池盒</t>
  </si>
  <si>
    <t>蓝牙炫彩灯带</t>
  </si>
  <si>
    <t>产品参数：
1、不少于31个电子模块，包含扬声器、电源 、电机驱动 热运动传感器、测距传感器、舵机驱动 、舵机包、LED点阵模块、彩灯驱动、灯带包 、灯环包 、光线传感器、超声波、声音传感器、温度传感器、红外收发、双路颜色传感器、按钮、土壤湿度传感器、多路触摸、摇杆、运动传感器、气体传感器、温湿度传感器、延长模块、RGB灯、火焰传感器、磁敏传感器、角度传感器、视觉模块、及配件包等。
2、电子模块特性：
（1）模块具备体积小巧，可堆叠，绝缘设计，兼容M4金属零件，支持与拼接积木结合，可搭配创造工具；
（2）模块集成MCU，可双向通讯，可离线使用。
安全规范：元器件四周需为倒圆角，具有安全性；插拔规范：接口易插拔且具防反插功能。
（3）功能强大的电子模块，支持无限串联，无需编程也能使用。
（4）配套强大的积木式编程软件和Python 编辑器，可全面满足用户在编程普及、人工智能和物联网教学、创意制作、机器人赛事等场景中对电子模块的需求。
（5）支持视觉模块，刷新率支持≥50帧/秒。</t>
  </si>
  <si>
    <t>物联网套件</t>
  </si>
  <si>
    <t>1.主控：主板、扩展板
2.编程软件：图形化编程软件
3.输入设备：人体红外热释电运动传感器，温度传感器，电容式土壤湿度传感器，模拟声音传感器
4.输出设备：带功放喇叭模块，金属9g舵机，数字继电器
5.功能设备：物联网模块
6.配件：USB线，杜邦线</t>
  </si>
  <si>
    <t>创客比赛套件（专业版）</t>
  </si>
  <si>
    <t>1.主控：R3主控板，I/O传感器扩展板，两用扩展板；
2.通信模块：物联网模块、红外遥控器、红外接收模块；
3.扩展设备：人工智能摄像头（支持物体追踪（可学习追踪物体并返回坐标值），人脸识别（可分辨不同人脸），物体识别（不学习可直接识别至少20种物体），巡线追踪，颜色识别，标签识别等功能）
4.输入设备：黄色数字大按钮模块，红色数字大按钮模块，光线传感器，角度传感器，声音传感器，土壤湿度传感器，温湿度传感器，超声波传感器，晃动传感器，运动传感器，烟雾传感器，TDS传感器；
5.输出设备：红色LED模块，绿色LED模块，9g离合舵机，减速电机，灯带，显示屏，双路电机驱动模块，电机驱动扩展板；
6.配件：轮子，支撑轮，传感器线若干、数据线若干、螺丝刀，胶枪。</t>
  </si>
  <si>
    <t>人工智能入门学习套件</t>
  </si>
  <si>
    <t>材质：模块外壳采用玩具级别材质； 
连接方式：采用开源硬件标准通用的接口，可防反插；
免编程电源模块：不少于3通道信号输入输出；
编程主控板：≥32位ARM芯片，板载5x5可编程LED点阵、按键、加速度计、电子罗盘、温度计、蓝牙等功能；
扩展板：不少于6个防反插接口，外接供电口（可控制电源系统）；
输入模块：角度传感器、按钮模块、超声波传感器、声音传感器、红外接近传感器；
输出模块： 蜂鸣器、红色LED模块、舵机模块、舵机驱动模块；
功能模块： 单神经元模块、或模块、与模块；
配件： 杜邦线若干、螺丝包、魔术贴、USB、螺丝刀</t>
  </si>
  <si>
    <t>造物粒子编程入门套件</t>
  </si>
  <si>
    <t>1.尺寸重量≤110 克，采用嵌入式架构设计，高度集成多种功能应用，包括脑电数据采集实时传输、脑电采集实时参数调节、状态灯显示控制、佩戴检测、电量检测报警等功能。
2.内置可变增益脑电采集系统，配合高精度最新神经网络模型，可以实现精准脑波检测。
3.采用带主动电路的特殊金属电极；高精度硬件电路，底噪声达到 1uV， 稳定可靠地采集用户脑电波数据。
4.内置 RGB 颜色脑电专注力显示状态灯，实时显示当前用户专注力状态。
5.实时高效传输脑电数据。超低功耗，满电工作时间可达至少8小时。
6.采用带有实时温度保护的充电管理技术，整机电路管理系统包含比通常安规更严格的多重过压/过流/短路保护电路，确保产品安全可靠。
7.采用自适应调节的结构设计，配合固定头带使用，最大限度地满足幼/小/中学生不同头围的需求，满足绝大多数人群的使用。
8.产品电极采用自适应弹性伸缩结构设计，佩戴舒适可靠。</t>
  </si>
  <si>
    <t>AI游乐场套装</t>
  </si>
  <si>
    <t>1.主控：主板.
2.主体：机器人升级版平台，兼容至少两种主控器。
3.编程软件：支持不少于两种编程语言。
4.机器人平台集成功能：蜂鸣器、RGB LED、不少于2路电机；扩展IIC接口，板子总开关、不少于9个IO通用接口，锂电池接口，总开关。
5.其他扩展设备：超声波传感器不少于2个、摄像头传感器不少于2个、摄像头传感器外壳不少于2个、摄像头支架不少于2个、舵机不少于2个、手柄至少1个。
6.配件：USB线不少于2个，可充电锂电池不少于3个，机械结构零件不少于11种，紧固件若干，螺丝刀。
7.摄像头传感器参数：
7.1 主板规格：供电电压：不少于4-pin防呆接口：3.3～5.0V；电流消耗（典型值）： 320mA@3.3V，230mA@5.0V（人脸识别模式，不少于80%背光亮度，补光灯关闭）；
7.2 基础功能：物体追踪（可学习追踪物体并返回坐标值），人脸识别（可分辨不同人脸），物体识别（不学习可直接识别不少于20种物体），巡线追踪（可存储线条个数：不少于100个），颜色识别（可存储颜色个数：不少于100个），标签识别（可存储标签个数：不少于50个），物体分类，二维码识别以及条形码识别等多种模式识别。
7.3 高级功能：深度神经网络分类器（可实现标志识别、手写数字识别、口罩识别、物体分类等不少于1000种分类）。
7.4 特殊功能：USB串口通信、拍照保存、屏幕显示自定义字符、可用图形化软件进行编程控制、可兼容python编程。
7.5 固件：内置固件，可通过USB接口更新。
7.6 按键：不少于1个功能按键，1个学习按键。
7.7 其他：LED高亮补光灯；RGB指示灯；TF卡座；可插拔摄像头.
7.8 摄像头：像素：不少于500万；分辨率：不少于320*240；视角：&gt;170°；面板：IPS；背光：白光LED灯，亮度可调。
7.9 外观特性：黑色排线，黑色金属保护框。
8.配套资料：有配套的教程和配套的视频。</t>
  </si>
  <si>
    <t>造物粒子物联网主题套件</t>
  </si>
  <si>
    <t>1.材质：模块外壳采用玩具级别材质； 
2.连接方式：采用开源硬件标准通用的接口，可以防反插；
3.主控板：≥32位ARM芯片，板载5x5可编程LED点阵、按键、加速度计、电子罗盘、温度计、蓝牙等功能；
4.扩展板：不少于6个防反插接口，外接供电口（可控制电源系统）；
5.输入模块：土壤湿度传感器模块，声音传感器，运动传感器，防水温度传感器，pH传感器等；
6.输出模块：七彩灯带，舵机，蜂鸣器模块；
7.功能模块：物联网模块；
8.配件：USB线，传感器连接线，电池盒；
可支持编程软件</t>
  </si>
  <si>
    <t>AI摄像头</t>
  </si>
  <si>
    <t>1.主板规格
处理器：不少于400MHz 64位双核处理器
供电电压：不少于4-pin接口：3.3～5.0V
电流消耗（典型值）： 310mA@3.3V，220mA@5.0V （人脸识别模式，不少于80%背光亮度，补光灯关闭）
2.通信协议： UART @ 9600~115200bps ; I2C
3.通信接口：不少于PH2.0 4-pin接口
4.调试接口：USB接口
5.内置功能：物体追踪，人脸识别，物体识别，巡线追踪，颜色识别，标签识别
6.固件类型：内置固件，可通过USB接口更新
7.按键：不少于1个功能拨轮按键、1个学习按键
8.其他：LED补光灯；RGB灯；TF卡座；可插拔摄像头插座；
9.摄像头
像素：不少于200万
屏幕
类型：不少于2.0寸 TFT
分辨率：不少于320*240
视角：&gt;170°
面板：IPS
背光：白光LED灯，亮度可调
外观特性：黑色排线，黑色胶框</t>
  </si>
  <si>
    <t>物联网应用套件</t>
  </si>
  <si>
    <t>一、产品规格：
1、芯片：双核32位处理器以上
2、处理器（内核）：≥240MHZ；
3、板载内存（ROM/SRAM）：≥448KB/520KB；
4、扩展内存存储（SPI Flash）：≥8MB；
5、按键输入：五向摇杆×1、home按钮×1、按钮×2；
6、传感器：光线传感器
7、麦克风（支持录音及语音识别）；
8、三轴加速度计（支持手势识别）；
9、三轴陀螺仪；
10、输入接口：不少于USB、Type-C
二、扩展板：
提供额外的扩展接口，包含两个直流电机接口，以及两个3PIN 的数字舵机接口。其中数字舵机接口开放了数字、模拟接口的控制权限，使其可以兼容常见的灯带及模块。
扩展接口需采用防呆接口，避免学生误操作造成元器件损坏。</t>
  </si>
  <si>
    <t>掌控板入门套件</t>
  </si>
  <si>
    <t>1.主控板板载：板载多种传感器，包含加速度计、光线（传感器）、WiFi及蓝牙芯片、磁力计、按键、OLED显示屏、蜂鸣器，板载信号口，电子罗盘、麦克风等。
2.扩展板：板载输入输出口，两路IIC口以及一路串口；板载两路电机驱动，且不占用额外引脚；供电电压3.5—5V，板载开关，可以开关外接供电电源；板载高品质蜂鸣器，且带有开关控制，可以随时关闭蜂鸣器；引脚金手指，触摸金手指。
3.编程语言。
4.输入模块：超声波测距传感器（有效测距范围2cm—200cm），角度传感器，红外遥控及接收模块，按钮模块，温湿度传感器，颜色识别传感器（检测距离3～10mm），土壤湿度传感器 。
5.输出模块：RGB全彩灯带，LED灯模块
6.执行模块：减速电机（减速比1：48），金属舵机（操作角度：180°±5°）。
7.配套资料：有配套的教程可以进行教学使用。
8.配件：电池盒。</t>
  </si>
  <si>
    <t>动作识别教学机器人</t>
  </si>
  <si>
    <t>1.主控：编程学习主控板
2.其他扩展设备：USB摄像头、按钮模块、电导开关、角度传感器、七彩灯带、风扇、舵机、继电器、超声波、功率计
3.配件：USB线、传感器线、鳄鱼夹线</t>
  </si>
  <si>
    <t>二、无人机机器人区</t>
  </si>
  <si>
    <t>编程边台</t>
  </si>
  <si>
    <t>6000*600*780mm</t>
  </si>
  <si>
    <t>1.台面：采用≥12.7㎜厚实芯理化板。
2.柜体：采用不少于1.0mm镀锌钢板，采用保护焊焊接，打磨处理，表面经耐酸碱粉末烤漆处理（烤漆膜厚度平均值不少于70μm）；
3.防撞胶垫：装于门板内侧，减缓碰撞，保护柜体；
4.门板：采用双层钢板，两层组装式设计，保证两层双面都喷涂处理，中间采用隔音材料；
5.连接件：采用专用连接组装件；
6.合页：采用不锈钢模具一体成型
7.固定桌脚：采用柜体内置可调整脚，保证调整脚前后都可以调节高低。</t>
  </si>
  <si>
    <t>工作椅</t>
  </si>
  <si>
    <t>椅面PVC，椅身实木材质</t>
  </si>
  <si>
    <t>岛式插座</t>
  </si>
  <si>
    <t>钢制电源盒，内含两个多功能五孔插座，带盖板</t>
  </si>
  <si>
    <t>编程无人机</t>
  </si>
  <si>
    <t>200*200*55mm</t>
  </si>
  <si>
    <t>重量≥140g（不含电池）                   
最大上升速度≥ 1m/s             
最大水平速度≥2m/s 
最大悬停定位高度≥7m
续航时间≥12min
定高技术：TOF与气压计定高   
定位技术：光流定位
最大旋转角速度：俯仰轴：不少于180°/秒 
航向轴：不少于30°秒
悬浮精度：垂直：±0.3m（室内）水平：±0.3m （室内）
抗风等级：不少于3级风（3.4～5.4m's)        
轴矩≥165 mm                 
螺旋桨规格≥70mm</t>
  </si>
  <si>
    <t>备用桨叶</t>
  </si>
  <si>
    <t>螺旋桨规格：适配四旋翼编程无人机</t>
  </si>
  <si>
    <t>备用保护罩</t>
  </si>
  <si>
    <t>桨叶保护罩：适配四旋翼编程无人机</t>
  </si>
  <si>
    <t>官方全包围保护罩</t>
  </si>
  <si>
    <t>适配四旋翼编程无人机</t>
  </si>
  <si>
    <t>3x3米飞行地毯（绒布材质）</t>
  </si>
  <si>
    <t>配套四旋翼编程机编程飞行使用</t>
  </si>
  <si>
    <t>训练道具</t>
  </si>
  <si>
    <t>刀旗
识别毯
停机坪
参数、材质同标准版                    
智能识别码（不同）
功能介绍：配合完成无人机巡线、寻迹等任务，可完成辅助定位、自主穿越障碍程序验证等。</t>
  </si>
  <si>
    <t>航空学会迷宫挑战赛比赛场地，小学初中版</t>
  </si>
  <si>
    <t>刀旗 拱门 旗杆：铝合金旗杆 旗面：贡缎喷绘布旗面：贡缎喷绘布 内支撑杆：玻纤杆底座：塑料底座 底座：金属底座圆门 停机坪 旗面：贡缎喷绘布 材质：聚酯纤维（涤纶）内支撑杆：金属底座：塑料底座外支撑杆：PVC 管识别毯 智能识别码 障碍标靶</t>
  </si>
  <si>
    <t>三、VR/AR互动体验区</t>
  </si>
  <si>
    <t>虚拟体验工作边台</t>
  </si>
  <si>
    <t>展示边台</t>
  </si>
  <si>
    <t>8000*600*780mm</t>
  </si>
  <si>
    <t>异型学习桌</t>
  </si>
  <si>
    <t>2400*800*780mm</t>
  </si>
  <si>
    <t>1.钢木结构，带活动柜，台面材质：橡木指接板，板材厚度25mm以上；
2.椅身结构：采用的不少于50*20mm的钢管，钢材厚度1.2mm以上。全部构件均采用保护焊机焊接而成，经过磷化处理表面抛光，静电喷涂技术使产品更加耐久和腐蚀。</t>
  </si>
  <si>
    <t>凳面采用≥5mm厚PP工程塑料注塑成型；
椅面托盘≥165*165*2mm钢板，采用全周满焊焊接，结构牢固。
五星脚最大外径≥458mm，壁厚≥2mm，采用铝压铸一次成型，表面经过防腐氧化处理和高温固化处理，具有较强的耐蚀性及承重性。凳面颜色可选。</t>
  </si>
  <si>
    <t>23.STEAM创客中心</t>
  </si>
  <si>
    <t>2400*700*900mm</t>
  </si>
  <si>
    <t>实验桌</t>
  </si>
  <si>
    <t>1200*1100*780mm</t>
  </si>
  <si>
    <t>钢木结构，台面厚度：≥50mm橡木指接板</t>
  </si>
  <si>
    <t>综合操作工作台</t>
  </si>
  <si>
    <t>2400*1200*780mm</t>
  </si>
  <si>
    <t>边台</t>
  </si>
  <si>
    <t>11000*600*780mm</t>
  </si>
  <si>
    <t>L型边台</t>
  </si>
  <si>
    <t>4800*600*780mm</t>
  </si>
  <si>
    <t>钢木作品展示柜</t>
  </si>
  <si>
    <t>钢木结构，造型定制</t>
  </si>
  <si>
    <t>材料储藏架</t>
  </si>
  <si>
    <t>1200*500*1800mm</t>
  </si>
  <si>
    <t>全钢结构，带层板</t>
  </si>
  <si>
    <t>微型精密车床</t>
  </si>
  <si>
    <t>电压220—240V，功率100W，50—60HZ，主轴转速800-5000转/分，由2档皮带变速和电子无极变速相结合来实现，有效加工顶心距150mm，车刀座距顶心33mm，刀架横向行程60mm，纵向行程40mm，使用6*6mm车刀，可左右转向各45度，重量4.5公斤。</t>
  </si>
  <si>
    <t>台式立钻床</t>
  </si>
  <si>
    <t>电压220—240V，功率300W,50—60HZ。三种主轴速度可调1080，2400及4500rpm。主轴最大冲程63毫米。通过曲柄调整高度70毫米。最大钻孔能力为钢10mm。选装筒夹尺寸达6mm。喉口140mm。可用工作台尺寸200X200mm。条柱45X500mm。重量：10kg。工作台带有加强筋底板，工作面经过机加工研磨，带T槽。工作台是精致、防锈防和静态非常坚实的物质压铸铝合金。钢条柱镀有一层研磨过的镍。强力的，工作寿命长的230V永磁电机。主轴由传送皮带和3级滑轮驱动，可使扭矩在最小速度下增大6倍。传动轴在球轴承上运转。带1/2螺纹的转轴，适用于标准夹头（ROHM工业标准、标配）及选装筒夹</t>
  </si>
  <si>
    <t>台式砂光机</t>
  </si>
  <si>
    <t>电压220—240V，功率200W，50—60HZ.带齿皮带驱动（减速比 7.3:1）。电子控速，速度范围约为250-750转/分，轮盘直径250mm。最大磨砂高度125mm，工作台275x105mm （朝内倾斜15度，朝外倾斜45度）。不带工作台的总尺寸为330x280x230mm。全套包括斜角度规及2个砂光片，粒度150及240砂磨长边、端截面、半径及斜角。通过翻转工件，使平面准确地转到正确的角度。适用于软硬木，有色金属、钢、塑料（树脂玻璃及玻璃纤维），软木及橡胶木及橡胶。有一个简单的表格列出了砂磨不同物料的推荐速度。</t>
  </si>
  <si>
    <t>微型台式砂轮机</t>
  </si>
  <si>
    <t>转速3,000 - 9,000转/分或8 - 24 m/秒（电子无极变速），带标准砂轮。电压230/240 V。2级绝缘。砂轮尺寸为50 x 13 x 12.7 mm。重约1.2 kg。尺寸约250 x 130 x 100 mm。
细长的外壳便于长工件的研磨，包括一个接头，可将真空吸尘器连接到砂轮机上。工件托架和护眼盖板都是可调的。心轴锁定钮方便了砂轮和抛光轮的更换。带有50 x 13 mm金刚砂砂轮（等级N）和碳化硅砂轮（软复合材料），分别用于硬材料的研磨和磨尖。右旋驱动可接抛光螺杆（标配）。</t>
  </si>
  <si>
    <t>台式切断机</t>
  </si>
  <si>
    <t>电压220 - 240V.功率 200W. 50/60Hz.转速 6,000转/分. CNC磨出的高精度圆形载料台. 台面尺寸 230 x 230mm.重量 6kg理想的斜角切割： 直接调整圆形的工作台（夹紧的工件）即可完成斜角切割，而不需要转动机器。可以对同一段物品一次完成两端的倒角切割。工作台可以旋转 2 x 45°.强劲安静的直流电机. 光滑的低噪声齿带传动.可以切割有色金属，铁，钢，不锈钢， 木材和塑料 ，可更换其他种类的锯片，以适合切割不同材料</t>
  </si>
  <si>
    <t>木工平面刨床</t>
  </si>
  <si>
    <t>电压220 - 240V，功率200W,50/60HZ。工作台尺寸：400 x 80mm。刨削宽度为80mm。最大进刀深度为0.8mm。刀片转速6000转/分钟。重量约5.5公斤。 1级绝缘。
本机承重构件均采用CNC加工压铸铝。工作台平面采用精密研磨加工，这些特点是必不可少的。可以平滑地加工软、硬木材。挡板平面为研磨平面。具有刨削宽度最大80毫米，螺钉手柄用于从0到0.8mm的微进给进刀。可调的纵向停止，两面倾斜45°</t>
  </si>
  <si>
    <t>双速超级曲线锯机</t>
  </si>
  <si>
    <t>电压220 - 240V. 强劲，无刷双速电机（140W/205W）. 喉深460mm. 往复行程900 / 1,400次/分钟。锯条行程 18mm. 工作台尺寸 400 x 250mm. 可通过最大工件尺寸 65mm （在 45° 时为 32mm).长 580mm, 宽 320mm, 高 300mm.重量 23kg。
可切割在木材60mm，有色金属（取决于类型）10 - 15mm的。也能很容易切割有机玻璃，玻璃纤维增强塑料，泡沫，橡胶，皮革或软木。坚固的底座： 铸钢材料的底座， CNC-精密加工，采用粉末喷塑处理. 工作时没有任何震动. 大规模的铸铝件，铝镁合金支臂，是重量减轻了近40%，容易方便移动. 喉口尺寸 460mm. 铝镁合金的支臂安装在基座上，纤长的支臂可以一览无余地看到加工范围。可调节的吹气装置可以在加工时吹去尘屑。附带的吸尘口可接驳吸尘器。大型的压铸铝工作台 (400 x 250mm). 极其方便的锯条更换装置， 可以轻松地拆卸锯条 ：为了方便更换锯条，可把工作台水平位置移动80mm，即可方便地无阻碍地更换锯条）. 可定期更换的高夹持力锯条夹持装置:，在台面上有凹槽，可以作为辅助作用，以实现锯条装配时真正的对齐! 这种夹持装置可以非常牢固地夹持末端不带插销的锯条。上述装置对曲线锯来说尤为重要，有一个旋钮可以方便地将其紧固。
工作台面的角度调整范围 5° — 50°. 拥有一个齿状的刻度盘，上面有 0°, 10°, 20°, 30° 和45°. 附带精密微调，可以进行精密的切割。</t>
  </si>
  <si>
    <t>台式盘锯机</t>
  </si>
  <si>
    <t>电压220 - 240V.功率200W,50—60HZ。转速 7,000转/分. 锯片与台面夹角可调节45°. 工作台尺寸 300 x 300mm.通过延展架可扩大到500mm。 切割深度 1 - 22mm. 可用直径为 50 - 85mm 的锯片 （中心孔为10mm). 重量6kg用于切割木材，有色金属，塑料，有机玻璃，玻璃纤维增强板，泡沫和许多其他材料。放置稳固，因为承重部件和平面铣削表是压铸铝。精密可调装置，精准的纵向靠板装置：先用粗螺旋进行调节，在用细螺旋进行准确调节定位。精度甚至比1/10mm还要小。锯片高度可以调节，锯片可倾斜45°。
采用低噪声的直流电机配合齿形皮带 . 锯片轴采用滚珠轴承. 包含钨钢合金头锯片 80 x 1.6 x 10mm (24 T). 附带工件的推料器和与台面之间没有间隙的ABS防护盖板，使用不同功能的锯片可切割木材，塑料，铜铝，玻璃，陶瓷等。</t>
  </si>
  <si>
    <t>专业钻磨机</t>
  </si>
  <si>
    <t>5,000 ~ 20,000 rpm。220-240 V，50/60Hz，100W。长230mm。重500g。按照等级2绝缘。前端带有20mm-Micromot-卡口系统的颈环直径， 可装在钻台架和托架上使用。与34个带柄刀具磨头一起包装在坚固的吹塑盒中。可较持久连续用于钻、铣、研磨、抛光、清洁、切割甚至是刻模。高同心精度（最多偏出3/100mm），带精密球轴承的钢制研磨心轴，锁定按钮用于快速更换刀具。 安静，100W大功率电机，电子的速度为5,000和20,000 rpm。流线型铝压铸主轴头，确保精密的轴承座和最佳的稳定性。按等级2绝缘。34件的刀具为工业质量，所有轴径Ø2.35毫米。配有六个1.0-3.2 mm三开槽钢制筒夹（最大跳动0.03 mm）。
高转速特种电机，全波电子式控制速度。研磨的钢制心轴在精密球轴承中运行，以减少偏心度到最小。6个高同心钢制筒夹（1.0 – 1.5 – 2.0 – 2.4 - 3.0和3.2 mm及锁紧螺母）。在手指握持部分的设计有防滑软构件。</t>
  </si>
  <si>
    <t>电动木工雕刻刀</t>
  </si>
  <si>
    <t>强有力的电机，220/240 V (50/60 Hz)，约50W。每分钟切割10,000次。（不带刀刃）长约230 mm。仅重680g。可在所有类型的木头上雕刻的完美工具，如家具修理和加工、古董翻新、漆布切割、精密地清除油漆和加工熟石膏。玻璃纤维加强的尼龙壳体。铝压铸齿轮箱外壳。多个球轴承和止推轴承。
标配包括：3片双金属刀刃（U形、V形和扁平形）。</t>
  </si>
  <si>
    <t>3D打印机</t>
  </si>
  <si>
    <t>一、基础参数
1、操作面板：≥3.5英寸彩色电容触控屏
2、语言：中英文
3、连接方式：B型 USB（打印机常用）、U 盘
4、产品尺寸：≤445 × 485 × 550 mm
二、打印参数
1、成型工艺：熔融沉积成型 (FDM)
2、成型尺寸： （长 × 宽 × 高）220 × 220 × 295 mm
3、层厚分辨率：50-300μm
4、X/Y定位精度：≤0.01mm
5、Z轴定位精度：≤0.002mm
6、喷嘴直径：≤0.4mm
7、喷嘴温度：260°C（最高）
8、切片软件：Cura
9、输入文件格式：STL、OBJ、X3D、3MF、JPG、PNG、GIF、BMP 等
10、输出文件格式：GCODE
11、打印速度：10—150mm/s
12、支持耗材种类：PLA 及其衍生物、TPU、PP、PVA 等
13、耗材直径：1.75mm in Diameter
14、第三方耗材：支持（建议耗材重量不超过500g，耗材盘高度不超过70mm）
15、热床类型：磁吸式柔性平台
16、热床温度：80°C（最高）
17、调平：智能调平
三、激光雕刻参数
1、雕刻区域：225 × 225 mm
2、激光波长：445±5nm
3、输出功率：500mW
4、安全等级：Class IV（FDA 分类标准）
5、支持文件格式：SVG、DXF、JPG、JPEG、PNG、BMP、PDF、TIF、CR2 等
6、支持的材料：纸板、木板、竹板、橡胶板、皮革、织物、亚克力、阳极氧化金属、漆面金属、塑料等
四、产品功能：
1、设备支持Genius智能调平功能，无需人工校正调平。
2、3D打印/激光雕刻二合一。一台设备可同时教授3D打印及激光雕刻相关知识，满足多种教学应用。
3、设备断电续打功能，提高打印成功率及防止意外断电情况的发生，完美续接原打印件
4、设备搭载可触摸3.5寸全彩电容显示屏，打印状况全程可视化
5、设备具备智能自检功能，可实时监测设备状态</t>
  </si>
  <si>
    <t>打印耗材</t>
  </si>
  <si>
    <t>PLA环保打印材料，强度和韧性高，配合3D打印机可打印出高品质作品；颜色多种可选。</t>
  </si>
  <si>
    <t>卷</t>
  </si>
  <si>
    <t>桌面式激光切割机</t>
  </si>
  <si>
    <t>850*614*308mm</t>
  </si>
  <si>
    <t>1、产品名称：桌面式激光切割机
2、产品尺寸及重量：长*宽*高（mm)110*805*645;
3、加工幅面：长*宽*高（mm)：600*400；最大可加工高度155mm;
4、运行速度及精度：1000mm/s；加工精度：±0.01mm;
5、运动系统及工作平台：基于嵌入式的高性能多轴运动控制系统；
6、激光类型与功率：40w二氧化碳激光管；
7、供电方式与功率：220Y，50Hz～60Hz，平均功率为0.6kw;
8、加工属性与能力：支持纸张、木材、塑料、皮革等多种耗材的雕刻与切割，支持金属打标，切割厚度不小于15mm（桐木板）
9、摄像系统：内置高清广角摄像头，支持摄像头图像定位，支持摄像头拍照矢量化加工，摄像头图像定位精度小于2mm
10、辅助系统：内置水冷系统，水温自动监控与报警；内置双吹气系统，可自动或手动调节，并实现工艺参数可视功能。从而实现更高精度切割与雕刻；内置激光对焦系统，可自动升降对焦系统，能实现激光焦距自动校准
11、采用高精密丝杆电动升降平台，双平台配置，蜂巢板平台+铝刀条平台：安全可拆卸；安全门敞开激光不工作；门禁系统设两组智能保护传感器，设备侧门一路，激光器一路，Z轴机械系统一路，保证使用安全。
12、照明系统与状态灯：配备多层式信号灯，运行时显示加工进度状态，方便监控工作时间；支持工作区全局照明。
13、安全配套：配备高温探测报警器、燃烧报警系统、水温安全控制系统；
14、配套软件；软件支持多系统平台；软件内包含布尔运算、形状偏移、阵列等便于设计的基础设计功能；支持激光刀具补偿；支持图片矢量化；配备任务加工排队系统，在同一局域网内可将设计图纸上传至排队系统，后台可显示已接收的设计文件、加工队列、加工状态（已加工、待加工、加工中、无法加工）等，该功能普遍适用于竞赛排队以及教学作业收集；项目式教学资源库，在线图库，在线交流，科创空间地图等功能
15、配套智能烟雾净化系统：烟雾净化随加工控制，滤芯寿命预警；净化器尺寸：长宽高（mm)440*480*540;
16、配套课程与教学资源：网上教学资源库，拥有海量教学资源。配备操作入门教学课程，初阶、中阶、高阶等教学课程：具有以下配套课程：初级课程13章节，中级课程12章节，高级课程12章节，专题课程14章节；课程包括且不限于：木质眼镜的制作、笔筒的制作、自制徽章、定制照片激光雕刻、自制名牌等课程内容且含械探秘套件及课程，包含：重力袋鼠、风车、投石车、手机支架、钓鱼竿、凸轮舞台、垃圾桶、重力小车、弹力小车、惯性小车、测距手推车、叉车、挖掘车、卡车、指南车、吊车等L1-L16内容；
2）编程发明家套件及课程，包含：台灯、电子火炬、（热水）降温器、风扇、卡尺、吉他、（投篮）计数器、（跑步）计时器、宫灯、光剑、招财猫、雷达等24期的编程及制作课程；</t>
  </si>
  <si>
    <t>配套耗材</t>
  </si>
  <si>
    <t>材料           尺寸               数量
奥松板      275*200*9              12
奥松板      275*200*5              12
奥松板      275*200*3              20
透明亚克力  275*200*3               4
榉木料      200*100*20              4
檀木牌      40*60*10               12
代木        100*100*20              4
檀木料      25*25*30                4
书签料（檀木、紫苏）150*30*3        8
备注：含奥松板、亚克力、代木、实木料、书签料、印章料等耗材合计80件</t>
  </si>
  <si>
    <t>24.史地教室</t>
  </si>
  <si>
    <t>单人学生桌</t>
  </si>
  <si>
    <t>700*610*600~780mm</t>
  </si>
  <si>
    <t>高度可调。
【1】台面：采用≥25mm厚中密度三聚氰胺饰面板，四周包边处理；
【2】桌腿：采用≥3mm厚冲压成型的铁板和壁厚≥1.5mm的钢管焊接而成，内置壁厚≥1.5mm钻调节孔的钢管，配合可调节塑料片可以调节桌腿高度；表面环氧树脂高压静电粉末喷涂，具有较强的耐腐蚀性。
【3】可调节塑料片：采用两瓣合并上下移动的可调节结构方式，塑料注塑模一次性成型，具有较强的耐蚀性及承重性。
【4】固定螺栓：内六角不锈钢螺栓
【5】多功能可调地脚：高度螺旋调节，采用高强度的尼龙材料，塑料注塑模一次性成型，内置脚轮固定孔，可加装脚轮，具有较强的耐蚀性及承重性。</t>
  </si>
  <si>
    <t>地理模型展柜</t>
  </si>
  <si>
    <t>800*500*1000mm</t>
  </si>
  <si>
    <t>上柜：全玻璃结构，1/4球面流线型的铝合金框架配≥5mm钢化玻璃制作，安全，稳固。下柜：采用≥16mm双贴面三聚氰胺板，PVC封边条，封边机对板材截面进行封边，密封性好。</t>
  </si>
  <si>
    <t>历史模型展柜</t>
  </si>
  <si>
    <t>1200*650*1000mm</t>
  </si>
  <si>
    <t>智能交互AR立体地形演示系统</t>
  </si>
  <si>
    <t>一、硬件规格要求
1. 智能交互平板×2：
1）LED液晶平板：A规屏，显示尺寸≥85英寸，显示比例16:9，物理解析度：3840×2160。
2）色彩覆盖率不低于NTSC 85%，最大可视角度≥178度。
3）背光采用去蓝光技术。
4）屏幕采用高品质4mm防眩光钢化玻璃保护，表面硬度不低于莫氏8级，透光率不低于93%，雾度≤8%。 
5）平板正面前置中文标识按键，包含音量加减、节能、触控开关、系统主页、电脑系统还原（前置物理按键）等。 
6）为保证信号不遮挡，平板正面内置2.4G和5G双频wifi和蓝牙。
7）平板正面内置前朝向2*15W扬声器。
8）采用红外感应技术，支持双系统下10点触控及同时书写，触摸分辨率：≥32767*32767；触摸高度≤3mm；最小识别直径≤2mm；定位精度：≤±0.1mm；支持单点书写、多指息屏和唤醒屏幕、手势擦除功能。
9）系统配置：四核CPU，ROM ≥8G, RAM ≥1G，系统版本不低于6.0，支持在线升级；系统主页面提供不少于4个应用程序，并可根据教学需求随意替换。
10）交互平板具备智能护眼组合功能，可提供护眼模式、实现智能光控、以及书写时屏显自动变暗。
2. OPS电脑×1：CPU不低于i5，内存不小于8G，硬盘不小于500G，独立显卡不低于1030，含集成显卡。
二、软件平台要求
1. 运行环境要求
软件平台及其自运行内容包应适用于Windows7.0及以上操作系统、MS office 2010及以上版本；产品应仅在“激活”、“注册”、“微信扫一扫登录”、“忘记密码”、“在线同步”、“检查新版本”、“资源求助”、“使用在线帮助”、“修改密码”时需要接入互联网，日常“登录”、“备课”、“授课”等操作应均可离线进行。
2. 软件功能要求
1）在联网状态下，软件平台应支持“搜索”、“在线同步”、“重新下载课程资源”、“检查新版本”、“资源求助”等常规功能。在联网状态下，开启“在线同步”，平台应自动同步客户端和云端资源；使用“重新下载”，平台应强行对比本地资源和云端资源，重新下载不一致的资源；使用“检查新版本”，平台应检查当前客户端版本是否为最新版，否则将下载最新版进行安装。
2）课程应由主PPT文件和若干媒体资源构成，媒体资源应包含地图、图片、视频、动画、文本；每个媒体资源应与主PPT的某页形成关联或与某页的某个区域形成链接，确保在播放课程时，可自动（关联）或手动点击（链接）同步播放该页PPT内容和相关的媒体资源。
3）地图界面应包含“系统地图”、“我的地图”和“共享地图”，功能应包含“新建地图”、“添加到课程”、“编辑”、“共享”、“删除”、“导入”、“播放”及“打包去上课”。应支持用户将地图打包为自运行的地图包，并可导入到其它安装有本平台的系统中；也应支持在没有安装本平台但满足适用环境的设备上独立播放。平台应支持用户共享地图，可经由“在线同步”功能分享给全平台用户，也可经由“在线同步”功能获得其他用户共享的地图。
4）① 课程播放时，应弹出窗口供用户选择将课程播放到某1块屏幕上，或者某2块屏幕上，可自动标识屏幕序号。
② 若选择播放到某1块屏幕上，则自动在该屏幕上播放PPT+关联资源，并自由切换全屏播放PPT、全屏播放资源、半屏对比播放PPT+资源（各占屏幕一半）
③ 若选择播放到某2块屏幕上，则一块屏幕播放ppt内容，另一块屏幕同步自动播放与之关联或者链接的资源，例如地图、图片、视频、动画等，实现双屏自动联动的播放效果。
④ 地图播放时，应支持通过屏幕触控或鼠标滚轮来控制地图的放大与缩小。
5）平台应支持PPT课件与地图动画、数字星球系统的球屏联动；可在PPT播放过程中，控制数字星球任意角度旋转播放。
三、配套课程要求
 预装初中课程应不少于38节，每个课程应由主PPT课件+关联地图、图片、视频、动画等资源构成。课程应包含“我国五十六个民族简介、气候多样季风显著、中国的河流和湖泊、中国的交通运输、中国的水资源、中国的地理差异、地球和地球仪、大洲和大洋、海陆变迁、世界的气候、降水的变化与分布、人口与人种、世界的语言和宗教、地图的阅读、气温的变化与分布、北方地区——自然特征与农业、辽阔的疆域、西北地区、中国的农业、多样的气候、中国的地形和地势、世界大城市实时天气、澳大利亚（区域）、美国（区域）、日本（区域）、巴西（区域）、俄罗斯（区域）、南方地区自然环境与农业（区域）、高原湿地──三江源地区（区域）、青藏地区自然特征与农业（区域）、世界最大的黄土堆积区（区域）、台湾省（区域）、印度（区域）、中东（区域）、黄土高原的水土流失、欧洲西部、撒哈拉以南的非洲、东南亚”等课程内容。课程内容如下：
1.疆域：我国领土的四至点、我国海岸线、中国的陆上邻国、中国行政区、中国东西时间差异、中国南北气候差异；
2.人口：中国人口自然密度分布、人口分布与地形的关系、人口分布与气候的关系、中国人口迁移、中国2010年人口数；
3.民族：我国少数民族的分布、少数民族聚居区与地形关系、少数民族聚居区与气候关系、人口500万以上的少数民族、少数民族自治区；
4.气候：我国夏季气温分布、我国冬季气温分布、我国温度带的划分、热量与地势、我国干湿地区的划分、我国年降水量的分布、我国雨带的移动；
5.季风对我国气候的影响：季风区与非季风区、我国雨带的移动、我国气候复杂多样性、中国的冬季风、中国的夏季风；
6.河流：中国主要河流、主要湖泊、内流河与外流河、内流区与外流区、黄河概况、长江概况；
7.土地资源：土地利用类型、防护林体系工程、我国土地利用中存在的问题、我国森林分布、我国主要草场分布；
8.水资源：中国水资源分布、中国水资源空间分布特征、中国水资源时间分布特征、南水北调、我国主要水电站分布；
9.交通运输：交通运输方式的选择、中国主要铁路网和枢纽、中国高速公路的分布、中国水路运输网分、我国主要港口分布、中国主要航空港分布、我国南方内河航线；
10.农业：农业的地区分布、我国主要农作物分布、我国水稻小麦集中产区、我国九大商品粮基地、我国综合农业区划；
11.工业：我国工业的分布、长江沿岸工业地带、陇海兰新沿线工业地带、东部沿海工业地带、我国主要的钢铁工业基地；
12.中国的地理差异：秦岭淮河线、中国四大地理区域、区域划分与地形、区域划分与气候、区域划分与植被；
13.地球和地球仪：麦哲伦环球航行、纬度的划分、经度的划分、经纬网定位、地球基本数据；
14.地球的运动：时区与区时、太阳直射点回归运动、热量带的划分、正午太阳高度角的变化、昼夜变化；
15.大洲和大洋：郑和下西洋、丝绸之路、麦哲伦环球航行、大洲的分布、亚欧分界线、亚非分界线、南北美洲分界线；
16.海陆的变迁：七大洲四大洋、主要火山地震带、红海、喜马拉雅山的形成、地中海；
17.降水的变化与分布：世界年降水量的分布、纬度因素影响降水、海陆因素影响降水、地形因素影响降水、世界降水带分布；
18.世界的气候：热带气候类型、亚热带主要气候类型、温带主要气候类型、寒带气候和高原山地气候、温带大陆的气候类型；
19.人口与人种：世界人口自然增长率、人口稠密区分布及原因、人口稀疏区分布及原因、不同的人种、世界人口分布；
20.世界的语言和宗教：世界语言的主要分布区、世界主要语系分布图、世界三大宗教的分布、佛教传播路线、伊斯兰教派别分布、世界宗教圣地；</t>
  </si>
  <si>
    <t>流水地貌</t>
  </si>
  <si>
    <t>600*400mm</t>
  </si>
  <si>
    <t>均采用高分子材料精制而成、仿真微缩内容完整充实、紧扣教材</t>
  </si>
  <si>
    <t>黄土地貌</t>
  </si>
  <si>
    <t>冰川地貌</t>
  </si>
  <si>
    <t>海岸侵蚀地貌</t>
  </si>
  <si>
    <t>丹霞地貌</t>
  </si>
  <si>
    <t>喀斯特地貌</t>
  </si>
  <si>
    <t>等高线演示仪</t>
  </si>
  <si>
    <t>教学功能：
地面上海拔高度相同的点连成的闭合曲线，垂直投影到一个标准面上，并按比例缩小画在图纸上，就得到等高线地形图。等高线演示仪是通过学生自己动手的方式，描绘并按高度顺序摆放于支架上的过程学习等高线相关知识，让学生能更立体直观理解等高线；可以进行两种模式进行学习：等高线模式和分层设色模式。
硬件组成：
1、绿色帆布箱1个，规格：50*40*27cm；
2、长方形支架 10件；
3、亚克力绘图板10件，规格：29.7*21cm；
4、12色白板笔 1套；
5、无尘黑板擦 1件；
6、等高线及分层设色地形例图 8张；</t>
  </si>
  <si>
    <t>八大行星模型</t>
  </si>
  <si>
    <t>600mm</t>
  </si>
  <si>
    <t>演示太阳系中太阳和八大行星等主要天体的相对位置、大小以及太阳系的结构关系</t>
  </si>
  <si>
    <t>展板</t>
  </si>
  <si>
    <t>600*800mm</t>
  </si>
  <si>
    <t>材料：pvc材料封边和写真KT板内容：介绍各种地理知识。</t>
  </si>
  <si>
    <t>幅</t>
  </si>
  <si>
    <t>时区换算演示仪</t>
  </si>
  <si>
    <t>950*1300*20mm</t>
  </si>
  <si>
    <t>大型、教师用，高分子激光雕刻</t>
  </si>
  <si>
    <t>土壤实物标本</t>
  </si>
  <si>
    <t>（1）单木盒精装；
（2）种类至少36种土壤标本，单个土壤瓶尺寸不小于70*45mm;
 (3）土壤标本包含：红壤、棕红壤、赤红壤、砖红壤、黄棕壤、黑钙土、水稻土、红紫泥土、棕壤、黄土、黄刚土、沙质土、红沙土、褐土、黄褐土、灰潮土、粘质灰潮土、漂白土、红色石灰土、棕色石灰土、明矾土、紫色土、壤土、腐殖土、铝矾土、硅藻土、草甸土、淤泥质黏土、黑土、膨润土。第四纪粘土、陶瓷粘土、水云母粘土、蒙脱石粘土、高岭土、耐火粘土等等。</t>
  </si>
  <si>
    <t>盒</t>
  </si>
  <si>
    <t>指南针</t>
  </si>
  <si>
    <t>手持式</t>
  </si>
  <si>
    <t>平面政区地球仪</t>
  </si>
  <si>
    <t>Φ14.16cm</t>
  </si>
  <si>
    <t>经纬度模型</t>
  </si>
  <si>
    <t>Φ32cm</t>
  </si>
  <si>
    <t>等高线地形图判读模型</t>
  </si>
  <si>
    <t>分层演示</t>
  </si>
  <si>
    <t>件</t>
  </si>
  <si>
    <t>岩石标本</t>
  </si>
  <si>
    <t>（1）十木盒精装；
（2）种类至少120种岩石标本，单个标本尺寸不小于40*30mm;
（3）岩石标本包含：白云质大理岩、结晶大理岩、石墨大理岩、蓝闪石片岩、硅线岩、云母片岩、千枚岩、千枚板岩、板岩、蛇纹岩、片麻岩、花岗片麻岩、变粒岩、浅粒岩、红帘石浅粒岩、绿岩、石英岩、变晶石英岩等等。</t>
  </si>
  <si>
    <t>板块构造及地表形态模型</t>
  </si>
  <si>
    <t>60*33*17cm</t>
  </si>
  <si>
    <t>褶皱构造及地貌演变模型</t>
  </si>
  <si>
    <t>51*23*17 cm</t>
  </si>
  <si>
    <t>褶皱侵蚀与断层演示组合模型</t>
  </si>
  <si>
    <t>37*24*39 cm</t>
  </si>
  <si>
    <t>岛屿成因演示模型</t>
  </si>
  <si>
    <t>57*42*13 cm</t>
  </si>
  <si>
    <t>地壳变动模型</t>
  </si>
  <si>
    <t>48*17*20 cm</t>
  </si>
  <si>
    <t>地球内部构造模型</t>
  </si>
  <si>
    <t>32cm</t>
  </si>
  <si>
    <t>立杆式</t>
  </si>
  <si>
    <t>殷墟甲骨文模型</t>
  </si>
  <si>
    <t>一甲一骨，高度仿真制作。盒装</t>
  </si>
  <si>
    <t>地动仪模型</t>
  </si>
  <si>
    <t>370*370*380mm</t>
  </si>
  <si>
    <t>小型，根据实物仿制</t>
  </si>
  <si>
    <t>人面鱼纹陶瓷盆模型</t>
  </si>
  <si>
    <t>Φ385*160mm</t>
  </si>
  <si>
    <t>司母戊鼎</t>
  </si>
  <si>
    <t>材质：青铜，高仿规格1：10</t>
  </si>
  <si>
    <t>马王堆乘云绣</t>
  </si>
  <si>
    <t>240*190*30mm</t>
  </si>
  <si>
    <t>高仿真复制</t>
  </si>
  <si>
    <t>古钱币模型</t>
  </si>
  <si>
    <t>八种古钱币，材质：青铜。
规格不小于：
最小模型长3cm、宽2cm，秦半两直径3.5cm；
3个裤币：6.7×3cm、6×3.8cm、8×3.5cm
3个刀币：长12.5cm宽1.6cm、长13cm宽1.5cm、长16.5宽2.8cm。
实际测量尺寸误差不超过1cm。</t>
  </si>
  <si>
    <t>筒车</t>
  </si>
  <si>
    <t>450*185*380mm</t>
  </si>
  <si>
    <t>材质：木质</t>
  </si>
  <si>
    <t>辘轳模型</t>
  </si>
  <si>
    <t>370*205*310mm</t>
  </si>
  <si>
    <t>连击水碓模型</t>
  </si>
  <si>
    <t>450*250*330mm</t>
  </si>
  <si>
    <t>冶铁水排模型</t>
  </si>
  <si>
    <t>505*200*285mm</t>
  </si>
  <si>
    <t>桔槔模型</t>
  </si>
  <si>
    <t>380*210*380mm</t>
  </si>
  <si>
    <t>镂车模型</t>
  </si>
  <si>
    <t>380*260*450mm</t>
  </si>
  <si>
    <t>水磨模型</t>
  </si>
  <si>
    <t>500*240*280 mm</t>
  </si>
  <si>
    <t>司南模型</t>
  </si>
  <si>
    <t>220*220*90mm</t>
  </si>
  <si>
    <t>材质：铜、木框</t>
  </si>
  <si>
    <t>唐三彩载乐俑</t>
  </si>
  <si>
    <t>260*100*280mm</t>
  </si>
  <si>
    <t>材质：陶瓷</t>
  </si>
  <si>
    <t>历代木犁</t>
  </si>
  <si>
    <t>610*410*120mm</t>
  </si>
  <si>
    <t>磨制石器模型</t>
  </si>
  <si>
    <t>620*420*70mm</t>
  </si>
  <si>
    <t>材质：高分子材料</t>
  </si>
  <si>
    <t>马踏飞燕</t>
  </si>
  <si>
    <t>高19cm、长25cm、宽6.5cm</t>
  </si>
  <si>
    <t>马踏飞燕又名“铜奔马”。
材质：锌铜合金；
按照和实物5:3比例进行仿制。</t>
  </si>
  <si>
    <t>十二字砖</t>
  </si>
  <si>
    <t>25*27*3cm</t>
  </si>
  <si>
    <t>材质：蓝陶；
仿汉十二字砖，按照实物1:1进行仿制。</t>
  </si>
  <si>
    <t>编钟</t>
  </si>
  <si>
    <t>38.5cm*5.5cm*23cm</t>
  </si>
  <si>
    <t>材质：合金</t>
  </si>
  <si>
    <t>至顺三年铜炮</t>
  </si>
  <si>
    <t>350*105mm</t>
  </si>
  <si>
    <t>材质：高仿真复制，高分子材料</t>
  </si>
  <si>
    <t>三星堆青铜立人像</t>
  </si>
  <si>
    <t>60*60*280mm</t>
  </si>
  <si>
    <t>材质：青铜，高仿</t>
  </si>
  <si>
    <t>金缕玉衣模型</t>
  </si>
  <si>
    <t>650*110*200mm</t>
  </si>
  <si>
    <t>秦始皇兵马俑一号铜车马</t>
  </si>
  <si>
    <t>北京人头像</t>
  </si>
  <si>
    <t>470*290*260mm</t>
  </si>
  <si>
    <t>木活字</t>
  </si>
  <si>
    <t>280*160*25mm</t>
  </si>
  <si>
    <t>楔形文字泥板</t>
  </si>
  <si>
    <t>400*400*10mm</t>
  </si>
  <si>
    <t>材质：pvc</t>
  </si>
  <si>
    <t>室内知识窗帘</t>
  </si>
  <si>
    <t>规格：（可以根据学校具体情况调整）加厚、遮光在窗帘上喷绘介绍学科知识，集教学、观赏为一体。</t>
  </si>
  <si>
    <t>平方</t>
  </si>
  <si>
    <t>25.器材储藏室</t>
  </si>
  <si>
    <t>26.音乐教室1</t>
  </si>
  <si>
    <t>800*600*725—1125mm</t>
  </si>
  <si>
    <t>产品采用MFC面板，pvc封边，气压升降杆，可调节高度，带移动脚轮</t>
  </si>
  <si>
    <t>学生音乐椅</t>
  </si>
  <si>
    <t>400*325mm</t>
  </si>
  <si>
    <t>座高455mm±5mm。
靠背：1.材质：采用PP耐冲击塑料一体注塑成型。
2.靠背中间有50mm±5mm内凹式曲线弧度设计，能很好地支撑着正在成长中学童的背部脊椎，使其免于侧弯，靠背须有最小直径5mm±1mm至最大16mm±1mm椭圆形发散通风孔，通风孔不少于220个。
坐垫：1.材质：采用PP耐冲击塑料一体注塑成型。
2.尺寸：415mm×380mm±5mm。
3.椅面采用人体工程学设计，坐垫中间有45mm±5mm内凹式设计，坐垫前端需有波浪形加瀑布型设计，能让学生整个臀部坐在内凹处，借此可分散上半身的所有重量，椅面需有最小直径5mm±1mm至最大16mm±1mm椭圆形发散通风孔，通风孔不少于380个。
写字板：1.材质：采用PP耐冲击塑料一体注塑成型。
2.尺寸：370*280*12mm±5mm。
3.可旋转，可折叠收纳。
脚架：1.材质及形状：圆管+塑料底盘。
2.圆管及一体成型塑料底盘结合。配铁篮，可置物。
3.表面涂装：钢管架焊接完成后，表面经酸洗、脱脂、磷化处理，耐腐蚀、防锈。外表采一级颗粒粉末，经高温粉体烤漆，附着力强，不脱漆。涂层需无漏喷、锈蚀；涂层需光滑均匀，色泽一致，长时间使用也不会产生表面漆剥落现象。烤漆粉经质量监督部门检测，铅、镉、汞等含量＜7mg/kg。
4.功能：椅背背面设计有把手功能部件，同时有挂钩功能。</t>
  </si>
  <si>
    <t>27.音乐教室2</t>
  </si>
  <si>
    <t>28.音乐教室3</t>
  </si>
  <si>
    <t>29.音乐器材室</t>
  </si>
  <si>
    <t>器材架</t>
  </si>
  <si>
    <t>L2000*D600*H2000mm</t>
  </si>
  <si>
    <t>1.至少4层可双面存取。每层架间距离可均匀调整。
2：材料：隔板采用一级冷轧钢板，折弯冲压而成，厚度≥0.5mm，立柱为货架专用钢材，厚度≥1.0mm，尺寸≥40*80mm。横梁厚度≥1.0mm，尺寸≥40*60mm
3：生产工艺：喷塑前需经过脱脂、酸洗、磷化等工艺。除油、除锈；表面喷涂环保塑粉。喷塑硬度＞0.4，冲击力4N/m，附着力不低于2级要求。载荷；搁板每层承重不少于300Kg，每架大于1000Kg，层距可调。
4：整体要求：货架美观、整体性强，组件间连接紧密、牢固无松动摇晃现象，边缘光滑无毛刺。</t>
  </si>
  <si>
    <t>30.美术教室1</t>
  </si>
  <si>
    <t>讲台</t>
  </si>
  <si>
    <t>2000*600*7800mm</t>
  </si>
  <si>
    <t>面材：采用桦木多层板，握螺钉力强，表面耐划痕、耐磨、耐香烟灼烧、耐干热、耐污染腐蚀均符合国家标准。
封边：采用PVC封边带及环保胶粘剂。</t>
  </si>
  <si>
    <t>美术学生桌</t>
  </si>
  <si>
    <t>台面：采用≥20mm厚实木板加工（橡木），环保油漆，先用实木封底油，再继续三次底漆二次面漆才最终成型。台面下有开放抽屉。桌腿：实木加工而成，结构坚固牢靠，稳定性强。</t>
  </si>
  <si>
    <t>340*240*435mm</t>
  </si>
  <si>
    <t>凳架：采用方管，钢管厚≥1.2mm，经酸洗磷化处理，表面通过环氧树脂静电喷涂。凳面：采用≥20mm厚橡木板。环保油漆，先用实木封底油，再继续三次底漆二次面漆才最终成型。</t>
  </si>
  <si>
    <t>洗涤台</t>
  </si>
  <si>
    <t>5000*600*780mm</t>
  </si>
  <si>
    <t>1.台面：采用≥12.7㎜厚实芯理化板，四边加厚并倒圆边。
3.柜体：采用不少于1.0mm镀锌钢板，采用保护焊焊接，打磨处理，表面经耐酸碱粉末烤漆处理（烤漆膜厚度平均值不少于70μm）；
4.有防撞胶垫；
5.门板：采用双层钢板，两层组装式设计，保证两层双面都喷涂处理，中间采用隔音材料；
6.连接件：采用专用连接组装件；
7.合页：采用不锈钢模具一体成型。
8.固定桌脚：采用柜体内置可调整脚，保证调整脚前后都可以调节高低。</t>
  </si>
  <si>
    <t>三联水嘴</t>
  </si>
  <si>
    <t>三联水嘴采用90度瓷质阀芯，出水嘴为铜质尖嘴，可拆卸，内有螺纹，可方便连接循环等特殊用水，水管管体部分为黄铜合金制品，铜质表面经过烤漆喷涂处理，增强耐酸碱防腐蚀以及防锈性能，可360度旋转。</t>
  </si>
  <si>
    <t>PP整体水槽</t>
  </si>
  <si>
    <t>内径435*350*270mm，外径480*405*280mm</t>
  </si>
  <si>
    <t>PP化验专用水槽（≥3mm厚高密度PP一体成型，具有弹性、耐酸碱、耐热、耐有机溶剂）含有下水软管等配件，带防臭水杯</t>
  </si>
  <si>
    <t>31.美术教室2</t>
  </si>
  <si>
    <t>32.书法教室</t>
  </si>
  <si>
    <t>学生书艺桌</t>
  </si>
  <si>
    <t>33.美术准备室</t>
  </si>
  <si>
    <t>1.全钢结构：
2.台面：采用≥12.7mm厚双面膜耐腐蚀实芯理化板制作，四角倒圆角。
3.柜体：采用≥1.0mm镀锌钢板，采用保护焊焊接，打磨处理，表面经耐酸碱粉末烤漆处理（烤漆膜厚度平均值不少于70μm）；
4.拉手：铝合金条形暗拉手；
5.有防撞胶垫；
6.门板及抽面：采用双层钢板，两层组装式设计，保证两层双面都喷涂处理，中间采用隔音材料；
7.连接件：采用专用连接组装件；
8.合页：采用不锈钢模具一体成型；
9.滑轨：三节重型滚珠滑轨，承重性强，滑动性能良好，无噪音；
10.固定桌脚：采用柜体内置可调整脚，保证调整脚前后都可以调节高低。</t>
  </si>
  <si>
    <t>实验室专用龙头</t>
  </si>
  <si>
    <t>柜体：采用不少于1.0mm厚冷轧钢板，经环氧树脂喷涂，涂层厚度不少于80微米，最后经高温烘烤而成。
柜门：上层采用不少于5mm钢化玻璃，视窗效果，更便于实验室工作人员取放药品、试剂等。下层为冷轧钢门板，抗压强度佳。
铰链：不锈钢合页；
柜体拉手：采用不锈钢拉手或塑料拉手。
地脚：采用实验室专用不锈钢活动地脚，可适于不同的地面环境。高度可调。</t>
  </si>
  <si>
    <t>教学仪器分项配置清单</t>
  </si>
  <si>
    <t>设备名称</t>
  </si>
  <si>
    <t>总价</t>
  </si>
  <si>
    <t>34.初中理化生综合数字化传感器设备</t>
  </si>
  <si>
    <t>教师用加强型传感器部分（可无线及有线采集数据）</t>
  </si>
  <si>
    <t>采集器</t>
  </si>
  <si>
    <t>功能：
1.内置不少于4种传感器。
2.传感器≥4通道，可同时连接≥4种传感器，支持并行采集，可通过≥4个分线器，扩展为≥8通道采集，可同时连接≥8种传感器，实现高达≥14种传感器并行采集。
3.传感器在与数据采集器连接中对通道位置无要求，可任意选择。
4.连接两个以上同类传感器时，计算机可根据通道数由小到大进行自动编号。
5.采用市场主流接口与传感器连接，具有自锁功能，连接稳定。
6.设有按键输入功能，能实现长按开机、长按关机及短按实现特定功能，
7.含指示灯，可以指示采集器的不同工作状态。
8.供电方式：USB供电或电池供电。
9.具备自主休眠机制，可在独立采集供电不足时自动休眠以减少电量消耗，最高工作时长约10小时。
10.支持离线采集功能。
11.内置蓝牙功能。
12.内置不小于8M存储空间，方便存储实验数据。</t>
  </si>
  <si>
    <t>无线接收模块</t>
  </si>
  <si>
    <t>模块化结构，USB2.0规范，向下兼容USB1.1/1.2；USB总线供电，无须接电源，内置天线；不需USB连线，使用方便；传输速率：3Mbit/s传输速度更快捷；采用无线方式接入四种及以上相同或不同的传感器并支持四通道并行数据传输，全数字通道，与计算机配合使用，在此种工作状态下，采集器应转化为与计算机的无线通信状态。</t>
  </si>
  <si>
    <t>传感器通用无线发射模块</t>
  </si>
  <si>
    <t>功能：
1.用于连接网口传感器，具有自锁功能，不易脱落。
2.内置≥1800mAh电池，支持脱离计算机等终端独立测量。
3.传输方式：无线蓝牙2.0/4.0与终端进行无线连接或通过USB线直接与电脑进行有线连接传输数据。
4.无线蓝牙无线电频率：2.4GHz。
5.无线范围：≤10米（30英尺）（无阻碍）。</t>
  </si>
  <si>
    <t>传感器数据显示模块(通用)</t>
  </si>
  <si>
    <t>功能：
1.用于连接网口传感器，具有自锁功能，不易脱落。
2.显示屏：分辨率≥128*64LCD屏，可直接显示测量数据。
3.内置≥1800mAh电池，支持脱离计算机等终端独立测量。
4.传输方式：无线蓝牙2.0/4.0与终端进行无线连接或通过USB线直接与电脑进行有线连接传输数据。
5.无线蓝牙无线电频率：2.4GHz。
6.无线范围：≤10米（30英尺）（无阻碍）。</t>
  </si>
  <si>
    <t>微电流传感器</t>
  </si>
  <si>
    <t>一、结构及外观
含传感器名称、型号及量程范围，鳄鱼夹导线，标准网络接口。
二、功能
1.用于测量电路中的微电流，测量灵敏、精确，反应快速。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6.支持传感器校零。
三、规格
1.量程：-10μA~10μA
2.精度：±1%
3.分辨率：0.01μA
4.输入阻抗：300Ω</t>
  </si>
  <si>
    <t>磁感应强度传感器</t>
  </si>
  <si>
    <t>一、结构及外观
含传感器名称、型号及量程范围，磁感应强度探头，标准网络接口。
二、功能
1.用于测量磁场的磁场强度，测量灵敏、精确，反应快速。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三、规格
1.量程：–64mT~64mT
2.精度：±1%F.S
3.分辨率：0.03mT</t>
  </si>
  <si>
    <t>力传感器</t>
  </si>
  <si>
    <t>一、结构及外观
含传感器名称、型号及量程范围，力钩柱，标准网络接口。
二、功能
1.用于测量拉力或压力。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6.支持传感器校准。
三、规格
1.量程：-50N～50N
2.精度：±1%
3.分辨率：0.03N</t>
  </si>
  <si>
    <t>微力传感器</t>
  </si>
  <si>
    <t>一、结构及外观
含量程切换按钮、传感器名称、型号及量程范围，力钩柱，USB接口。
二、功能
1.用于测量拉力或压力，测量灵敏、精确，反应快速。
2.使用时双量程自动切换。
3.通过USB接口直连计算机采集数据，无需外接数据采集器。
4.支持通讯协议。
5.传感器含有与实验器材搭建的国标接口，适配性好。
6.支持传感器校准。
三、规格
量程一：
1.量程：-10N～10N
2.精度：±1%
3.分辨率：0.001N
量程二：
4.量程：-2N～2N
5.精度：±1%
6.分辨率：0.005N</t>
  </si>
  <si>
    <t>位移传感器</t>
  </si>
  <si>
    <t>一、结构及外观
分体式位移传感器分发射和接收两个部分；发射器含开关按钮、指示灯、传感器名称、型号及量程范围，脉冲发射口，数据线接口用于充电；接收器含传感器名称、型号及量程范围，脉冲接收口，标准网络接口。
二、功能
1.用于测量物体的位移，测量灵敏、精确，反应快速。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6.支持传感器校准。
三、规格
1.量程：0~200cm
2.精度：±2%F.S
3.分辨率：1mm</t>
  </si>
  <si>
    <t>对</t>
  </si>
  <si>
    <t>光电门传感器</t>
  </si>
  <si>
    <t>一、结构及外观
整体为门式结构，含指示灯，有固定用的螺丝孔，标准网络接口。
二、功能
1.用于测量物体通过光电门的挡光时间以及速度、加速度、动量、动能等物理量，测量灵敏、精确，反应快速。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三、规格
1.量程：0~∞s
2.分辨率：1μs</t>
  </si>
  <si>
    <t>声波/声级传感器</t>
  </si>
  <si>
    <t>一、结构及外观
含量程切换按钮、传感器名称、型号及量程范围，声音测量窗口，标准网络接口。
二、功能
1.用于测量声音的强度（dB)，测量灵敏、精确，反应快速。
2.具有双量程切换按钮，可根据实验要求一键切换测量量程。
3.标准网络接口，连接插口具有方向性和自锁功能，可以防止传感器脱落保证数据传输稳定可靠，支持热插拔。
4.配合采集器使用支持有线通讯、无线通讯方式、独立数据显示三种工作方式。
5.传感器含有与实验器材搭建的国标接口，适配性好。
6.搭配采集器支持在系统平台下的数据采集。
三、规格
量程一：
1.量程：30dB~90dB
2.精度：±2dB
3.分辨率：0.1dB
量程二：
1.量程：80dB~120dB
2.精度：±2dB
3.分辨率：0.1dB
4.频率范围：20Hz~20kHz</t>
  </si>
  <si>
    <t>压强传感器</t>
  </si>
  <si>
    <t>一、结构及外观
含传感器名称、型号及量程范围，压强软管，标准网络接口。
二、功能
1.用于测量大气环境下或密闭空间内的气体的压强，测量灵敏、精确，反应快速。
2.标准网络接口，连接插口具有方向性和自锁功能，可以防止传感器脱落保证数据传输稳定可靠，支持热插拔。
3.配合采集器使用支持有线通讯、无线通讯方式、独立数据显示三种工作方式。
4.传感器配备软管，密封性良好，可快速连接实验器搭建环境测量压强数值大小。
5.传感器含有与实验器材搭建的国标接口，适配性好。
6.搭配采集器支持在系统平台下的数据采集。
7.支持传感器校准。
三、规格
1.量程：0~700kPa
2.精度：±2%
3.分辨率：0.2kPa</t>
  </si>
  <si>
    <t>多量程电流传感器</t>
  </si>
  <si>
    <t>一、结构及外观
含量程转动开关、传感器名称、型号及量程范围，鳄鱼夹导线，标准网络接口。
二、功能
1.用于测量电路中的电流，测量灵敏、精确，反应快速。
2.具有三量程转动开关，可根据实验要求一键切换测量量程。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5.搭配采集器支持在平台下的数据采集。
6.支持传感器校零。
三、规格
量程一：
1.量程：-2A～2A
2.精度：±1%F.S
3.分辨率：0.001A
4.输入阻抗：50mΩ
量程二：
1.量程：-200mA～200mA
2.精度：±1%F.S
3.分辨率：0.1mA
4.输入阻抗：500mΩ
量程三：
1.量程：-20mA～20mA
2.精度：±1%F.S
3.分辨率：0.01mA
4.输入阻抗：5.1Ω</t>
  </si>
  <si>
    <t>多量程电压传感器</t>
  </si>
  <si>
    <t>一、结构及外观
含量程切换开关、传感器名称、型号及量程范围，鳄鱼夹导线，标准网络接口。
二、功能
1.用于测量电路、电器两端的电压，测量灵敏、精确，反应快速。
2.具有三量程切换开关，可根据实验要求一键切换测量量程。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6.支持传感器校零。
三、规格
量程一：
1.量程：-300mV~300mV
2.精度：±1%
3.分辨率：0.1mV
量程二：
1.量程：-3V～3V
2.精度：±1%
3.分辨率：0.001V
量程三：
1.量程：-30V～30V
2.精度：±1%
3.分辨率：0.01V</t>
  </si>
  <si>
    <t>数字静电实验器</t>
  </si>
  <si>
    <t>一、结构及外观
含量程切换按钮、传感器名称、型号及量程范围，鳄鱼夹导线，标准网络接口。
二、功能
1.用于测量带电体的电量和极性，测量灵敏、精确，反应快速。
2.具有双量程切换按钮，可根据实验要求一键切换测量量程。
3.标准网络接口，连接插口具有方向性和自锁功能，可以防止传感器脱落保证数据传输稳定可靠，支持热插拔。
4.配合采集器使用支持有线通讯、无线通讯方式、独立数据显示三种工作方式。
5.传感器含有与实验器材搭建的国标接口，适配性好。
6.搭配采集器支持在系统平台下的数据采集。
7.支持传感器校零。
三、规格
量程一：
1.量程：-22nC~22nC
2.精度：±2%F.S
3.分辨率：0.01nC
量程二：
1.量程：-220nC~220nC
2.精度：±2%F.S
3.分辨率：0.1nC</t>
  </si>
  <si>
    <t>多功能模块</t>
  </si>
  <si>
    <t>一、组成
气路组件、螺口锥形烧瓶、铁圈、石棉网、烧瓶夹、烧瓶夹固定块（转接头）、软管固定组件、不锈钢酒精灯
二、功能
1.用于探究沸点与压强之间的关系。
2.实验器与传感器适配性好，可配合绝对压强传感器和温度传感器，同时测得水在某个压强下沸腾时温度的大小，并在终端上实时呈现数据。
3.气路组件配有泄压阀（泄压阀安全值150±10kPa），压强过高时会自动泄压，实验更加安全。
4.软管固定组件可保证气路通畅不缠绕，实验环境更整洁，加热更安全。
5.酒精灯为不锈钢材质，高强度高硬度，经久耐用，灯芯与灯体紧密结合，加注口采用螺口设计，有效防止酒精倾倒造成酒精外流，安全性更高。
6.配套专用实验软件，预设模板，以表格和曲线等形式自动记录数据变化情况，实验结果更直观明显。</t>
  </si>
  <si>
    <t>电磁波传播实验器发射传感器</t>
  </si>
  <si>
    <t>载波频率：200Hz；调制波频率2～20Hz；调制波行：正弦波、三角波、方波可选；输出幅度可调；发射距离：≤5m（外置天线，空旷无遮挡）</t>
  </si>
  <si>
    <t>电磁波传播实验器接收传感器</t>
  </si>
  <si>
    <r>
      <rPr>
        <sz val="10"/>
        <rFont val="宋体"/>
        <charset val="134"/>
        <scheme val="minor"/>
      </rPr>
      <t xml:space="preserve">和发射模块配套使用，可以接受发射模块发生的电磁波信号。 </t>
    </r>
    <r>
      <rPr>
        <sz val="10"/>
        <rFont val="宋体"/>
        <charset val="134"/>
      </rPr>
      <t xml:space="preserve">                        </t>
    </r>
  </si>
  <si>
    <t>相对压强传感器</t>
  </si>
  <si>
    <t>一、结构及外观
含传感器名称、型号及量程范围，压强软管，标准网络接口。
二、功能
1.用于测量大气环境下与被测量空间内的气体的压强差，测量灵敏、精确，反应快速。
2.标准网络接口，连接插口具有方向性和自锁功能，可以防止传感器脱落保证数据传输稳定可靠，支持热插拔。
3.配合采集器使用支持有线通讯、无线通讯方式、独立数据显示三种工作方式。
4.传感器配备两根软管，密封性良好，可快速连接实验器搭建环境测量压强数值大小。
5.传感器含有与实验器材搭建的国标接口，适配性好。
6.搭配采集器支持在系统平台下的数据采集。
7.支持传感器校准。
三、规格
1.量程：-20kPa~20kPa
2.精度：±5%
3.分辨率：0.01kPa</t>
  </si>
  <si>
    <t>温度传感器</t>
  </si>
  <si>
    <t>一、结构及外观
含传感器名称、型号及量程范围，探头插孔，标准网络接口，附件为温度传感器探头。
二、功能
1.用于测量物体表面、气体、液体等温度，测量灵敏、精确，反应快速。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三、规格
1.量程：-50℃~150℃
2.精度：±0.6℃
3.分辨率：0.1℃</t>
  </si>
  <si>
    <t>高温传感器</t>
  </si>
  <si>
    <t>一、结构及外观
含传感器名称、型号及量程范围，探头插孔，标准网络接口，附件为温度传感器探头。
二、功能
1.用于较高温度的测量，能直接测量酒精灯火焰的温度，测量灵敏、精确，反应快速。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三、规格
1.量程：-200℃~1200℃
2.精度：±6℃（-200℃~0℃）；±3℃（0℃~200℃）；±6℃（200℃~1200℃）
3.分辨率：0.3℃</t>
  </si>
  <si>
    <t>pH传感器</t>
  </si>
  <si>
    <t>一、结构及外观
一体式设计，标准网络接口。
二、功能
1.用于测量溶液的酸碱值，测量灵敏、精确，反应快速。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5.支持传感器标定。
三、规格
1.量程：0~14
2.精度：±1%F.S
3.分辨率：0.01</t>
  </si>
  <si>
    <t>电导率传感器</t>
  </si>
  <si>
    <t>一、结构及外观
一体式设计，标准网络接口。
二、功能
1.用于测量溶液的电导率，测量灵敏、精确，反应快速。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5.支持传感器标定。
三、规格
量程：0～20000μS/cm
分辨率：6μS/cm
精度：±5%</t>
  </si>
  <si>
    <t>色度传感器</t>
  </si>
  <si>
    <t>一、结构及外观
含电源按钮、显示屏、传感器名称、型号及量程范围，测量窗口，可放入比色皿进行测量，USB接口。
二、功能
1.用于测量溶液的透光率，测量灵敏、精确，反应快速。
2.通过USB接口直连计算机采集数据，无需外接数据采集器。
3.通过短按电源按钮可快速切换入射光频率。
三、规格
1.量程：
红光（645nm）：透光率0~100%
绿光（520nm）：透光率0~100%
蓝光（470nm）：透光率0~100%
紫光（430nm）：透光率0~100%
2.精度：
红光（645nm）：透光率±2%F.S
绿光（520nm）：透光率±2%F.S
蓝光（470nm）：透光率±2%F.S
紫光（430nm）：透光率±2%F.S
3.分辨率：
红光（645nm）：透光率0.1%
绿光（520nm）：透光率0.1%
蓝光（470nm）：透光率0.1%
紫光（430nm）：透光率0.1%</t>
  </si>
  <si>
    <t>二氧化硫传感器</t>
  </si>
  <si>
    <t>一、结构及外观
一体式设计，标准网络接口。
二、功能
1.用于测量化学反应中二氧化硫，测量灵敏、精确，反应快速。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三、规格
1.量程：0~20ppm
2.精度：±1%F.S
3.分辨率：0.1ppm</t>
  </si>
  <si>
    <t>溶解氧传感器</t>
  </si>
  <si>
    <t>一、结构及外观
一体式设计，标准网络接口。
二、功能
1.用于测量液体中的氧含量，测量灵敏、精确，反应快速。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5.支持传感器标定，用于校准传感器。
三、规格
1.量程：0~20mg/L
2.精度：±0.5mg/L
3.分辨率：0.01mg/L</t>
  </si>
  <si>
    <t>氧气传感器</t>
  </si>
  <si>
    <t>一、结构及外观
一体式设计，标准网络接口。
二、功能
1.用于测量气体中的氧含量，测量灵敏、精确，反应快速。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5.支持传感器校准功能。
三、规格
1.量程：0~100%
2.精度：±2%
3.分辨率：0.1%</t>
  </si>
  <si>
    <t>二氧化碳传感器</t>
  </si>
  <si>
    <t>一、结构及外观
一体式设计，标准网络接口。
二、功能
1.用于测量气体中二氧化碳的浓度，测量灵敏、精确，反应快速。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5.红外气体吸收检测型传感器，具有很好的选择性，高灵敏度，无氧气依赖性，寿命长，低功耗，无需预热等特点。
6.可支持传感器复位，用于校准传感器。
三、规格
1.量程：0~100000ppm
2.精度：3%(0~5000ppm)；4%(5000ppm~50000ppm)；6%(50000ppm~100000ppm)
3.分辨率：2ppm</t>
  </si>
  <si>
    <t>酒精传感器</t>
  </si>
  <si>
    <t>一、结构及外观
一体式设计，标准网络接口。
二、功能
1.用于测量气体中酒精含量，测量灵敏、精确，反应快速。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三、规格
1.量程：0~6000ppm
2.精度：±5%F.S
3.分辨率：2ppm</t>
  </si>
  <si>
    <t>流速温度仪</t>
  </si>
  <si>
    <t>由传感器系统、伸缩杆及数据显示控制器三大模块组成流速测量范围：0.02～5 m/s；水温测量范围 -10℃～60℃；水深测量范围：0.05米～5米。背光液晶显示。</t>
  </si>
  <si>
    <t>双量程光照度传感器</t>
  </si>
  <si>
    <t>一、结构及外观
含量程切换按钮、传感器名称、型号及量程范围，连接有光强探头，标准网络接口。
二、功能
1.用于测量被测环境的光强值，测量灵敏、精确，反应快速。
2.具有双量程切换按钮，可根据实验要求一键切换测量量程。
3.测量区域配备顶盖，可轻松创建光强为0的环境。
4.标准网络接口，连接插口具有方向性和自锁功能，可以防止传感器脱落保证数据传输稳定可靠，支持热插拔。
5.配合采集器使用支持有线通讯、无线通讯方式、独立数据显示三种工作方式。
6.传感器含有与实验器材搭建的国标接口，适配性好。
7.搭配采集器支持在系统平台下的数据采集。
三、规格
量程一：
1.量程：0~6000Lux
2.精度：±5%F.S
3.分辨率：1.5Lux
量程二：
1.量程：0~50000Lux
2.精度：±5%F.S
3.分辨率：12.5Lux</t>
  </si>
  <si>
    <t>溶解二氧化碳传感器</t>
  </si>
  <si>
    <t>一、结构及外观
含传感器名称、型号及量程范围，传感器探头，标准网络接口。
二、功能
1.用于测量溶液中二氧化碳的含量，测量灵敏、精确，反应快速。
2.标准网络接口，连接插口具有方向性和自锁功能，可以防止传感器脱落保证数据传输稳定可靠，支持热插拔。
3.配合采集器使用支持有线通讯、无线通讯方式、独立数据显示三种工作方式。
4.传感器含有与实验器材搭建的国标接口，适配性好。
5.搭配采集器支持在系统平台下的数据采集。
三、规格
1.量程：0.2ppm~440ppm
2.分辨率：0.1ppm</t>
  </si>
  <si>
    <t>相对湿度传感器</t>
  </si>
  <si>
    <t>一、结构及外观
一体式设计，标准网络接口。
二、功能
1.用于测量空气的相对湿度，测量灵敏、精确，反应快速。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三、规格
1.量程：0~100%
2.精度：±4%
3.分辨率：0.1%</t>
  </si>
  <si>
    <t>氯离子传感器</t>
  </si>
  <si>
    <t>一、结构及外观
一体式设计，标准网络接口。
二、功能
1.用于测量氯离子的含量，测量灵敏、精确，反应快速。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5.支持传感器标定。
三、规格
1.量程：1.8ppm~3550ppm
2.分辨率：0.3ppm
3.测量范围：温度0~50℃，pH4~11</t>
  </si>
  <si>
    <t>氢气传感器</t>
  </si>
  <si>
    <t>一、结构及外观
一体式设计，标准网络接口。
二、功能
1.用于测量氢气的含量，测量灵敏、精确，反应快速。
2.标准网络接口，连接插口具有方向性和自锁功能，可以防止传感器脱落保证数据传输稳定可靠，支持热插拔。
3.配合采集器使用支持有线通讯、无线通讯方式、独立数据显示三种工作方式。
4.搭配采集器支持在系统平台下的数据采集。
三、规格
1.量程：0~1000ppm
2.精度：±1%F.S
3.分辨率：1ppm</t>
  </si>
  <si>
    <t>风速传感器</t>
  </si>
  <si>
    <t>一、结构及外观
主体前端为测量叶片，底部为USB数据线，可直连电脑终端。
二、功能
1.用来测量气体流动速度，测量灵敏、精确，反应快速。
2.通过USB接口直连计算机采集数据，无需外接数据采集器。
3.传感器含有与实验器材搭建的国标接口，适配性好。
三、规格
1.量程：0.3m/s~45m/s
2.精度：±3%F.S
3.分辨率：0.1m/s</t>
  </si>
  <si>
    <t>附件</t>
  </si>
  <si>
    <t>含USB通讯线1条、传感器线4条；两端为通用网络插头，插口具有方向性和自锁功能——――插接方便、配合严密、方便教学； 技术资料需包含产品使用手册说明书等；</t>
  </si>
  <si>
    <t>铝合金箱</t>
  </si>
  <si>
    <t>高强度铝合金型材框架，铝板冷压成型表面氧化，安全结实，内部环保缓冲海绵，各种传感器对应定位嵌槽，方便整理，机械锁。</t>
  </si>
  <si>
    <t>实验配套设施</t>
  </si>
  <si>
    <t xml:space="preserve">1.实验资源管理云平台产品功能特性：
软件平台具有实验课程管理功能；有实验课程资源；
仪器库和实验课程资源具有关联性。
2.支持有线连接，无线蓝牙连接。
3.支持传感器自动识别。
4.可连接多个采集器，并支持多个采集器同时工作。
5.可支持至少20个传感器同时采集。
6.通过坐标图像曲线、表格、数值、仪表盘等方式，实时、直观、精确显示实验数据。
7.根据实验需要，可进行公式（变量）编辑，自主添加实验变量（或增量等），并通过公式编辑实现不同物理量之间的转换。
8.可对数据图表操作，包括对图表内数据曲线的移动、缩放、改变曲线颜色及大小等，便于实验前后的数据分析处理，适合于教学中实验结果的精确测定与验证。
9.具有完善的数据处理功能，包含多种数据拟合：直线拟合、抛物线拟合、倒数拟合、积分、重叠显示等。
10.实验结果以图片等不同方式进行保存。
11.包含中学物理、中学生物、中学化学等多个专用实验模块，超过150个实验专有模板，全定制化的实验界面及实验操作，贴合教学过程。
12.通用界面支持多种功能风格显示，并且可自定义界面风格。
包含实验资源管理云平台系统模块
账号角色和数量：1、学校管理员至少1个；2、实验室总管理员至少1个；3、实验室管理员至少3个；4、备课组长至少9个；学科老师至少9个，共计：至少13个账号。
实验课程+仪器管理云平台：在互联网+环境下，为实验教学提供实验教学资源，及智能化的仪器管理解决方案，助力三通两平台在实验教学中落地。
云端多学校管理方式，子学校独立运营维护。
</t>
  </si>
  <si>
    <t>教师用加强型配套器材</t>
  </si>
  <si>
    <t>智能力盘实验器</t>
  </si>
  <si>
    <t>一、组成
人字形底座、铝合金固定杆、刻度盘、支撑杆、滑轮、连接线组件、钩码、梅花螺丝、手紧螺丝、数据线、力倾角传感器
二、功能
1.用于力的合成、力的分解实验，探究力合成的平行四边形定则。
2.刻度盘设有两个支撑杆，可轻松改变分力的角度，配合力倾角传感器直接测量力和角度的大小，在终端上实时呈现数据，探究力的合成与分解实验。
3.单个支撑杆可围绕刻度盘在0°～180°内进行转动，改变力的角度。
4.连接线组件可保证两个力传感器在转动时，交点始终处于刻度盘的圆心位置，设计科学合理。
5.固定杆设有滑轮，可拓展探究合力竖直向上的情况。
6.采用人字形底座，配有调平螺丝，方便调整仪器保持水平。
7.配套专用实验软件，可在坐标系中自动绘制出合力与分力的矢量图，进行“力的合成”与“力的分解”实验。</t>
  </si>
  <si>
    <t>多用力学轨道</t>
  </si>
  <si>
    <t>一、组成
微型L型支架、多功能导轨、动力学小车、L型支架、宽L型支架、L型滑轮组、砝码、钩码、钩码、砝码、小龙虾扣、细绳、U型挡光片、小桶缓冲器组件、U型滑轮组件、紧固件、螺丝、螺杆螺母、蝶形螺母，备用小车轮
1.用于动力学为核心的包含位移、时间、速度、加速度等物理量等实验。
2.小车导轨是一套能轻松完成初高中动力学实验的实验平台，实验器功能多样，配件齐全，轨道预留多种传感器固定孔及光电门固定支架，可搭配位移传感器、分体式位移传感器、光电门传感器等不同组合进行实验，测得小车各类运动数据，并在终端上实时呈现数据，支持各类动力学DIY设计实验。
3.专用动力学小车，车轮刀片式设计，与轨道摩擦小，具有弹簧减震结构，有效保证小车在同一平面直线运动。
4.动力学小车预留力钩柱、紧固件螺口、挡光片的专用手拧螺丝接口，可快速安装对应的拉力组件、砝码、挡光片等配件。
5.滑轮及车轮轮轴摩擦力极小，能有效减小轮轴摩擦对实验的影响。
6.导轨采用铝型材，坚固耐用，导轨两侧标有清晰的刻度，可直接读取小车运动距离，导轨面具有小车运动槽，保证小车不脱轨。
7.配套专用实验软件，预设模板，以表格和曲线等形式自动记录数据变化情况，实验结果更直观明显。</t>
  </si>
  <si>
    <t>机械能守恒实验器</t>
  </si>
  <si>
    <t>一、组成
主板、挡光柱、收纳装置、光电门传感器部件（0～∞s）、人字形底座、一字胶木螺丝、蝶形螺栓*2、数据线、蓝牙适配器
二、功能
1.用于探究机械能守恒定律。
2.实验方法贴合教材，主板设有等距的挡光柱且高度值预设于软件中，摆锤内置光电门传感器，当下落经过挡光柱时，可直接测得瞬时速度，并计算出动能、势能、机械能的数值，在终端上实时呈现数据。安装简单，无需外接传感器与采集器。
3.实验操作便捷，下落一次可得到至少10个点处的动能、势能、机械能，配有专有软件模板，实现智能采集、自动停止、自动记录实验数据并以数值、图像等多种形式呈现，有效提升课堂效率。
4.挡光柱无需拆卸，通过软件即可自由勾选单个或多个挡光柱，获得多组不同的高度组合，进行多组实验验证。
5.收纳装置，有效防止摆锤下落至底部后回摆造成的实验误差。
6.采用人字形底座，配有调平螺丝，方便调整仪器保持水平。
7.可支持有线、无线两种工作方式。
8.配套专用实验软件，预设模板，以表格和曲线等形式自动记录数据变化情况，实验结果更直观明显。</t>
  </si>
  <si>
    <t>斜面上力的分解实验器</t>
  </si>
  <si>
    <t>一、组成
L型壳体组件、力传感器（-10N～10N）、倾角传感器（0°～90°）、数字显示屏、校零按钮、开关、角度盘、铝合金底座、水平仪、环形重物、充电器、数据线、蓝牙适配器
二、功能
1.用于力的合成、力的分解实验，探究力合成的平行四边形定则。
2.L型壳体与底座的夹角可以在0°至90°范围内调节，通过力传感器、倾角传感器测量力与角度值，无需外接传感器与采集器，并在终端上实时呈现数据。
3.设有校零按钮，可通过硬件校零按钮对传感器一键校零，也可使用软件进行校零。
4.实验器具有数字显示屏，可实时显示两个力传感器分别测得的力的大小。
5.配有角度盘，方便观察倾斜角度，并读取数值。
6.铝合金底座设有水平仪，方便确认实验器是否水平，减少实验误差。
7.配套专用实验软件，可在坐标系中自动绘制出合力与分力的矢量图，进行“力的合成”与“力的分解”实验。
8.支持有线、无线两种工作方式。</t>
  </si>
  <si>
    <t>环形线圈</t>
  </si>
  <si>
    <t>一、组成
环形线圈、接线柱、透明亚克力支架板
二、功能
1.用于探究通过环形线圈的磁场方向与电流方向的关系、探究通过环形线圈产生的磁感应强度大小与电流的大小的关系等实验。
2.亚克力支架板方便放置小磁针，探究通电线圈磁感线及磁场方向，并在终端上实时呈现数据。
3.线圈绕制在圆环上，匝数均匀，磁场稳定。</t>
  </si>
  <si>
    <t>通电螺线管</t>
  </si>
  <si>
    <t>一、组成
环形线圈、接线柱、透明亚克力支架板
二、功能
1.用于测量通电螺线管内部的匀强磁场，探究电流大小和线圈匝数与螺线管内部磁场强度的关系。
2.亚克力支架板方便放置小磁针，探究通电螺线管磁感线及磁场方向，并在终端上实时呈现数据。
3.环形线圈内部预留较大空间方便探究螺线管内部磁场特性。
4.线圈绕制在圆环上，匝数均匀，磁场稳定。</t>
  </si>
  <si>
    <t>数字化摩擦力实验器</t>
  </si>
  <si>
    <t>一、组成
小车控制部件、小车（内置力传感器，双模蓝牙模块）、轨道（≥600mm，至少含三种不同摩擦面：软木塞面、毛毡面、聚四氟乙烯面等）、金属配重块、电源适配器、数据线、蓝牙适配器
二、功能
1.用于摩擦力实验，探究摩擦面、压力、运动速度、接触面积等因素对摩擦力大小的影响。
2.小车控制部件拉动小车在轨道上匀速运动，通过力传感器测得小车在运动过程中所受拉力的大小，并在终端上实时呈现数据。
3.小车控制部件内置可调匀速电机，提供快、中、慢三档速度，具有正转、反转、停止功能；通过切换不同的档位改变小车运动速度，探究运动速度对摩擦力大小的影响。
4.通过翻转小车方式改变接触面积，探究接触面积对摩擦力大小的影响。
5.轨道与控制部件插拔式连接，便于轨道面的快速更换，通过更换不同的轨道面来探究摩擦面粗糙程度对摩擦力大小的影响。
6.通过添加金属配重块的方式改变压力大小，从而探究压力对摩擦力大小的影响。
7.小车控制部件内置位移识别装置，支持轨道末端小车智能停止功能。
8.轨道内置测力识别区域，使测量数据更加精确。
9.通过移动终端扫描仪器上的二维码可浏览该仪器配套的实验指导和使用说明。
10.可支持有线工作方式。
11.配套专用实验软件，预设模板，单次测量自动记录，多次测量自动计算出平均值，以表格和曲线等形式自动记录数据变化情况，实验结果更直观明显。</t>
  </si>
  <si>
    <t>远红外实验用加热器</t>
  </si>
  <si>
    <t>一、组成
加热炉（220V 80W）、底座、电源线
二、功能
1.用于查理定律、晶体熔化和凝固、比热容等高精度热学定量实验。
2.圆筒型远红外辐射加热炉芯，可使物体均匀受热。
3.外壳为耐热材料，隔热性能良好，可减少实验中的热量流失。
4.直接使用，无需任何搭建操作。</t>
  </si>
  <si>
    <t>电阻定律实验器</t>
  </si>
  <si>
    <t>一、组成
亚克力底座、镍铬丝（0.2mm）、镍铬丝（0.4mm）、镍铬丝（0.6mm）、锰铜丝（0.6mm）、铁铬丝（0.6mm）、夹式测试钩1对（带4mm插孔钩）
二、功能
1.用于电阻定律实验，探究电阻的材料、长度、横截面积对导体电阻大小的影响。
2.电阻定律实验器配合电源、电流传感器，通过传感器测得的电流大小来比较接入的金属丝电阻大小，在终端上实时呈现数据。
3.夹式测试钩可自由选择接入金属丝的长度，探究导体长度对电阻的影响。
4.提供三种材料相同，直径不同的金属丝，便于探究导体横截面积对电阻的影响。
5.提供三条直径相同的材料不同的镍铬丝、锰铜丝、铁铬丝，探究导体材料对电阻的影响。
6.底座标有刻度及金属丝的名称和直径，并在每条金属丝下方标有长度标记，可直接读出长度数值。
7.通过移动终端扫描仪器上的二维码可浏览该仪器配套的实验指导和使用说明。
8.配套专用实验软件，预设模板，以表格和曲线等形式自动记录数据变化情况，实验结果更直观明显。</t>
  </si>
  <si>
    <t>电磁铁实验器</t>
  </si>
  <si>
    <t>一、组成
电磁铁、滑动变阻器、单刀单掷开关、双端鳄鱼夹线
二、功能
1.用于测量不同匝数相同电流或同一线圈不同电流时线圈产生磁感强度。
2.配合磁感应强度传感器与电流传感器测得磁感应强度及接入电路中的电流大小，并可在终端上实时呈现数据，观察探究电磁铁线圈通电后其磁场的变化。
3.提供多组不同匝数的线圈，可探究线圈匝数对磁感应强度大小的影响。
4.提供铁芯，可探究有无铁芯对磁感应强度大小的影响。
5.滑动变阻器可用来改变电路中电流大小，探究电流大小对磁感应强度大小的影响。</t>
  </si>
  <si>
    <t>流体压强实验器</t>
  </si>
  <si>
    <t>一、组成
电机管组件（含风机、三节通风管（粗、中、细不同管径））、支撑座、软管（含鲁尔公接头）
二、功能
1.用于探究流体压强和流速的关系实验。
2.三节不同管径的通风管，按照粗中细异形接通，风机使气流通过通风管，配合相对压强传感器可一次性测得不同流速的流体的相对压强，在终端上实时呈现数据。
3.通风管采用三色设计，易分辨，搭建简单高效。
4.通风管颜色标识与软件一致，可快速分辨不同流速下压强的大小关系曲线。
5.配套专用实验软件，预设模板，以表格和曲线等形式自动记录数据变化情况，实验结果更直观明显。</t>
  </si>
  <si>
    <t>焦耳定律实验器</t>
  </si>
  <si>
    <t>一、组成
面板组件（3Ω电阻丝、1.5Ω电阻丝、3Ω金属膜电阻）、底座组件、杯体组件、传感器固定组件、导线
二、功能
1.用于探究电流热效应与电流、电阻的关系。
2.电阻丝对应面板位置有传感器插入孔，与传感器适配性高，配合温度传感器，能定量地反映出电流热效应与电流、导体电阻和通电时间的关系，1分钟内即有明显数据变化，并在终端上实时呈现数据。
3.双层保温杯体设计，有效防止热量散失，四周透明化设计，可保证温度传感器探头插入的深度相同。
4.采用不同规格电阻丝，并包含插线孔，方便进行开放式的电路串并联设计，鼓励学生动手搭建。
5.底座具有垫脚，稳定防滑。
6.配套专用实验软件，预设模板，以表格和曲线等形式自动记录数据变化情况，实验结果更直观明显。</t>
  </si>
  <si>
    <t>二力平衡实验器</t>
  </si>
  <si>
    <t xml:space="preserve">一、组成
电机套件、重物套件、转接头套件、L型支架套件、导线、铁架台
二、功能
1.用于观察物体做匀速直线运动时二力平衡的规律。
2.配合力传感器测得运动过程中力的变化，并在终端上实时呈现数据，可探究物体做匀速直线运动时二力平衡的规律特点。
3.电机套件具有匀速电机，可使重物做匀速直线运动。
4.重物套件具有反射板配合位移传感器可得到重物运动的实时位置。 </t>
  </si>
  <si>
    <t>电学实验板</t>
  </si>
  <si>
    <t>一、组成
17种实验电路板（含RC/RL移相、半波整流与滤波、全波整流与滤波、电容器充放电与串并联、LC振荡、欧姆定律、导体的伏安特性、补偿法测量电池电动势、限流法测灯泡的伏安特性、分压法测灯泡的伏安特性、自感现象、电池电动势与内阻的测量、电阻的串并联、电源输出与负载的关系、伏安法测电阻、电磁感应现象、传感器简单应用）、隔离柱、香蕉头导线、鳄鱼夹、电池、小灯泡若干
二、功能
1.用于电学类实验，如电容器充放电与串并联、LC振荡、欧姆定律、导体的伏安特性、补偿法测量电池电动势等。
2.集成电路，实验方便快捷。
3.插拔式接线口，接线简便牢靠，实验稳定。
4.适配电学类传感器测量数值并在终端上实时呈现，也可接入指针式电表，满足数字化和传统不同形式实验教学要求，实验设计灵活。
5.实验丰富，基本涵盖电学类初高中分组及演示实验。</t>
  </si>
  <si>
    <t>浮力定律实验器</t>
  </si>
  <si>
    <t>一、组成
升降铁架台、电子秤托盘组件、重物、溢杯、量杯、手紧螺丝
二、功能
1.用于阿基米德原理实验，探究浸在液体中的物体所受的浮力的大小等于被物体排开的液体所受的重力。
2.采用溢流法，学生更容易理解，配合上下两个力传感器，可直接测量物重和排开水的重力，软件自动记录和计算重物所受浮力与排开水重力进行对比，并以数值、表格、图形等形式在终端上实时呈现数据，数据采集更精确。
3.升降铁架台采用齿轮式升降结构，重物下降平稳，有效减小实验误差。
4.重物采用流线体构造，有效减小水面张力等因素对实验结果的影响。
5.配套专用实验软件，预设模板，以表格和曲线等形式自动记录数据变化情况，实验结果更直观明显。</t>
  </si>
  <si>
    <t>玻璃导电实验器</t>
  </si>
  <si>
    <t>一、组成
底座、实验电路板、鳄鱼夹、玻璃保险丝管、接线柱（铜）、香蕉插头（镀金）、纽扣电池
二、功能
1.用于探究玻璃等材料在不同状态下的导电情况。
2.玻璃加热至熔融状态时具有导电性，配合毫电流传感器测得电流变化，并在终端上实时呈现数据，探究玻璃等材料在不同状态下的导电情况。
3.铜制接线柱、镀金香蕉插头，具有良好导电性，同时方便固定玻璃保险丝管。
4.配套专用实验软件，预设模板，以表格和曲线等形式自动记录数据变化情况，实验结果更直观明显。</t>
  </si>
  <si>
    <t>摩擦做功实验器</t>
  </si>
  <si>
    <t>一、组成
铜管、桌边夹、温度传感器专用孔塞、摩擦棉绳
二、功能
1.用于摩擦做功使温度升高实验。
2.拉动棉绳摩擦铜管，配合温度传感器可测得铜管内空气的温度，可在终端上实时呈现数据。
3.配套专用实验软件，预设模板，以表格和曲线等形式自动记录数据变化情况，实验结果更直观明显。</t>
  </si>
  <si>
    <t>压缩气体做功实验器</t>
  </si>
  <si>
    <t>一、组成
支架、气体压缩器、橡胶管、快速温度传感器探头
二、功能
1.用于压缩气体做功实验，探究一定质量的气体被压缩时的温度变化。
2.缓慢推动气体压缩器活塞，配合快速温度传感器测量气体压缩器内部空气温度变化，在终端上实时呈现数据。
3.通过支架固定气体压缩器，避免人手与气体压缩器直接接触，有效减小热传递导致的实验误差。
4.快速温度传感器探头直接测量气体压缩器内部温度，测量数值科学准确。
5.配套专用实验软件，预设模板，以表格和曲线等形式自动记录数据变化情况，实验结果更直观明显。</t>
  </si>
  <si>
    <t>作用力与反作用力实验器</t>
  </si>
  <si>
    <t>一、组成
底板部件、磁铁部件（N极、S极）、滑块部件、连接杆部件
二、功能
1.用于牛顿第三定律实验。
2.底板部件与滑块部件可保证两个作用力在同一直线上受力，配合两个力传感器，测得两个力的具体数值和变化趋势，并在终端上实时呈现数据，实验规律明显。
3.通过更换力传感器间的连接装置磁铁部件或连接杆部件，可探究非接触性力或接触性力下的相互作用和牛顿第三定律。
4.专用软件可描绘出力的变化曲线，并进行“映像”使两个力分布与轴线两侧，利于学生理解力的相互作用原理。
5.通过移动终端扫描仪器上的二维码可浏览该仪器配套的实验指导和使用说明。
6.配套专用实验软件，预设模板，以表格和曲线等形式自动记录数据变化情况，实验结果更直观明显。</t>
  </si>
  <si>
    <t>在线式电子天平</t>
  </si>
  <si>
    <t>一、组成
数字化高精度电子秤（含高精度微力传感器、托盘、金属底盘）、数据线、蓝牙适配器
二、功能
1.用于质量守恒定律的探究，能检测化学反应过程中质量的微小变化情况，验证质量守恒定律。
2.实验器配有高精度微力传感器，无需采集器，直接与终端连接可测得化学反应过程中质量的微小变化，并在终端上实时呈现数据。
3.托盘设有硅胶垫片，具有防滑功能。
4.底座采用金属材质，实验过程中有效保持平稳，设有脚垫，有效防滑。
5.实验环境搭建简单，无需繁琐操作。
6.可支持有线、无线两种工作方式。</t>
  </si>
  <si>
    <t>冰水互变实验器</t>
  </si>
  <si>
    <t>一、组成
制冰器（含散热器）、试管、水槽、电源适配器、气体压缩器、硅胶管、胶头滴管、玻璃棒、快速温度传感器探头
二、功能
1.用于探究水的瞬间结冰与冰熔化的规律及图线。
2.制冰器将试管内水的热量传递至水槽中的冰水混合物，实现持续降温，配合传感器得到水凝固与冰熔化的温度变化曲线，在终端上实时呈现数据。
3.金属围挡设有观察口，保证制冰效率又可完整观察水凝固冰熔化的全过程。
4.通过气体压缩器及胶管抽动水槽中的水使其热量散布更均匀。
5.配套专用实验软件，预设模板，以表格和曲线等形式自动记录数据变化情况，实验结果更直观明显。</t>
  </si>
  <si>
    <t>斜面作用实验器</t>
  </si>
  <si>
    <t>一、组成
铁架台、小车控制部件、轨道（聚四氟乙烯面）、角度盘组件、小车（内置力传感器，双模蓝牙模块）、电源适配器、数据线、蓝牙适配器
二、功能
1.用于斜坡的启示实验，探究斜面对拉力大小的影响。
2.小车控制部件拉动小车在斜面轨道上匀速运动，通过内置的力传感器测得小车在运动过程中所受拉力的大小，并在终端上实时呈现数据。
3.小车控制部件与铁架台采用套筒式连接，上下移动即可改变斜面的倾斜程度，倾角在0°～90°内可任意调节。
4.角度盘组件上的铅垂线直接标明斜面倾角角度，探究不同倾角时斜面的省力情况。
5.斜面轨道底部有平底垫脚，保证斜面不侧倾。
6.小车控制部件内置位移识别装置，支持轨道末端小车智能停止功能。
7.小车控制部件内置可调匀速电机，提供快、中、慢三档速度，具有正转、反转、停止功能；通过切换不同的档位自由选择小车运动速度。
8.通过翻转小车方式改变小车与轨道的接触面积。
9.斜面轨道内置测力识别区域，使测量数据更加精确。
10.通过移动终端扫描仪器上的二维码可浏览该仪器配套的实验指导和使用说明。
11.可支持有线、无线两种工作方式。
12.配套专用实验软件，预设模板，单次测量自动记录，多次测量自动计算出平均值，以表格形式自动记录数据变化情况，实验结果更直观明显。</t>
  </si>
  <si>
    <t>百变电路</t>
  </si>
  <si>
    <t>由电阻（5Ω）、电阻（10Ω）、电阻（20Ω）、滑动变阻器、灯座、单刀单掷开关、电池盒、U型磁铁、灯泡（6.2V）、灯泡 （3.8V）、红色导线、黑色导线、红色导线、黑色导线、红色鳄鱼夹导线、黑色鳄鱼夹导线、铜制导体棒组成
可模拟演示电学专题实验（测量定值电阻的阻值、测量小灯泡电功率实验、电流和电路、电流与电压和电阻的关系、探究串并联电路电压的规律、探究串并联电路中电流规律、探究感应电流的产生）</t>
  </si>
  <si>
    <t>音频信号发生器</t>
  </si>
  <si>
    <t xml:space="preserve">可设置波形： 正弦波，三角波，方波  
可选频率：2000HZ，1000HZ，750HZ，500HZ，250HZ，100HZ，50HZ，25HZ，10HZ，5HZ，1HZ
可选振幅：1/4振幅， 1/2振幅，3/4振幅， 原振幅（正弦波和三角波）
占空比：分为0-99档 </t>
  </si>
  <si>
    <t>温差电流实验器</t>
  </si>
  <si>
    <t>一、组成
底座、铜铁导体圈
二、功能
1.用于探究温差发电现象。
2.插拔式微电流传感器接口，连线稳定，配合微电流传感器测得电流变化，并在终端上实时呈现数据，探究温差发电现象。
3.铜铁两种不同的金属连接成导体圈，插入底座中即可实验，搭建简单，便于开展分组演示实验。</t>
  </si>
  <si>
    <t>离子-滴定计数器装置</t>
  </si>
  <si>
    <t>一、组成
无线智能离子－滴定计数器、滴定组件（气体压缩器、三通阀、滴嘴）、滴定套装（多向转接头、铝杆、长尾夹）、铁架台、梅花螺栓、手紧螺丝、pH传感器探头、Type-C数据线
二、功能
1.用于生物、化学学科中各种滴定类实验和部分离子含量的测定，如酸碱中和滴定、酸碱反应热实验、钠钾钙等离子浓度的检测。
2.滴定计数器可通过光电门计量液滴滴落的数量，同时传感器可直接接入滴定计数器中，测得溶液中待测量的数据变化，智能采集，无需手工记录和画图，自动生成滴定曲线，并在终端上实时呈现数据。
3.内置至少滴数、pH、亚硝酸根离子、氯离子、钠离子、铵根离子、硝酸根离子、钙离子8种传感器模块，配置接口，支持接入8余种离子传感器探头，如：pH传感器、溶解二氧化碳、亚硝酸根离子传感器、硝酸根离子传感器、氯离子传感器、铵根离子传感器、钠离子传感器、钙离子传感器等。
4.配置两套三通阀，可实现液体滴落开关和流速控制独立操作。
5.滴定计数器带有传感器安装孔，方便固定传感器探头。
6.实验结果更准确，pH传感器精度≤0.1，能够精确地测量在滴定过程中溶液中微小的pH变化，自动生成滴定曲线，可在曲线坐标查找滴定终点（pH=7）时溶液的体积，用于计算待测液的浓度，让学生更好地理解酸碱中和滴定的意义及pH突变的存在。
7.最大滴定速度：≥30滴/s。
8.低功耗蓝牙技术，数据传输距离远，安全稳定。
9.电池容量：≥1000mAh锂电池，独立供电，续航持久，可连续工作≥24小时，待机时间大于5个月。
10.配套专用实验软件，预设模板，以表格和曲线等形式自动记录数据变化情况，实验结果更直观明显。</t>
  </si>
  <si>
    <t>多用途生化传感器支架A</t>
  </si>
  <si>
    <t>一、组成
底座、多功能支架
二、功能
1.用于固定传感器探头。
2.底座与支架插拔式连接，安装简单。
3.支架可360°旋转，自由伸缩。
4.支架上臂有电缆线固定口，可固定传感器电缆线或探头连线。
5.支架顶部可同时固定至少7个传感器，例如pH、电导率、温度、氧气、二氧化碳、离子类等多种传感器。</t>
  </si>
  <si>
    <t>多向转接头</t>
  </si>
  <si>
    <t>一、组成
多向转接头、蝶形螺丝
二、功能
双向交叉，孔内径适应于标准铁架台，用于固定四爪夹、连接杆等。</t>
  </si>
  <si>
    <t>电磁搅拌器</t>
  </si>
  <si>
    <t>一、组成
搅拌器（开关、转速旋钮）、电源适配器、磁子
二、功能
1.专用于液体搅拌，用于生化学科中需要溶液搅拌的相关实验，适合于常规实验化学分析、液体处理、生物试剂混合等领域，简单易用。
2.通过调节转速旋钮调节速度，转速支持0rpm～1800rpm，可调范围广。工作台尺寸：130*130mm，外观尺寸：150*200*55mm，净重：0.5kg，电源电压：12V。</t>
  </si>
  <si>
    <t>中和热实验器</t>
  </si>
  <si>
    <t>一、组成
绝热桶、隔热泡沫、带孔桶盖、硅胶塞、烧杯
二、功能
1.用于化学反应热的精确测量相关实验。
2.实验器可容纳液体、固体和液体，为溶液反应和固体的溶解提供保温的实验环境。通过温度传感器，可测得温度变化情况，并在终端上实时呈现数据，取点更加准确，计算数据误差小。
3.双层隔热设计保温性能好，实验数据更加准确。
4.带孔桶盖适配常规温度计和温度传感器，支持传统实验教学及数字化实验设计，实验灵活。
5.大小适用，既可以节省试剂，也可以很好地测量溶液温度的变化。
6.通用性高，一个实验器可完成多个教材实验，还可以满足多种溶液反应吸放热实验的测量。
7.配套专用实验软件，预设模板，以曲线等形式自动记录数据变化情况，实验结果更直观明显。</t>
  </si>
  <si>
    <t>原电池实验器</t>
  </si>
  <si>
    <t>一、组成
方形缸体及盖板、锌电极、铜电极、铁电极、发光二极管、鳄鱼夹导线、U型双头端子线
二、功能
1.用于研究电解池或者原电池。
2.配合微电流传感器或电压传感器可清楚地看到原电池产生电流或电压的大小，并在终端上实时呈现数据，同时电路中的发光二极管会点亮，用于探究原电池的工作原理，实验现象明显。
3.缸体采用透明材质设计，可以看到反应过程，实验更加直观。
4.提供三种金属作为电极，可选用不同材料作为原电池的电极进行探究。</t>
  </si>
  <si>
    <t>溶液稀释池</t>
  </si>
  <si>
    <t>一、组成
稀释池（250mL）
二、功能
用于生化实验中的稀释操作。
三、实验
冰醋酸的稀释等实验</t>
  </si>
  <si>
    <t>多用途密封塞</t>
  </si>
  <si>
    <t>一、组成
单孔塞（φ37*φ30-31，孔φ5mm）、单孔塞（φ37*φ30-31，带直通接头）、单孔塞（φ37*φ30-31，孔φ15.5mm）、三孔塞（φ37*φ30-31，两孔φ8mm，一孔φ12.5mm）、三孔塞（φ37*φ30-31，两孔φ8mm，一孔φ15.5mm）
二、功能
1.单孔塞搭配锥形瓶，孔径与传感器适配性高，可接入温度传感器、绝对压强传感器、二氧化碳传感器等，密封性好，可用于需要在密封环境中测量温度、压强、二氧化碳浓度的相关生化类实验，并在终端上实时呈现数据。
2.三孔塞搭配锥形瓶，孔径适合玻璃导管、长颈漏斗、二氧化碳传感器、溶解氧-气中氧一体传感器等组合使用，可用于需要在密封环境中进行的生化类实验，如固液生成气体的实验、化学反应速率、生成气体导入和导出等实验。
3.适用于多种实验，减轻教师准备或自制器材的负担，解决适配性难题，轻松满足教师的实验教学需要。</t>
  </si>
  <si>
    <t>气液相密封实验器</t>
  </si>
  <si>
    <t>一、组成
实验器罐体、护线圈、硅胶堵头、塑料吸管
二、功能
1.用于生化实验中光合作用、酵母菌的呼吸作用等实验。
2.实验器罐体配合硅胶堵头、护线圈，可连接气体酒精传感器、氧气传感器、二氧化碳传感器、相对湿度传感器等，轻松搭建密封实验环境，配合传感器使用可在终端上实时呈现数据。
3.实验桶透明设计，便于观察实验现象。
4.配合二氧化碳传感器、氧气传感器可做光合作用吸收二氧化碳产生氧气的实验。
5.配合二氧化碳传感器、氧气传感器、气体酒精传感器可做酵母菌的细胞呼吸实验。
6.配合二氧化碳传感器、氧气传感器、相对湿度传感器可做人体吸入与呼出气体成分的探究实验。
7.通过移动终端扫描仪器上的二维码可浏览该仪器配套的使用说明。
8.配套专用实验软件，预设模板，以表格和曲线等形式自动记录数据变化情况，实验结果更直观明显。</t>
  </si>
  <si>
    <t>学生用基本配置传感器部分</t>
  </si>
  <si>
    <t>学生用标准配套实验器材部分</t>
  </si>
  <si>
    <t>35.数码显微镜仪器</t>
  </si>
  <si>
    <t>学生端数码生物显微镜</t>
  </si>
  <si>
    <t>1、观察头：铰链式三目观察筒，瞳距调节范围50—75mm。零视度时，左右系统的目镜端面位置差≤0.08mm
2、目镜：带视度补偿，大视场高眼点目镜PL10X，视场18mm。目镜放大率准确度≤0.43%，双目系统左右视场中心偏差：上下≤0.04mm，左右内侧≤0.04mm，双目系统左右光轴平行度：水平发散≤9，垂直交叉≤7。
3、摄像系统：内置数码一体化2000万像素无线数码芯片，支持5G Wi-Fi，RJ45网口，预览分辨率1080P，超低延迟（200MS），1080P实时预览最大帧率25FPS，支持远程全分辨率拍照，支持单机/互动模式一键切换，支持多人共揽，摄影摄像视场清晰范围≥91%，目镜观察与显示屏观察时图像齐焦≤0.012mm
4、物镜：平场消色差物镜4倍，成像清晰圆直径≥18.5mm,10倍，成像清晰圆直径≥18.4mm，10倍物镜景深范围内像面的偏摆≤0.02mm ；40倍（弹簧） 成像清晰圆直径≥18.5mm。100倍（弹簧、油）成像清晰圆直径≥18.3mm，物镜放大率准确度≤0.5%
5、转换器：四孔物镜转换器，转换器稳定性≤0.004mm
6、移动平台：复合式机械移动载物台140×132mm，低手位同轴调节。带限位装置，具有切片保护功能。移动范围76mm（X）×50（Y）mm，读数0.1mm，载物台侧向受5N水平方向作用力最大位移≤0.012，不重复性≤0.002.用机械使标本在5mmX5mm范围内移动时离焦量≤0.004mm.
7、聚光镜：阿贝式聚光镜N.A1.25（带光栏），粗微调同轴调节，粗调行程≥25mm微调最小读数值0.002mm，微调空回≤0.003mm
8、电源：宽电压超高亮度3WLED光源，寿命长、功耗小、热量低、亮度强、色温高、操作安全；照明系统与观察系统光轴应一致，照明均匀，无一边亮一边暗现象   
9、重要技术性能：
9.1、4倍物镜成像清晰圆直径≥18.5mm、10倍物镜成像清晰圆直径≥18.4mm、40倍物镜成像清晰圆直径≥18.5mm、100倍物镜成像清晰圆直径≥18.3mm。
9.2、10倍物镜景深范围内像面的偏摆≤0.02mm,
9.3、显微镜目镜放大率准确度≤0.43%。
9.4、显微镜物镜放大准确率≤0.5%
9.5、微调机构空回≤0.003mm
9.6、转换器稳定性≤0.004mm；双目系统左右视场像面中心偏差：上下≤0.04mm，左右内侧≤0.04mm，双目系统左右光轴平行度：水平发散≤9，垂直交叉≤7；摄影摄像视场清晰范围≥91%，目镜观察与显示屏观察时图像齐焦≤0.012mm 
10、智能终端：≥10英寸平板，6GB+128GB，Wi-Fi版，分辨率：1920X1200，后置摄像系统≥500万像素，支持各种移动终端设备，包括各种手机和平板电脑，支持Android、IOS、Windows操作系统兼容主流平板电脑系统 
11、学生端终端可兼容任何操作系统电脑或平板电脑、平板既可放在/固定显微镜上、又可放在显微镜旁观察，纯无线/wifi输出，单机显微镜可同时支持8台以上平板或电脑终端同时接入观察，互不影响。</t>
  </si>
  <si>
    <t>教师端数码生物显微镜</t>
  </si>
  <si>
    <t>1、放大倍数：40X-1000X。
2、光学系统：无限远色差校正光学系统。
3、目镜：高眼点平场目镜PL10X/22mm，带视度调节。
4、观察筒：铰链式观察筒，30°倾斜；瞳距调节范围48—76mm。具有铰链组360°旋转功能，便于调节眼点高度，眼点高度调节范围375—428mm。
5、物镜转换器：内倾式5孔物镜编码转换、能够记忆每个物镜的照明亮度、自动切换，物镜切换时，亮度自动调整。
6、聚光镜：阿贝式聚光镜，数值孔径N.A.1.25，齿轮齿条垂直升降，带可变孔径光栏，带暗场、相差附件插口。
7、载物台：双层机械移动平台，采用陶瓷工艺、强度强、耐腐蚀。低手位X、Y方向同轴调节，X方向采用线轨传动，无齿条伸出。载物台面积≥210mmX170mm，片夹可同时夹持两块切片，方便对比观察。平台行程≥78mmX50mm，精度≤0.1mm。
8、调焦机构：粗微调同轴，粗调行程≥25mm，微调精度2um，全金属齿轮齿条调焦机构，带可调式平台上限位装置。
9、物镜： 无限远平场消色差物镜：4X/NA≥0.1/WD≥15mm， 10X/NA≥0.25/WD≥10.8mm，20X/NA≥0.4/WD≥1.5mm，40X/NA≥0.65/WD≥0.8mm，100X/NA≥1.25/WD≥0.21mm。
10、照明系统：宽电压输入；大功率高亮度3W LED，带液晶显示窗口、色温可调，色温可调节范围不小于3000K—7000K，适合不同标本需要；带亮度记忆功能；带ECO节能功能；带电源指示灯，防止人未关灯，避免安全隐患。
11、超强续航功能；机身自带type-c接口，支持充电宝给显微镜供电。机身自带标准USB接口，可以通过显微镜向手机或者平板充电。
12、机身带搬运手柄，方便便于搬运；机身带收纳仓，便于收纳电源线、充电装置、工具、镜油等物品，以免丢失同时保持桌面整洁。
13、数码成像系统：≥600万像素。传感器尺寸：≥1/1.8。最大帧率及最大分辨率：≥30fps@3072x2048，逐行扫描，具有自动曝光、自动白平衡功能；USB3.0线纯数码输出；
14、4X物镜成像清晰圆圆直径≥18.7mm、10X物镜成像清晰圆直径≥18.6mm、20X物镜成像清晰圆直径≥18.5mm，40X物镜成像清晰圆直径≥18.7mm、100X物镜成像清晰圆直径≥18.7mm；齐焦：10→4倍不超过±0.007mm、10→20倍不超过±0.006mm、10→40倍不超过±0.005mm、40→100倍不超过±0.004mm；显微镜物镜放大率准确度不超过±0.19%；
15、转换器稳定性≤0.004mm；
16、载物台侧向受5N水平方向用力最大位移≤0.015mm、不重复性≤0.003mm；
17、用机械使标本再5mm*5mm范围内移动时的离焦量≤0.005mm；
18、微调机构空回≤0.004mm；
19、倾斜式目镜筒作360°旋转时目镜焦平面上像中心的位移（mm）≤0.20mm；
20、零视度时，左右系统的目镜端面位置差（mm）≤0.07mm；
21、续航功能：双向充电功能，支持充电宝向显微镜供电，支持显微镜向手机或平板供电；
22、色温调节范围3000K—7000K；
23、智能照明管理系统：配备液晶显示屏、指示当前倍率、色温及亮度，带ECO节能功能和电源指示灯；</t>
  </si>
  <si>
    <t>显微实验教学无线智能互动系统软件</t>
  </si>
  <si>
    <t>1、基于5G Wi-Fi全无线架构，稳定性好、传输效率高；教师监看学生动态图像超低延迟，支持远程全分辨率拍照，支持微观观察、宏观观察。可支持60个学生端同时在线。
2、安装方便，学生端使用手机或平板电脑扫描二维码即可自行安装App软件。
3、多平台支持，教师端支持windows操作系统，同时教师端支持接入平板进行移动式的互动教学。学生端同时支持多种系统。通过手机/平板/电脑各种终端即可实现实验教学。
4、多个终端可作为旁观者同时连接任意一台学生显微镜，与该学生同步获得镜下动态图像，并可进行拍照、测量等，可支持不少于4个旁观者。
5、多用户管理功能，可以分别为不同老师建立独立账户，提供数据管理功能。
6、广播推送功能：教师端可以将自己的计算机屏幕内容广播至所有学生端，进行同屏讲解。可以强制广播（教师端可通过网络给学生端发送强制广播，学生程序进入局域往后，必须进入广播接收状态，无法手动退出）也可以选择广播（教师端可通过网络给学生端发送选择广播协议，学生可以根据自己实际需要，选择或拒绝广播），除此之外，也可以选择黑屏肃静（方便教师端进行肃静）。
7、监看功能：教师端可以在1080P分辨率下实时对学生端图形进行监看，图像延迟≤0.2秒，实时反馈镜下图像，图像清晰流畅。可选择1X2、2X2、3X3、4X4。
8、嵌入式数字切片功能：数字切片教学系统嵌入在互动交下系统中，无需单独启动数字切片教学系统软件，即可实现数字切片系统教学；同时，也提供免费的基于互联网访问的教学切片库，切片种类多，个数多，满足日常教学使用。
9、实验记录功能：教师可以随堂分步骤布置实验，学生可以分步骤提交实验图片和文字，老师可以对单个学生实验进行查看、驳回、评分，也可对多个学生实验进行查看、驳回、评分，学生可以实时查看成绩，也可以将本次实验的所有同学的成绩一键导出。
10、文件分发功能：教师端随时分发教学资料、作业。支持文件断点续传，防止文件丢失。
11、即时通讯功能：学生与教师之间可以互发消息，消息内容可以图片、文字、标注。
12、课堂练习（考试系统）功能：集成课堂练习系统。老师下发试卷，学生实时答题，自动阅卷（客观题），自动统计学生的成绩。
13、多语教学功能：可以中英文等语言一键切换，多语教学。
14、状态显示：教师端可可实时显示学生连接状态（连接数/总数）、微观连接状态（连接数/总数）、宏观连接状态（连接数/总数）、疑问学生状态、未读消息数。
15、互动教学系统软件具有以下功能：学生端连接登录、IP地址、微观观察、宏观观察、即时通讯、考试系统、实验记录、监看等功能。</t>
  </si>
  <si>
    <t>教师端专业图像分析系统</t>
  </si>
  <si>
    <t>1、图像采集：可对实时图像进行捕捉、间隔、定时捕捉、录像。
2、图像管理：对图像文件进行新建、打开、编辑、保存、生成报告
3、 图像处理：调整、镜像、反转、白平衡、改变图像尺寸、放大镜、平滑、低通滤波、高通滤波、灰度形态学、其它过滤器、直方图均衡、自定义滤波器。
4、校准与测量：校准尺度后对图像进行直线、矩形、圆、圆（3点）、椭圆、多边形、不规则多边形、角度、折线等的测量。
5、图像分割处理：对图像进行分割和分割设置及对分割结果进行自动计算、选取目标、目标放大缩小、填充孔洞、中值滤波等。
6、手动分割功能、 自动颗粒计数。</t>
  </si>
  <si>
    <t>学生端图像分析系统</t>
  </si>
  <si>
    <t>1、物联显微互动教学系统学生端通过外网下载应用，可实时进行在线升级。
2、学生端支持一键实时记录课堂重要内容。
3、具有听课效果反馈系统
4、实验记录功能：学生可以分步骤提交实验图片和文字，教师评分后可以实时查看成绩。
5、可以与老师单独进行图文交流，教师端会保存所有图像资料到相应学生文件夹，方便资料的管理。
6、宏观图像保存：智能手机或平板随时拍照保存和提交。
7、微观图像保存：智能手机或平板实时显示显微镜下高清图像，随时拍照保存和提交。
8、软件系统界面具备：微观观察、宏观观察、即时通信、实验记录、广播教学、课堂练习等六大功能模块。</t>
  </si>
  <si>
    <t>数码显微镜系统集成</t>
  </si>
  <si>
    <t>高性能无线路由AP 1套：2.4GHz支持2x2IEEE802.11n协议，最高速率400Mbps，5GHzBand4支持2x2 IEEE 802.1lacWave2 MU-MIMO，最高速率867MbpS，5GHzBand1支持4x4 IEEE 802.1lacWave2 MU-MIMO ，最高速率1733Mbps，提供最多8路空间流，3个独立信道。</t>
  </si>
  <si>
    <t>36.初中物理教学仪器</t>
  </si>
  <si>
    <t>技术参数、功能参考</t>
  </si>
  <si>
    <t>配备数量</t>
  </si>
  <si>
    <t>02</t>
  </si>
  <si>
    <t>一般</t>
  </si>
  <si>
    <t>工作服</t>
  </si>
  <si>
    <t>棉</t>
  </si>
  <si>
    <t>乳胶手套</t>
  </si>
  <si>
    <t>耐酸（碱）</t>
  </si>
  <si>
    <t>双</t>
  </si>
  <si>
    <t>机械危害防护手套</t>
  </si>
  <si>
    <t>3 级</t>
  </si>
  <si>
    <t>套袖</t>
  </si>
  <si>
    <t>激光防护镜</t>
  </si>
  <si>
    <t>激光类实验用</t>
  </si>
  <si>
    <t>护目镜</t>
  </si>
  <si>
    <t>防机械冲击</t>
  </si>
  <si>
    <t>仪器车</t>
  </si>
  <si>
    <t>≥600 mm×400 mm×800 mm；一轮带刹车，车轮固定，车架扭动量（上部）≤20 mm；钢材制作，载重不少于60 kg</t>
  </si>
  <si>
    <t>辆</t>
  </si>
  <si>
    <t>小托盘</t>
  </si>
  <si>
    <t>200 mm×300 mm×60 mm</t>
  </si>
  <si>
    <t>大托盘</t>
  </si>
  <si>
    <t>250 mm×400 mm×80 mm</t>
  </si>
  <si>
    <t>提盒</t>
  </si>
  <si>
    <t>承重大于 3 kg</t>
  </si>
  <si>
    <t>实验用品提篮</t>
  </si>
  <si>
    <t>木制，配有提手，490 mm×360 mm×290 mm</t>
  </si>
  <si>
    <t>整理箱</t>
  </si>
  <si>
    <t>PP 材质，电子元件、机械零件等物料分类收纳</t>
  </si>
  <si>
    <t>一字螺丝刀</t>
  </si>
  <si>
    <t>Φ6 mm，长 150 mm；Φ3 mm，长 75 mm；工作部带磁性，硬度不低于 HRC48；旋杆采用铬钒钢，长度不小于 100 mm，应经镀铬防锈处理；手柄采用高强度 PP+高强性 TPR 注塑成型</t>
  </si>
  <si>
    <t>十字螺丝刀</t>
  </si>
  <si>
    <t>1.塑料柄或木柄十字形螺丝刀。
2.全长约230ｍｍ。</t>
  </si>
  <si>
    <t>钢手锯</t>
  </si>
  <si>
    <t>A 型（单面）300 mm，18 齿/25 mm；安装锯条后，锯条中心平面与锯架中心平面的平行度不大于 2 mm；钢锯在达到 99 N 拉力后经过 1 min，不应有永久变形，拉钉不得松动脱落；钢板制锯架在达到 900 N 张力时，侧弯不得超过 1.8 mm</t>
  </si>
  <si>
    <t>木工锤</t>
  </si>
  <si>
    <t>0.25 kg</t>
  </si>
  <si>
    <t>剥线钳</t>
  </si>
  <si>
    <r>
      <rPr>
        <i/>
        <sz val="10"/>
        <rFont val="宋体"/>
        <charset val="134"/>
      </rPr>
      <t>Φ</t>
    </r>
    <r>
      <rPr>
        <sz val="10"/>
        <rFont val="宋体"/>
        <charset val="134"/>
      </rPr>
      <t>0.5 mm～2.5 mm；刃口闭合状态间隙应不大于 0.3 mm，刃口错位应不大于 0.2 mm；钳口硬度不低于 HRA65 或 HRC30</t>
    </r>
  </si>
  <si>
    <t>钢丝钳</t>
  </si>
  <si>
    <r>
      <rPr>
        <sz val="10"/>
        <rFont val="宋体"/>
        <charset val="134"/>
      </rPr>
      <t>160 mm，抗弯强度 1120 N，扭力矩 15 N·m,15°；剪切性能</t>
    </r>
    <r>
      <rPr>
        <i/>
        <sz val="10"/>
        <rFont val="宋体"/>
        <charset val="134"/>
      </rPr>
      <t>Φ</t>
    </r>
    <r>
      <rPr>
        <sz val="10"/>
        <rFont val="宋体"/>
        <charset val="134"/>
      </rPr>
      <t>16 mm 钢丝，580 N；夹持面硬度不低于 44HRC；PVC 环保手柄，在不大于 18 N 的力作用下撑开角度不小于 22°</t>
    </r>
  </si>
  <si>
    <t xml:space="preserve">
把</t>
  </si>
  <si>
    <t>尖嘴钳</t>
  </si>
  <si>
    <r>
      <rPr>
        <sz val="10"/>
        <rFont val="宋体"/>
        <charset val="134"/>
      </rPr>
      <t>160 mm，抗弯强度 710 N，剪切性能</t>
    </r>
    <r>
      <rPr>
        <i/>
        <sz val="10"/>
        <rFont val="宋体"/>
        <charset val="134"/>
      </rPr>
      <t>Φ</t>
    </r>
    <r>
      <rPr>
        <sz val="10"/>
        <rFont val="宋体"/>
        <charset val="134"/>
      </rPr>
      <t>1.6 mm钢丝，570 N；在不大于 18 N 的力作用下撑开角度不小于 22°，硬度不低于 44HRC，PVC手柄</t>
    </r>
  </si>
  <si>
    <t>平口钳</t>
  </si>
  <si>
    <t>普通机用平口钳；钳口宽度 100 mm，最大张开度 100 mm</t>
  </si>
  <si>
    <t>斜口钳</t>
  </si>
  <si>
    <t>125 mm，双刃刀</t>
  </si>
  <si>
    <t>砂纸</t>
  </si>
  <si>
    <t>干磨砂纸，P36～P50、P150～P220、P1000～P2000</t>
  </si>
  <si>
    <t>活扳手</t>
  </si>
  <si>
    <t>200 mm，活动扳口、扳体头部、蜗杆硬度不低于 40HRC；最小扭矩试验：六角试棒边长22 mm，扭矩 180 N·m；活动扳口应在扳体导轨的全行程上灵活移动，活动扳口和扳体之间的离缝不大于 0.28 mm；表面电镀处理</t>
  </si>
  <si>
    <t>铁皮剪刀</t>
  </si>
  <si>
    <t>力臂 200 mm，剪 100 mm</t>
  </si>
  <si>
    <t>民用剪刀</t>
  </si>
  <si>
    <t>长 170 mm，用于剪布</t>
  </si>
  <si>
    <t>电烙铁套装</t>
  </si>
  <si>
    <t>80 W内热式，橡胶线，含烙铁架</t>
  </si>
  <si>
    <t>焊锡膏</t>
  </si>
  <si>
    <t>中性</t>
  </si>
  <si>
    <t>焊锡丝</t>
  </si>
  <si>
    <t>无铅</t>
  </si>
  <si>
    <t>g</t>
  </si>
  <si>
    <t>松香</t>
  </si>
  <si>
    <t>助焊</t>
  </si>
  <si>
    <t>吸锡器</t>
  </si>
  <si>
    <t>手动</t>
  </si>
  <si>
    <t>胶枪</t>
  </si>
  <si>
    <t>60 W，热熔胶</t>
  </si>
  <si>
    <t>钻头</t>
  </si>
  <si>
    <t>直柄短麻花钻头，直径Φ1.00 mm、2.00 mm、3.00 mm、…、13.00 mm；钻螺纹底孔用 2.5 mm、3.2 mm、4.2 mm、6.8 mm</t>
  </si>
  <si>
    <t>打孔器</t>
  </si>
  <si>
    <t>齿口式，不锈钢材质，每组 4 支，外径分别为 5.0 mm、6.5 mm、8 mm、9.5 mm；附通棒</t>
  </si>
  <si>
    <t>打孔夹板</t>
  </si>
  <si>
    <t>硬木或硬塑料</t>
  </si>
  <si>
    <t>锥子</t>
  </si>
  <si>
    <t>锥头长 77 mm，锥杆直径渐变</t>
  </si>
  <si>
    <t>水准器</t>
  </si>
  <si>
    <t>气泡水准器</t>
  </si>
  <si>
    <t>寒暑表</t>
  </si>
  <si>
    <t>量程-50 ℃～50 ℃，分度值 1 ℃，允许误差±1 ℃；底板长 200 mm～300 mm，温度计外径 5 mm～8 mm，感温泡长 8 mm～15 mm；当温度达到 100 ℃时，安全泡应能容纳上升感温液，温度计不致胀破</t>
  </si>
  <si>
    <t>蒸发皿</t>
  </si>
  <si>
    <r>
      <rPr>
        <sz val="10"/>
        <rFont val="宋体"/>
        <charset val="134"/>
        <scheme val="minor"/>
      </rPr>
      <t>瓷，</t>
    </r>
    <r>
      <rPr>
        <i/>
        <sz val="10"/>
        <rFont val="宋体"/>
        <charset val="134"/>
      </rPr>
      <t>Φ</t>
    </r>
    <r>
      <rPr>
        <sz val="10.5"/>
        <rFont val="宋体"/>
        <charset val="134"/>
      </rPr>
      <t>60 mm</t>
    </r>
  </si>
  <si>
    <t>橡胶塞</t>
  </si>
  <si>
    <t>0～4 号，应选用白色胶塞，质地均匀</t>
  </si>
  <si>
    <t>试管</t>
  </si>
  <si>
    <r>
      <rPr>
        <sz val="10"/>
        <rFont val="宋体"/>
        <charset val="134"/>
        <scheme val="minor"/>
      </rPr>
      <t>Φ</t>
    </r>
    <r>
      <rPr>
        <sz val="10.5"/>
        <rFont val="宋体"/>
        <charset val="134"/>
      </rPr>
      <t>15 mm×150 mm透明，硼硅酸盐玻璃制</t>
    </r>
  </si>
  <si>
    <t>支</t>
  </si>
  <si>
    <r>
      <rPr>
        <sz val="10"/>
        <rFont val="宋体"/>
        <charset val="134"/>
        <scheme val="minor"/>
      </rPr>
      <t>Φ</t>
    </r>
    <r>
      <rPr>
        <sz val="10.5"/>
        <rFont val="宋体"/>
        <charset val="134"/>
      </rPr>
      <t>30 mm×200 mm透明，硼硅酸盐玻璃制</t>
    </r>
  </si>
  <si>
    <t>烧瓶</t>
  </si>
  <si>
    <t>圆、长，500 mL透明，硼硅酸盐玻璃制</t>
  </si>
  <si>
    <t>平、长，250 mL透明，硼硅酸盐玻璃制</t>
  </si>
  <si>
    <t>烧杯</t>
  </si>
  <si>
    <t>100 mL透明，硼硅酸盐玻璃制，刻度应清晰耐久，应在容量标志下有记号面积</t>
  </si>
  <si>
    <t>漏斗</t>
  </si>
  <si>
    <t>漏斗口径 90 mm，斗颈长 90 mm，下口磨成45º角，斜口边口倒角或熔光，耐水性 HGB3级</t>
  </si>
  <si>
    <t>电子打火枪</t>
  </si>
  <si>
    <t>电加热丝</t>
  </si>
  <si>
    <t>烧杯用电加热器</t>
  </si>
  <si>
    <t>0 W～250 W，可调；密封式</t>
  </si>
  <si>
    <t>三通连接管</t>
  </si>
  <si>
    <t>T 形</t>
  </si>
  <si>
    <t>陶土网</t>
  </si>
  <si>
    <t>功能同石棉网，陶土材质，尺寸不小于 125 mm×125 mm，0.8 mm 钢丝制成</t>
  </si>
  <si>
    <t>脚踏打气筒</t>
  </si>
  <si>
    <t>气嘴外径8mm,尺寸不小于125*125mm</t>
  </si>
  <si>
    <t>两用气筒</t>
  </si>
  <si>
    <t>活塞胶垫，气嘴外径 8 mm±0.1 mm，长度15 mm，台阶口；抽气压强达到 6.7 kPa 时放置30 s，漏气引起的压强变化应≤2.6 kPa；充气压强达到 290 kPa 时，放置 30 s，漏气引起的压强变化应≤9.8 kPa</t>
  </si>
  <si>
    <t>方座支架</t>
  </si>
  <si>
    <t>由方形座、立杆、烧瓶夹、大小铁环、垂直夹（2 只）、平行夹、吊杆等组成；立杆长 600 mm，方形座长 210 mm，宽 135 mm，烧瓶夹夹口内壁有耐热不低于 120 ℃的缓压层</t>
  </si>
  <si>
    <t>多功能实验支架</t>
  </si>
  <si>
    <t>组合座架 1 个，最小组合支承面积应不小于560 mm×10 mm；滑块式垂直夹 5 个、烧瓶夹1 个、万向夹 1 个、大铁环 1 个、方托盘 1个、绝缘环 2 个、吊钩 4 个</t>
  </si>
  <si>
    <t>升降台</t>
  </si>
  <si>
    <t>不锈钢台面，上台面有效面积不小于 140 mm×140 mm，下台面有效面积不小于 160 mm×160 mm，厚度不低于 1 mm；升降范围 85 mm～235 mm，连续可调；上下台面的平面度误差应≤2 mm，升降过程中任一位置的平行度误差≤3 mm；额定载重量不少于10 kg</t>
  </si>
  <si>
    <t>半导体致冷器</t>
  </si>
  <si>
    <t>可用于致冷、加热和温差发电，包括致冷片、散热器、水槽、水箱、接线柱等，致冷片面积应不小于 40 mm×40 mm，致冷时能观察到水滴结冰，温差发电时间不少于 2 min</t>
  </si>
  <si>
    <t>晶体熔化与凝固实验器</t>
  </si>
  <si>
    <t>包括透明容器、2 个试管、2 个温度计、搅拌勺等，有固定试管及温度计装置</t>
  </si>
  <si>
    <t>碘升华凝华管</t>
  </si>
  <si>
    <r>
      <rPr>
        <sz val="10"/>
        <rFont val="宋体"/>
        <charset val="134"/>
      </rPr>
      <t>碘密封于碘锤内，无色透明硼硅酸盐玻璃制管</t>
    </r>
    <r>
      <rPr>
        <i/>
        <sz val="10"/>
        <rFont val="宋体"/>
        <charset val="134"/>
      </rPr>
      <t>Φ</t>
    </r>
    <r>
      <rPr>
        <sz val="10"/>
        <rFont val="宋体"/>
        <charset val="134"/>
      </rPr>
      <t>28 mm×34 mm，两端面应为凹面，热冲击应不低于 200 ℃</t>
    </r>
  </si>
  <si>
    <t>物质弹性实验材料</t>
  </si>
  <si>
    <t>包括软弹簧、硬弹簧、橡皮筋、橡皮泥、海绵、钢尺等，材料选取应有代表性，包括易形变材料、不易形变材料、完全弹性形变材料、塑性形变材料等</t>
  </si>
  <si>
    <t>磁悬浮原理实验器</t>
  </si>
  <si>
    <t>包括 2 个小圆柱形磁体、配套试管等</t>
  </si>
  <si>
    <t>人体发电趣味演示仪</t>
  </si>
  <si>
    <t>铝电极和铜电极，带检流计</t>
  </si>
  <si>
    <t>托盘天平</t>
  </si>
  <si>
    <t>200 g，0.2 g，单杠杆等臂式双盘天平，配6 级（M2 级）砝码：100 g、50 g、10 g、5 g 各 1 个，20 g 2 个，钢制镊子</t>
  </si>
  <si>
    <t>500 g，0.5 g，单杠杆等臂式双盘天平，配6 级（M2 级）砝码：200 g、
50 g、10 g 各 1 个，100 g、20 g 各 2 个，钢制镊子</t>
  </si>
  <si>
    <t>电子天平</t>
  </si>
  <si>
    <t>量程 0 g〜1 kg，分辨力 0.1 g，带标准砝码</t>
  </si>
  <si>
    <t>体重秤</t>
  </si>
  <si>
    <t>量程 0 kg〜150 kg，分度值 1 kg</t>
  </si>
  <si>
    <t>物理天平</t>
  </si>
  <si>
    <t>量程 0 g〜500 g，分度值 0.02 g，配 5 级（M1级）砝码，钢制镊子</t>
  </si>
  <si>
    <t>案秤</t>
  </si>
  <si>
    <t>量程 0 kg〜10 kg，分度值 10 g，普通准确度等级，有“CMC”标志</t>
  </si>
  <si>
    <t>弹簧度盘秤</t>
  </si>
  <si>
    <t>量程 0 kg〜8 kg，分度值 8 g，普通准确度等级</t>
  </si>
  <si>
    <t>杆秤</t>
  </si>
  <si>
    <t>量程 0 kg〜2.5 kg</t>
  </si>
  <si>
    <t>杆</t>
  </si>
  <si>
    <t>戥子</t>
  </si>
  <si>
    <t>量程 0 g〜250 g</t>
  </si>
  <si>
    <t>圆柱体组</t>
  </si>
  <si>
    <t>包括纯铜、铝（或铝合金）和铁（钢）等 3种材质圆柱体；圆柱体直径 20 mm，高 32 mm；每个圆柱体配网兜（质量小于 0.01 g）</t>
  </si>
  <si>
    <t>立方体组</t>
  </si>
  <si>
    <t>包括黄铜、铁、铝、木 4 种材料的 5 个立方体，其中铝材 2 个，黄铜（边长 20 mm）、铁（边长 20 mm）、铝（边长 25 mm）、铝（边长 30 mm）、木材（边长 50 mm）各 1 个，带不锈钢挂钩</t>
  </si>
  <si>
    <t>量筒</t>
  </si>
  <si>
    <t>500 mL，5 mL，透明钠钙玻璃制，分度线、数字和标志应完整、清晰和耐久，容积为 20 ℃时充满量筒刻度线所容纳体积</t>
  </si>
  <si>
    <t>250 mL，2 mL，透明钠钙玻璃制，分度线、数字和标志应完整、清晰和耐久，容积为 20 ℃时充满量筒刻度线所容纳体积</t>
  </si>
  <si>
    <t>100 mL，1 mL，透明钠钙玻璃制，分度线、数字和标志应完整、清晰和耐久，容积为 20 ℃时充满量筒刻度线所容纳体积</t>
  </si>
  <si>
    <t>量杯</t>
  </si>
  <si>
    <t>250 mL，无色透明玻璃制，口部应熔光，壁厚不少于1.2 mm，耐水性 HGB3 级</t>
  </si>
  <si>
    <t>密度计</t>
  </si>
  <si>
    <r>
      <rPr>
        <sz val="10"/>
        <rFont val="宋体"/>
        <charset val="134"/>
      </rPr>
      <t>＞1 g/cm</t>
    </r>
    <r>
      <rPr>
        <vertAlign val="superscript"/>
        <sz val="10"/>
        <rFont val="宋体"/>
        <charset val="134"/>
      </rPr>
      <t>3</t>
    </r>
    <r>
      <rPr>
        <sz val="10"/>
        <rFont val="宋体"/>
        <charset val="134"/>
      </rPr>
      <t>，在液体中倾斜度≤0.2 分度值</t>
    </r>
  </si>
  <si>
    <r>
      <rPr>
        <sz val="10"/>
        <rFont val="宋体"/>
        <charset val="134"/>
      </rPr>
      <t>＜1 g/cm</t>
    </r>
    <r>
      <rPr>
        <vertAlign val="superscript"/>
        <sz val="10"/>
        <rFont val="宋体"/>
        <charset val="134"/>
      </rPr>
      <t>3</t>
    </r>
    <r>
      <rPr>
        <sz val="10"/>
        <rFont val="宋体"/>
        <charset val="134"/>
      </rPr>
      <t>，在液体中倾斜度≤0.2 分度值</t>
    </r>
  </si>
  <si>
    <t>放大镜</t>
  </si>
  <si>
    <t>手持式，5×，焦距 50 mm</t>
  </si>
  <si>
    <t>望远镜</t>
  </si>
  <si>
    <t>双筒，7×35</t>
  </si>
  <si>
    <t>分子间作用力模型</t>
  </si>
  <si>
    <t>模拟分子的两球之间由弹簧和一根拉紧的橡皮筋连接，弹簧长 13 cm，Φ2 cm，能直观表现出分子间斥力、分子间引力</t>
  </si>
  <si>
    <t>食用色素</t>
  </si>
  <si>
    <t>红色</t>
  </si>
  <si>
    <t>ml</t>
  </si>
  <si>
    <t>内聚力演示器</t>
  </si>
  <si>
    <t>由2个铅圆柱体、旋转式刮削器、挤压器和2根扳杆组成；圆柱体尺寸约Φ20 mm×50 mm，铅柱镶铁部分长度约为铅圆柱长度的 1/2，挤压架应采用铁质结构，2 个铅圆柱体应能装入挤压器中，通过螺旋实现挤压；挤压器螺旋挤压的最大和最小距离差应≥35 mm，挤压器装入铅圆柱挤压至人力不能继续挤压时，在挤压方向的形变应≤0.25 mm；刮削器由转柄、刀片和刀轴组成，削平的两铅圆柱体端面压在一起后，承受轴向拉力应≥60 N</t>
  </si>
  <si>
    <t>钢直尺</t>
  </si>
  <si>
    <t>1000 mm，1 mm，0 mm～50 mm 分度值 0.5 mm
其余分度值为 1 mm；材料为1Cr18Ni9、1Cr13 或其他类似性能材料，硬度应不低于342HV；刻度面平面度误差应≤0.25mm，允许误差应≤±0.15 mm；</t>
  </si>
  <si>
    <t>钢卷尺</t>
  </si>
  <si>
    <t>量程 0 mm～2000 mm，分度值 1 mm。自卷制动式，尺带宽不小于 12 mm，厚不低于 0.15 mm。活动尺钩缩回时，尺钩外侧为零点端。</t>
  </si>
  <si>
    <t>布纤维卷尺</t>
  </si>
  <si>
    <t>摇卷盒式，量程 0 m～30 m，分度值 1 cm，尺带宽度 20 mm，有“CMC”标志，刻度清晰，边缘平直、材料环保、耐磨损</t>
  </si>
  <si>
    <t>游标卡尺</t>
  </si>
  <si>
    <t>量程 0 mm～150 mm，分度值 0.02 mm；尺框、微动装置沿尺身移动平稳、无卡滞和松动现象，用制动螺钉能准确、可靠的固定在尺身上；带深度尺</t>
  </si>
  <si>
    <t>外径千分尺
(螺旋测微器)</t>
  </si>
  <si>
    <t>量程 0 mm～25 mm，分度值 0.01 mm；螺杆和螺母全量程范围内充分啮合，配合良好，无明显卡滞和轴向窜动，螺杆与轴套配合良好，无明显径向摆动，锁紧装置能有效锁紧测微装置</t>
  </si>
  <si>
    <t>滚轮式测距仪</t>
  </si>
  <si>
    <t>量程 0 m～9999.9 m，分辨力 0.1 m；由滚轮、手柄、计数装置、起始箭头等组成，滚轮直径≥160 mm，轮胎加厚，耐磨损，材质环保</t>
  </si>
  <si>
    <t>机械秒表</t>
  </si>
  <si>
    <t>分度值 0.1 s，一等</t>
  </si>
  <si>
    <t>块</t>
  </si>
  <si>
    <t>电子秒表</t>
  </si>
  <si>
    <t>专用型，全时段分辨力 0.01 s；有防震、防水功能，电池更换周期不小于 1.5 年</t>
  </si>
  <si>
    <t>沙漏</t>
  </si>
  <si>
    <t>玻璃制，5 min 误差≤±10%</t>
  </si>
  <si>
    <t>斜面小车</t>
  </si>
  <si>
    <t>包括斜面、小车、摩擦块、支撑杆、砝码桶和摩擦材料等，与教学支架配套使用；斜面板≥915 mm×100 mm×20 mm，一端应有滑轮、缓冲或捕获小车的装置；斜面板工作面平面度误差应小于 2mm；附摩擦材料丁晴橡胶、砂纸、棉布等，有摩擦材料的固定夹</t>
  </si>
  <si>
    <t>气火箭</t>
  </si>
  <si>
    <t>配套打气筒，输气管不短于 3 m，有向上发射架，发射体有尾翼；容器承受 0.5 MPa 压强应不膨胀或者开裂，小于 0.6 MPa 时容器塞应能脱落，发射后运动方向偏离≤30°</t>
  </si>
  <si>
    <t>演示测力计</t>
  </si>
  <si>
    <t>平板式；量程 0 N〜2 N，分度值 0.1 N；示值误差≤1/4 分度，升降示差≤1/2 分度，重复性偏差≤1/4 分度</t>
  </si>
  <si>
    <t>条形盒测力计</t>
  </si>
  <si>
    <t>量程 0 N〜5 N，分度值 0.1 N；示值误差≤1/4 分度，升降示差≤1/2 分度，重复性偏差≤1/4 分度</t>
  </si>
  <si>
    <t>量程 0 N〜10 N，分度值 0.2 N；示值误差≤1/4 分度，升降示差≤1/2 分度，重复性偏差≤1/4 分度</t>
  </si>
  <si>
    <t>数字测力计</t>
  </si>
  <si>
    <t>量程 0 N～20 N，误差≤±1.0%FS±1 字，采样频率应不低于 100 次/秒，可测拉力和压力，不接电脑能独立运行，显示屏尺寸不小于 30 mm×40 mm</t>
  </si>
  <si>
    <t>重锤</t>
  </si>
  <si>
    <t>300 g</t>
  </si>
  <si>
    <t>金属钩码</t>
  </si>
  <si>
    <t>50 g±0.5 g，每盒 10 个，可叠放</t>
  </si>
  <si>
    <t>重心应用趣味实验材料</t>
  </si>
  <si>
    <t>可实现平衡鸟、高空踏车、斜坡上的不倒翁等趣味实验</t>
  </si>
  <si>
    <t>摩擦力实验器</t>
  </si>
  <si>
    <t>由摩擦板、摩擦块、摩擦材料、匀速电机、定滑轮、测力计、测力计支架、细绳、钩码等组成。提供同一种材料 3 种不同粗糙程度的摩擦面，同种材料、相同粗糙程度的不同面积的摩擦面。摩擦板不小于800 mm×100 mm×10 mm，平面度误差不大于 0.6 mm，质地坚硬，表面均匀。摩擦块尺寸不小于 110 mm×50 mm×35 mm，两摩擦面平面度误差应不大于 0.1 mm，侧面有挂钩。电机拉动速度 0～5 cm/s，可调节，可显示。匀速运动速度误差≤±5%</t>
  </si>
  <si>
    <t>轴承模型</t>
  </si>
  <si>
    <t>包括滚动轴承和滑动轴承 2 种：滑动轴承由工程塑料制轴承架、金属制转轴、铜轴套组成；滚动轴承由透明塑料外圈和内圈、钢滚珠（直径≥15 mm）组成，外圈外径≥120 mm，内圈内径≥55 mm，能看清滚动轴承内部结构</t>
  </si>
  <si>
    <t>运动和力实验器</t>
  </si>
  <si>
    <t>包括小车（车轮直径≥2 cm）、平面板、过渡片、斜面板、挡板、支架、3 个小球及空盒、3 种不同阻力的平面等；平面板长度不小于800 mm，宽度不小于120 mm；斜面与平面连接平滑，不铺摩擦材料与铺摩擦材料的情况下，小车运动距离相差应不小于80 mm；铺两种不同的摩擦材料，小车运动距离相差应不小于40 mm</t>
  </si>
  <si>
    <t>惯性演示器</t>
  </si>
  <si>
    <t>观察的物体应能收回，成功率不小于98%</t>
  </si>
  <si>
    <t>阿基米德原理
实验器</t>
  </si>
  <si>
    <t>包括筒、圆柱体、溢液杯、低重心浮筒、低重心浮筒配重等</t>
  </si>
  <si>
    <t>浮力原理演示器</t>
  </si>
  <si>
    <t>由透明的大水箱、小水箱、排气管、浮体、连通管（A、B）、控制阀和支架组成。连通管A 中部装有阀门，浮体放在小水箱上口，从周围缓缓加入水，浮体不浮起；打开阀门，使水面从小水箱中向浮体底部缓缓上升，当接触浮体底部时浮体上浮</t>
  </si>
  <si>
    <t>气体浮力演示器</t>
  </si>
  <si>
    <t>抽气式</t>
  </si>
  <si>
    <t>物体浮沉条件演示器</t>
  </si>
  <si>
    <t>由透明盛液筒（内径≥95 mm，深度≥285 mm）、浮体及附件（U 形杯、叉子、气体压缩器、密度计）组成；悬浮应有微调，浮体可处于漂浮、悬浮、下沉三种状态</t>
  </si>
  <si>
    <t>潜水艇浮沉演示器</t>
  </si>
  <si>
    <t>由潜水艇模型、气体压缩器、软乳胶管组成；潜水艇模型中间为透明气室，顶部有吸排气孔，下端有进水孔，用气体压缩器控制沉浮；能连续完成下沉、上浮交替动作不小于2 次，悬浮时倾斜不超过10°</t>
  </si>
  <si>
    <t>压力和压强演示器</t>
  </si>
  <si>
    <t>压强小桌，尺寸≥200 mm×100 mm×100 mm；配套多孔弹性材料，尺寸≥220 mm×120 mm×50 mm</t>
  </si>
  <si>
    <t>压力作用效果
演示器</t>
  </si>
  <si>
    <t>由3 组规格相同的长方体金属块、带刻度的透明长方体容器、硬海绵块组成；跟金属块的3 个面积对应的3 块海绵应受力形变均匀；透明塑料盒带刻度，金属块和海绵方便取出</t>
  </si>
  <si>
    <t>液体内部压强实验器</t>
  </si>
  <si>
    <r>
      <rPr>
        <sz val="10"/>
        <rFont val="宋体"/>
        <charset val="134"/>
      </rPr>
      <t>由承压盒、支杆、过渡接头、硅橡胶管、硅橡胶膜组成；承压盒内径</t>
    </r>
    <r>
      <rPr>
        <i/>
        <sz val="10"/>
        <rFont val="宋体"/>
        <charset val="134"/>
      </rPr>
      <t>Φ</t>
    </r>
    <r>
      <rPr>
        <sz val="10"/>
        <rFont val="宋体"/>
        <charset val="134"/>
      </rPr>
      <t>36 mm～</t>
    </r>
    <r>
      <rPr>
        <i/>
        <sz val="10"/>
        <rFont val="宋体"/>
        <charset val="134"/>
      </rPr>
      <t>Φ</t>
    </r>
    <r>
      <rPr>
        <sz val="10"/>
        <rFont val="宋体"/>
        <charset val="134"/>
      </rPr>
      <t>38 mm， 硅橡胶膜厚 0.5 mm，支杆长度不小于 300 mm，有手动转动机构，有标尺</t>
    </r>
  </si>
  <si>
    <t>微小压强计</t>
  </si>
  <si>
    <t>由 U 形管、标度板、三通连接管、硅橡胶管、弹簧止水夹和连有塑料管的气体压缩器组成；U形管外径 6 mm，高不小于 380 mm，能沿标度方向移动不小于 10 mm，能固定；标尺长 300mm，0分度在中间，最小分度线为 5 mm；系统气密性好</t>
  </si>
  <si>
    <t>透明盛液筒</t>
  </si>
  <si>
    <t>高300 mm±5 mm，筒底外径不少于110 mm，壁厚不少于1.5 mm。筒身有深度标尺，标尺长不少于250 mm，分度值1 mm，透光率应不少于90％</t>
  </si>
  <si>
    <t>液体对器壁压强演示器</t>
  </si>
  <si>
    <t>透明圆筒壁同一直线上不同高度处应有3 个喷嘴，对面应有1 个喷嘴；配4 个喷嘴塞或盖，有表示深度的标尺</t>
  </si>
  <si>
    <t>液体压强与深度关
系实验器</t>
  </si>
  <si>
    <t>由低重心实验筒、砝码组（放入实验筒内）、浮标环等组成；实验筒在水中倾斜不应超过8°</t>
  </si>
  <si>
    <t>连通器</t>
  </si>
  <si>
    <t>由粗直管、细直管、细弯折管、细带球管等组成，尺寸210 mm×210 mm×120 mm，底座应平稳；粗管外径30 mm，细管外径12 mm，无色透明材料透光率≥90％</t>
  </si>
  <si>
    <t>船闸模型</t>
  </si>
  <si>
    <t>闸门、阀门的开闭状态，闸室水位的变化以及轮船的行驶均能够明显观察到</t>
  </si>
  <si>
    <t>乳胶管</t>
  </si>
  <si>
    <t>外径 9 mm、内径 6 mm，拉伸强度不少于21 MPa，扯断伸长率不少于700％</t>
  </si>
  <si>
    <t>m</t>
  </si>
  <si>
    <t>外径 6 mm、内径 4 mm，拉伸强度不少于21 MPa，扯断伸长率不少于700％</t>
  </si>
  <si>
    <t>马德堡半球</t>
  </si>
  <si>
    <t>由半球、拉手、气嘴、阀门、橡胶管 2 根以及底座等组成；球体外径应≥80 mm，气嘴外径 8 mm</t>
  </si>
  <si>
    <t>可密封长玻璃管</t>
  </si>
  <si>
    <r>
      <rPr>
        <i/>
        <sz val="10"/>
        <rFont val="宋体"/>
        <charset val="134"/>
      </rPr>
      <t>Φ</t>
    </r>
    <r>
      <rPr>
        <sz val="10"/>
        <rFont val="宋体"/>
        <charset val="134"/>
      </rPr>
      <t>10 mm×800 mm，有胶塞，带刻度衬板</t>
    </r>
  </si>
  <si>
    <t>空盒气压计</t>
  </si>
  <si>
    <t>DYM3 型，量程 870 hPa～1050 hPa，整 10 hPa点示值误差不应超过±0.7 hPa</t>
  </si>
  <si>
    <t>肺呼吸模拟器</t>
  </si>
  <si>
    <t>能模拟吸气时，胸腔体积增大，肺中气压小于体外大气压，空气被压入肺部；反之，呼气时在气压差下肺中空气被排出体外</t>
  </si>
  <si>
    <t>流体压强与流速关系演示器</t>
  </si>
  <si>
    <t>气体/液体两用式</t>
  </si>
  <si>
    <t>飞机升力原理演示器</t>
  </si>
  <si>
    <t>由机翼模型（或飞机模型，硬质塑料制成）、平行风源风机、底座、滑杆等组成，机翼下表面水平；若有调速电位器的Ⅱ类电器，金属外壳（以及与金属外壳相连的螺母）不应露在外</t>
  </si>
  <si>
    <t>杠杆</t>
  </si>
  <si>
    <t>由杠杆、轴、调平装置和 6 个挂钩组成，挂钩在标尺上能连续移动，杠杆长≥500 mm，木杠杆尺端需包头加固</t>
  </si>
  <si>
    <t>演示滑轮组</t>
  </si>
  <si>
    <t>由单滑轮 2 件、三并滑轮 2 件、三串滑轮 2件、支杆滑轮 2 件组成，附滑轮绳；额定负荷：单滑轮 9.8 N，串及并滑轮为 19.6 N，支杆滑轮为 9.8 N；满负荷时，单、支杆滑轮的效率不应低于 90％，并、串滑轮的效率不应低于 75％</t>
  </si>
  <si>
    <t>滑轮组</t>
  </si>
  <si>
    <t>由单滑轮 4 件、二并滑轮 2 件、二串滑轮 2件、支杆滑轮 2 件构成，每个滑轮组中至少有 1 个可止动滑轮，附滑轮绳；额定负荷：单滑轮 9.8 N，串及并滑轮为 19.6 N，支杆滑轮为 9.8 N；满负荷时，单、支杆滑轮的效率不应低于 90％，并、串滑轮的效率不应低于 75％</t>
  </si>
  <si>
    <t>轮轴模型</t>
  </si>
  <si>
    <r>
      <rPr>
        <sz val="10"/>
        <rFont val="宋体"/>
        <charset val="134"/>
      </rPr>
      <t>由大小台阶轮、平衡杆、平衡块、主轴和支架组成；台阶轮两种颜色，大轮</t>
    </r>
    <r>
      <rPr>
        <i/>
        <sz val="10"/>
        <rFont val="宋体"/>
        <charset val="134"/>
      </rPr>
      <t>Φ</t>
    </r>
    <r>
      <rPr>
        <sz val="10"/>
        <rFont val="宋体"/>
        <charset val="134"/>
      </rPr>
      <t>120 mm，小轮</t>
    </r>
    <r>
      <rPr>
        <i/>
        <sz val="10"/>
        <rFont val="宋体"/>
        <charset val="134"/>
      </rPr>
      <t>Φ</t>
    </r>
    <r>
      <rPr>
        <sz val="10"/>
        <rFont val="宋体"/>
        <charset val="134"/>
      </rPr>
      <t>60 mm；支架为 2 mm 钢板冲压，主轴直径 6 mm；台阶轮相对轴的静起动力矩应≤2.5×10</t>
    </r>
    <r>
      <rPr>
        <vertAlign val="superscript"/>
        <sz val="10"/>
        <rFont val="宋体"/>
        <charset val="134"/>
      </rPr>
      <t xml:space="preserve">－4 </t>
    </r>
    <r>
      <rPr>
        <sz val="10"/>
        <rFont val="宋体"/>
        <charset val="134"/>
      </rPr>
      <t>N·m</t>
    </r>
  </si>
  <si>
    <t>音叉</t>
  </si>
  <si>
    <t>256 Hz±0.3 Hz；由音叉、共鸣箱、音叉槌等组成；松木共鸣箱，尺寸300 mm×80 mm×40 mm；在环境噪声不大于30 dB 的室内，用音叉槌敲击音叉，距音叉1000 mm 处声强应不小于90 dB</t>
  </si>
  <si>
    <t>512 Hz±0.4 Hz；由音叉、共鸣箱、音叉槌等组成；松木共鸣箱，尺寸140 mm×80 mm×40 mm；在环境噪声不大于30 dB 的室内，用音叉槌敲击音叉，距音叉1000 mm 处声强应不小于90 dB</t>
  </si>
  <si>
    <t>电铃</t>
  </si>
  <si>
    <t>在15 m 范围内铃声清晰</t>
  </si>
  <si>
    <t>波动弹簧</t>
  </si>
  <si>
    <r>
      <rPr>
        <sz val="10"/>
        <rFont val="宋体"/>
        <charset val="134"/>
      </rPr>
      <t>应不少于130 圈，拉伸弹簧，扁形钢丝密绕，弹簧刚度2.0×10</t>
    </r>
    <r>
      <rPr>
        <vertAlign val="superscript"/>
        <sz val="10"/>
        <rFont val="宋体"/>
        <charset val="134"/>
      </rPr>
      <t>-3</t>
    </r>
    <r>
      <rPr>
        <sz val="10"/>
        <rFont val="宋体"/>
        <charset val="134"/>
      </rPr>
      <t xml:space="preserve"> N/mm～5.0×10</t>
    </r>
    <r>
      <rPr>
        <vertAlign val="superscript"/>
        <sz val="10"/>
        <rFont val="宋体"/>
        <charset val="134"/>
      </rPr>
      <t>-3</t>
    </r>
    <r>
      <rPr>
        <sz val="10"/>
        <rFont val="宋体"/>
        <charset val="134"/>
      </rPr>
      <t xml:space="preserve"> N/mm</t>
    </r>
  </si>
  <si>
    <t>声传播演示器</t>
  </si>
  <si>
    <t>由透明可密封容器、音频发生器、扬声器（含放大器）、传声棒、连接皮管等组成；可密封容器密封性好，能将容器内气压抽到低于-0.085 MPa ， 并在10 s 内保持气压低于-0.080 MPa；可演示声音在气体、液体、固体中的传播以及真空不能传声等实验</t>
  </si>
  <si>
    <t>旋片真空泵</t>
  </si>
  <si>
    <t>单相，油封旋片式直联泵 2XZ-0.5 型，底座采用 2.5 mm 厚的钢板，铝合金机壳；进气口应为台阶口，外径 8 mm，配有内径 6.3 mm±0.75 mm、长 2.0 m 的压缩空气用橡胶管。电气安全要求：Ⅰ类电器必须使用三极插头，外壳接保护接地线，电源与外壳抗电强度 1500 V；Ⅱ类电器必须使用二极插头，电源与外壳抗电强度3000 V</t>
  </si>
  <si>
    <t>抽气盘</t>
  </si>
  <si>
    <r>
      <rPr>
        <sz val="10"/>
        <rFont val="宋体"/>
        <charset val="134"/>
      </rPr>
      <t>由底盘、橡胶管接口、阀门、橡胶密封圈、钟罩、发声装置和橡胶管等构成；抽气口接口外径 8 mm，钟罩内配有可悬挂的发声装置密封性能：当压强达到－9.8×10</t>
    </r>
    <r>
      <rPr>
        <vertAlign val="superscript"/>
        <sz val="10"/>
        <rFont val="宋体"/>
        <charset val="134"/>
      </rPr>
      <t xml:space="preserve">－2  </t>
    </r>
    <r>
      <rPr>
        <sz val="10"/>
        <rFont val="宋体"/>
        <charset val="134"/>
      </rPr>
      <t>MPa 后停止抽气，关闭阀门，保持 10 min 后钟罩内气压应不高于－9.0×10</t>
    </r>
    <r>
      <rPr>
        <vertAlign val="superscript"/>
        <sz val="10"/>
        <rFont val="宋体"/>
        <charset val="134"/>
      </rPr>
      <t xml:space="preserve">－2 </t>
    </r>
    <r>
      <rPr>
        <sz val="10"/>
        <rFont val="宋体"/>
        <charset val="134"/>
      </rPr>
      <t>MPa。实验效果：未装入钟罩的发声装置发出的声强，在距发声装置 0.5 m 处应不低于 90 dB，装入钟罩后抽气前的声强应不低于 75 dB，抽气后的声强应不大于45dB</t>
    </r>
  </si>
  <si>
    <t>发音齿轮</t>
  </si>
  <si>
    <t>包括 3 片齿板、转轴、振动片等；齿板齿数分别为 80、40、20，半圆形齿；齿板为金属材质，转动轴应采用碳钢或不锈钢材料，振动片应采用聚苯乙烯塑料</t>
  </si>
  <si>
    <t>电动离心转台</t>
  </si>
  <si>
    <t>180 r/min～720 r/min 转速连续可调；支杆直径 10 mm，全长 140 mm，支杆装配中心与从动轮轴的距离为 140 mm±1 mm；从动轮轴孔上段为圆柱孔，下段为圆锥孔，锥度为1:20，大端直径10 mm，上偏差允许＋0.15 mm；深度不小于 45 mm</t>
  </si>
  <si>
    <t>教学示波器</t>
  </si>
  <si>
    <t>DC，2MHz，I 类电器，电源端与信号输出端抗电强度 3000 V</t>
  </si>
  <si>
    <t>声音能量演示器</t>
  </si>
  <si>
    <t>带扬声器的大功率音频放大器，演示声悬浮或者声波吹蜡烛火焰等</t>
  </si>
  <si>
    <t>多束激光盒</t>
  </si>
  <si>
    <t>磁吸，不少于 3 束光，各激光束要平行，能形成平行光，每束光可单控</t>
  </si>
  <si>
    <t>平行光源</t>
  </si>
  <si>
    <t>至少 2 条平行光，非激光光源</t>
  </si>
  <si>
    <t>凹面镜</t>
  </si>
  <si>
    <t>直径 100 mm，焦距 65 mm，镜片为玻璃基质镀反射膜，配支架和镜座</t>
  </si>
  <si>
    <t>凸面镜</t>
  </si>
  <si>
    <t>直径 100 mm，焦距-65 mm，镜片为玻璃基质镀反射膜，配支架和镜座</t>
  </si>
  <si>
    <t>光的传播、反射、折射实验器</t>
  </si>
  <si>
    <t>产品的特点 1. 亮度高，安全性好； 2. 光路清晰，不受环境影响； 3. 解决了教学上光路图抽象，缺乏直观感受，学生不易掌握的问题。 产品用途 根据人教版新课改及上海、江苏版教材，用于学生分组实验产品，刻度盘尺寸：14.8cm。 涵盖几何光学全部实验内容。 (1) 利用单束光可做反射、折射、漫反射光学实验。可测定折、反射角，计算折射率； (2) 添加水槽后可进行液体的反射、折射，全反射实验并能观察完成化学丁达尔现象； (3) 利用三束光可完成凹、凸面镜、凹透镜、凸透镜、望远镜等光学特性的光路实验。
1.平面镜与漫反射  2.直角棱镜  3.梯形砖  4.半圆柱透镜  5.等腰棱镜  6.双平面镜  7.凹面镜和凸面镜  8.水槽   9.双凸透镜(f=45mm)  10.双凸透镜(f=80 mm)   11.双凹透镜  12.平凸透镜  13.平凹透镜</t>
  </si>
  <si>
    <t>平面镜成像实验器</t>
  </si>
  <si>
    <t>由水平底座、镀半透膜的超薄塑料平面镜（厚度≤1 mm）等组成；平面镜镀膜面有标志，倾角宜能连续微调；宜采用黑色物体，印有白色左右对称标志 F；角度不可调平面镜固定后与水平面的角度为 90°±1´，成像清晰无叠影</t>
  </si>
  <si>
    <t>透明水槽</t>
  </si>
  <si>
    <t>250 mm×180 mm×100 mm，透明塑料制，透光率≥85％，壁厚≥2 mm</t>
  </si>
  <si>
    <t>凹透镜</t>
  </si>
  <si>
    <t>焦距-50 mm，误差±2 mm</t>
  </si>
  <si>
    <t>面</t>
  </si>
  <si>
    <t>凸透镜</t>
  </si>
  <si>
    <t>焦距 75 mm，误差±2 mm</t>
  </si>
  <si>
    <t>透镜及其应用实验器</t>
  </si>
  <si>
    <t>简单测量凸透镜的焦距，用凸透镜和凹透镜做望远镜，用凸透镜做投影、照相的原理等</t>
  </si>
  <si>
    <t>眼球仪</t>
  </si>
  <si>
    <t>用于眼睛的工作原理及视力矫正实验；模拟晶状体曲度可调节，能实现正常、远视、近视三种状态，近视镜、远视镜与眼球匹配，能将远视眼、近视眼调节为正常视力</t>
  </si>
  <si>
    <t>照相机原理模型</t>
  </si>
  <si>
    <t>凸透镜成像，像距可调</t>
  </si>
  <si>
    <t>白光的色散与合成演示器</t>
  </si>
  <si>
    <t>由光源、三棱镜、三棱镜台、光屏、支承系统等组成；两块棱镜应配对，用 ZF3 玻璃制，其折射率之差不大于 0.003，中部色散之差不大于 0.0004。实验效果：做白光的色散实验时，可见光区域内光谱连续清晰；能把白光色散后的七色光谱带还原成白光</t>
  </si>
  <si>
    <t>光的三原色合成实验器</t>
  </si>
  <si>
    <t>可单独显示红、绿、蓝三原色，也可显示双色光混合色和三色光混合色</t>
  </si>
  <si>
    <t>三棱镜</t>
  </si>
  <si>
    <t>重火石玻璃制</t>
  </si>
  <si>
    <t>照度计</t>
  </si>
  <si>
    <t>量程 0 lx～20000 lx，分辨力 0.1 lx；手持式，数显</t>
  </si>
  <si>
    <t>光具盘</t>
  </si>
  <si>
    <t>分离型、磁吸附式。矩形光盘长≥650 mm，宽≥240 mm；圆形光盘直径≥250 mm。盘面分四个象限，以一条直径为始边，分别刻有0°～90°刻度。半导体激光光源，可显示 5条平行光。光学零件：梯形玻砖 1 件，等腰直角棱镜 1 件，半圆柱透镜 1 件，小双凹柱透镜 1 件，小双凸柱透镜 1 件，双凸透镜 1件，大双凸柱透镜 1 件，平面镜 1 件，凹凸柱面镜 1 件，正三棱镜 2 件</t>
  </si>
  <si>
    <t>光具座</t>
  </si>
  <si>
    <t>导轨长 1000 mm，导轨和滑块均为金属件，滑块在导轨上应滑行自如，无阻滞现象。金属标尺刻度 900 mm，分度值 l mm。光源出口处照度应≥500 1x，500 mm 处照度≥300 1x。附件包括双凸透镜 2 件，平凸透镜 1 件，双凹透镜 1 件，“1”字屏 1 件，白屏 1 件，插杆 5 根，带支架毛玻璃屏 1 件，烛台 1 件。各器件易于装配、固定及拆卸</t>
  </si>
  <si>
    <t>擦镜纸</t>
  </si>
  <si>
    <t>20 cm×15 cm，纸纹细密</t>
  </si>
  <si>
    <t>玻棒(附丝绸)</t>
  </si>
  <si>
    <t>或有机玻棒(附丝绸)，丝绸面积不少于350 mm×350 mm。在规定工作条件下，用丝绸裹住玻棒（或有机玻棒），做一次快速拉出，棒上所带的电荷用 D－YDQ－Z－100 型指针验电器检验张角不少于30°（不少于50°）</t>
  </si>
  <si>
    <t>胶棒(附毛皮)</t>
  </si>
  <si>
    <t>或聚碳酸酯棒(附毛皮)，毛皮面积不少于150 mm
×150 mm。在规定工作条件下，用毛皮裹胶棒（或聚碳酸脂棒），做一次快速拉出，棒上所带的电荷用 D－YDQ－Z－100 型指针验电器检验张角不少于30°（不少于45°）</t>
  </si>
  <si>
    <t>电磁实验用旋转架</t>
  </si>
  <si>
    <t>由底座、转轴和转台等组成。转台应采用静电绝缘材料制成，转台内应有一凹槽；凹槽宽度应不少于15 mm，凹槽深度应不少于8 mm，凹槽长度应不少于35 mm；转台应能作 360°旋转</t>
  </si>
  <si>
    <t>验电器连接杆</t>
  </si>
  <si>
    <t>含导电杆、绝缘手柄等。导电杆直径不少于2 mm，长度不少于250 mm；绝缘柄直径不少于10 mm，长度不少于150 mm</t>
  </si>
  <si>
    <t>箔片验电器</t>
  </si>
  <si>
    <t>由外壳、圆盘、导电杆、绝缘子、箔片、中位卡、接线柱和底座等组成。外壳应由不能带静电的材料制成，观察面应采用透明材料，透明材料透光率不少于90%；箔片长度不少于25 mm。性能要求：相对湿度≤65%环境，圆盘上面加 8 kV直流高压，箔片张开与中位片角度应不少于45°；移去高压后，箔片张开角度保持30°以上的时间不少于10 min</t>
  </si>
  <si>
    <t>感应起电机</t>
  </si>
  <si>
    <t>由起电盘、底座、莱顿瓶、集电杆、放电杆、电刷、电刷杆、皮带轮、连接片等组成。起电盘上导电膜应采用铝箔和纸箔交替分布；莱顿瓶应采用塑料制成，电容量应不少于30 pF，击穿电压应不少于42 kV；集电杆采用直径不低于4 mm 的冷拉圆钢制成，电梳应由针状金属杆或束状裸铜线制成，与起电盘距离不应小于6 mm；放电杆采用直径为 3 mm 的冷拉圆钢制成，表面镀铬，绝缘手柄长度应不少于80 mm，体积电阻率不少于1016 Ω·m；电刷应采用束状磷铜线；导电膜与起电盘的 90°剥离强度应不少于8 N。性能要求：在温度为 20 ℃、相对湿度为 65%±5%的环境中，摇柄转速 120 r/min火花放电距离应不少于55 mm；在温度为 5 ℃～30 ℃范围，相对湿度为 85%±5%的条件下，仪器应正常工作，火花放电距离应不少于30 mm</t>
  </si>
  <si>
    <t>钕铁硼磁钢</t>
  </si>
  <si>
    <t>0.38 T</t>
  </si>
  <si>
    <t>静电实验箱</t>
  </si>
  <si>
    <t>应包括静电植绒、静电除尘、静电乒乓等</t>
  </si>
  <si>
    <t>条形磁铁</t>
  </si>
  <si>
    <t>D-CG-LT-180，表面磁感应强度≥0.07 T</t>
  </si>
  <si>
    <t>蹄形磁铁</t>
  </si>
  <si>
    <t>D-CG-LU-100，表面磁感应强度≥0.055 T</t>
  </si>
  <si>
    <t>翼形磁针</t>
  </si>
  <si>
    <t>2 支，针体 140 mm×8 mm，座Φ71 mm×112 mm，磁针体中间铆接铜轴承套，内嵌玻璃轴承，
平均磁感应强度≥9 mT</t>
  </si>
  <si>
    <t>菱形小磁针</t>
  </si>
  <si>
    <t>16 支，磁针 28 mm×8 mm，座Φ25 mm×25 mm，磁针体中间铆接铜轴承套，内嵌玻璃轴承，平均磁感应强度≥5 mT</t>
  </si>
  <si>
    <t>磁感线演示器</t>
  </si>
  <si>
    <t>无色透明塑料外壳，油封铁粉式，仪器尺寸不小于 200 mm×120 mm；环境温度大于 10 ℃时，摇匀铁粉时间每次≤20 s</t>
  </si>
  <si>
    <t>立体磁感线演示器</t>
  </si>
  <si>
    <t>永磁、电磁场</t>
  </si>
  <si>
    <t>磁感线演示板</t>
  </si>
  <si>
    <t>每块板上有 130 以上个空穴，内含自由活动小铁棒</t>
  </si>
  <si>
    <t>铁粉</t>
  </si>
  <si>
    <t>铁粉要均匀，200g</t>
  </si>
  <si>
    <t>电流磁场演示器</t>
  </si>
  <si>
    <t>直流导线、圆线圈、螺线管的磁场分布</t>
  </si>
  <si>
    <t>蹄形电磁铁</t>
  </si>
  <si>
    <t>磁路总长度不小于 220 mm，两磁极面中心距离不小于 40 mm，线圈骨架两端有接线柱、焊片及垫圈，工作电流≤1 A，工作电压≤6 V， 连续工作 20 min 后线圈温升应不大于 75℃，吸力≥49 N，剩余磁力≤5.88 N</t>
  </si>
  <si>
    <t>原副线圈</t>
  </si>
  <si>
    <t>原线圈：0.56 mmQZ 型漆包线 310～330 匝，线圈架内径 11 mm，绕线宽度 57 mm；副线圈：0.25 mmQZ 型漆包线 670～680 匝，线圈架内径 24 mm，绕线宽度 52 mm</t>
  </si>
  <si>
    <t>螺线管</t>
  </si>
  <si>
    <t>透明底板，纯铜漆包线，单层绕线，线圈绕向清晰可见，宜附带手柄磁针</t>
  </si>
  <si>
    <t>充磁器</t>
  </si>
  <si>
    <t>有充磁时间自动控制功能，外壳为非铁磁性材料，线圈轴向长度不小于 80 mm，能充两极间距大于 28 mm、磁极截面积小于 42 mm×24 mm 的 U 形磁铁以及截面积小于 42 mm×24 mm 的条形磁铁，电源与线圈骨架以及外壳金属件之间抗电强度 3000 V</t>
  </si>
  <si>
    <t>演示电磁继电器</t>
  </si>
  <si>
    <t>包括电磁线圈、铁芯、轭铁、衔铁、常开触点、常闭触点、弹簧、底座等。电磁铁额定工作电压直流 9 V，工作电流 100 mA±15 mA，吸合电流≤70 mA，释放电流 20 mA～40 mA。触点常闭电阻≤1 Ω，常开电阻≤0.5 Ω，开距≥2 mm</t>
  </si>
  <si>
    <t>电磁继电器</t>
  </si>
  <si>
    <t>电磁铁额定工作电压 6 V，工作电流 80 mA±10 mA，吸合电流≤50 mA，释放电流 15 mA～20 mA。触点最高电压 16 V，额定电流 1 A，常闭电阻≤0.2 Ω，常开电阻≤0.2 Ω，开距≥0.3 mm。动合触点闭合后应无抖动现象</t>
  </si>
  <si>
    <t>磁场对电流作用实验器</t>
  </si>
  <si>
    <r>
      <rPr>
        <sz val="10"/>
        <rFont val="宋体"/>
        <charset val="134"/>
      </rPr>
      <t>包括</t>
    </r>
    <r>
      <rPr>
        <i/>
        <sz val="10"/>
        <rFont val="宋体"/>
        <charset val="134"/>
      </rPr>
      <t>Φ</t>
    </r>
    <r>
      <rPr>
        <sz val="10"/>
        <rFont val="宋体"/>
        <charset val="134"/>
      </rPr>
      <t>2 mm 铜棒 1 根、接线柱、导轨、U 形磁铁、底板等，底板有固定磁铁装置，磁铁磁极方向可互换，与滑动变阻器配合使用，动作电流≤2 A</t>
    </r>
  </si>
  <si>
    <t>电机原理演示器</t>
  </si>
  <si>
    <t>立式，包括定子、转子线圈、集流环和换向器、电刷、底座和发光二极管等部分；尺寸应不小于 300 mm×230 mm×100 mm，额定工作电压 8 V；用作直流电动机时，起动电压应≤ 6 V，电流应≤0.35 A，在额定电压下工作 1 h 温升应不高于 55 ℃；用作直流发电机时，用手（正、反向）转动转子，应能使（正、反向）发光二极管闪亮；用作交流发电机时，用手转动转子，应能使（正、反向）发光二极管交替闪亮；导体与机座之间的绝缘电阻≥10 MΩ</t>
  </si>
  <si>
    <t>小型电动机实验器</t>
  </si>
  <si>
    <t>由定子、转子、电刷、转子支架和底座等组成。直流工作电压 1.5 V～8 V，工作电流 0.5 A～1 A；启动性能：永磁≤3 V，励磁并励≤3 V，励磁串励≤6 V；电枢线圈在任何位置时换向器都不应将两电刷短路</t>
  </si>
  <si>
    <t>方形线圈</t>
  </si>
  <si>
    <r>
      <rPr>
        <sz val="10"/>
        <rFont val="宋体"/>
        <charset val="134"/>
      </rPr>
      <t>非金属材料正方形框架；线圈应由直径</t>
    </r>
    <r>
      <rPr>
        <i/>
        <sz val="10"/>
        <rFont val="宋体"/>
        <charset val="134"/>
      </rPr>
      <t>Φ</t>
    </r>
    <r>
      <rPr>
        <sz val="10"/>
        <rFont val="宋体"/>
        <charset val="134"/>
      </rPr>
      <t>0.41 mmQZ 型漆包线绕 150 匝以上制成，线圈边长为 63 mm±3 mm；线圈引线为截面积为 0.20 mm</t>
    </r>
    <r>
      <rPr>
        <vertAlign val="superscript"/>
        <sz val="10"/>
        <rFont val="宋体"/>
        <charset val="134"/>
      </rPr>
      <t>2</t>
    </r>
    <r>
      <rPr>
        <sz val="10"/>
        <rFont val="宋体"/>
        <charset val="134"/>
      </rPr>
      <t>～0.25 mm</t>
    </r>
    <r>
      <rPr>
        <vertAlign val="superscript"/>
        <sz val="10"/>
        <rFont val="宋体"/>
        <charset val="134"/>
      </rPr>
      <t>2</t>
    </r>
    <r>
      <rPr>
        <sz val="10"/>
        <rFont val="宋体"/>
        <charset val="134"/>
      </rPr>
      <t>、长 320 mm 的多股软线，线端接线叉；接线棒由绝缘材料制成，长度 150 mm～160 mm，安装红、黑接插两用接线柱，两接线柱的间距等于线圈宽度；接线棒固定端外径 10 mm，能固定在方座支架的垂直夹上</t>
    </r>
  </si>
  <si>
    <t>圆线圈</t>
  </si>
  <si>
    <t>线圈架内径 200 mm，200 匝；与微电流传感器或灵敏电流计配合使用应能完成切割地磁场发电实验</t>
  </si>
  <si>
    <t>手摇交直流发电机</t>
  </si>
  <si>
    <t>包括定子、转子、整流器、集流环、电刷、手摇驱动机构和底板等部分。定子应由永磁体和极靴组成，转子应由转轴、两极电枢铁芯、电枢线圈以及整流器和集流环组成。整流器在任何位置不应将两电刷短路，电刷与整流器和集流环应使用弹性接触，转动灵活。转子转速为 1600 r/min空载时，输出端交流和直流电压均应≥8 V；接 16 Ω电阻负载时，输出端交流和直流电压均应≥5 V；不带皮带轮用作电动机使用时启动电压应≤4 V，电流应≤0.4 A</t>
  </si>
  <si>
    <t>金属盒</t>
  </si>
  <si>
    <t>可完全容纳收音机，金属网接地线应为铁质</t>
  </si>
  <si>
    <t>金属网</t>
  </si>
  <si>
    <t>结构由金属网罩和绝缘底盘组成，金属网罩顶部有圆孔用来插入连接器。连接器上端附有φ13mm金属球，下端有链条。金属底盘φ215mm,用绝缘支柱固定在底座上实验演示静电平衡时，导体内部的电场强度等始零，从而说明静电屏蔽原理。</t>
  </si>
  <si>
    <t>塑料盒</t>
  </si>
  <si>
    <t>塑料材质，200mm*100mm</t>
  </si>
  <si>
    <t>玻璃盒</t>
  </si>
  <si>
    <t>玻璃材质,200mm*100mm</t>
  </si>
  <si>
    <t>单摆</t>
  </si>
  <si>
    <t>由摆球（钢球、塑料球）、摆线和单摆夹组成，不少于 5 个摆球。摆球直径 20 mm，穿线孔两端直径相同，线长 1500 mm。单摆夹应由金属材料制成，夹口应为 V 形，单摆在摆动过程中摆线上的固定点应不变</t>
  </si>
  <si>
    <t>滚摆</t>
  </si>
  <si>
    <t>包括摆体（摆轮和摆轴）、悬线和支架等。摆轮采用金属材质，直径 125 mm；摆轴采用钢材制作，直径 8 mm，长 160 mm；支架高460 mm，横梁长 300 mm；摆体质量为 0.6 kg～0.8 kg。摆体前 10 次的回升累计递减量应
≤65 mm</t>
  </si>
  <si>
    <t>动能实验演示器</t>
  </si>
  <si>
    <t>包括 2 组平行铝合金滑道；直径相同、质量不同的 2 个金属球，直径相同、质量相同的2 个金属球；金属球释放系统；动能大小观察或比较系统。斜面轨道与水平轨道连接要平滑，斜面轨道可调节不少于 3 组金属球释放的高度，通过机械控制或电子控制保证金属球能同时释放。动能大小观察或比较系统可定性观察同一高度不同质量的小球滚至水平轨道时速度相同，或用光电门等测速装置测出两种情况下速度相同，误差≤1%。动能测量系统带有标尺，能定性观测和比较动能的大小</t>
  </si>
  <si>
    <t>重力势能实验演示器</t>
  </si>
  <si>
    <t>由直径相同、质量不同的 2 个金属球，直径相同、质量相同的 2 个金属球，金属球释放系统，势能大小观察或比较系统，铝合金支架等组成。可调节金属球释放的高度，能够同时测量不少于 3 组实验数据。通过机械控制或电子控制保证金属球能同时释放，势能大小观测系统带有标尺，能定性观察和比较势能的大小</t>
  </si>
  <si>
    <t>空气压缩引火仪</t>
  </si>
  <si>
    <r>
      <rPr>
        <sz val="10"/>
        <rFont val="宋体"/>
        <charset val="134"/>
      </rPr>
      <t>由气缸、底座、端盖、活塞等部分组成。气缸用透明有机玻璃制作，内径</t>
    </r>
    <r>
      <rPr>
        <i/>
        <sz val="10"/>
        <rFont val="宋体"/>
        <charset val="134"/>
      </rPr>
      <t>Φ</t>
    </r>
    <r>
      <rPr>
        <sz val="10"/>
        <rFont val="宋体"/>
        <charset val="134"/>
      </rPr>
      <t xml:space="preserve">10 mm，外径 </t>
    </r>
    <r>
      <rPr>
        <i/>
        <sz val="10"/>
        <rFont val="宋体"/>
        <charset val="134"/>
      </rPr>
      <t>Φ</t>
    </r>
    <r>
      <rPr>
        <sz val="10"/>
        <rFont val="宋体"/>
        <charset val="134"/>
      </rPr>
      <t>25 mm，长 130 mm，底座</t>
    </r>
    <r>
      <rPr>
        <i/>
        <sz val="10"/>
        <rFont val="宋体"/>
        <charset val="134"/>
      </rPr>
      <t>Φ</t>
    </r>
    <r>
      <rPr>
        <sz val="10"/>
        <rFont val="宋体"/>
        <charset val="134"/>
      </rPr>
      <t>65 mm，手柄</t>
    </r>
    <r>
      <rPr>
        <i/>
        <sz val="10"/>
        <rFont val="宋体"/>
        <charset val="134"/>
      </rPr>
      <t xml:space="preserve">Φ </t>
    </r>
    <r>
      <rPr>
        <sz val="10"/>
        <rFont val="宋体"/>
        <charset val="134"/>
      </rPr>
      <t>40 mm，活塞杆</t>
    </r>
    <r>
      <rPr>
        <i/>
        <sz val="10"/>
        <rFont val="宋体"/>
        <charset val="134"/>
      </rPr>
      <t>Φ</t>
    </r>
    <r>
      <rPr>
        <sz val="10"/>
        <rFont val="宋体"/>
        <charset val="134"/>
      </rPr>
      <t>8 mm。活塞体应使用弹性材料制成，活塞与气缸气密性应良好，连续压缩引火 100 次后密封圈性能不变。应能引燃脱脂棉，不应使用硝化棉</t>
    </r>
  </si>
  <si>
    <t>汽油机模型</t>
  </si>
  <si>
    <t>四冲程，单缸，示结构原理。由进气管、进气阀、排气管、排气阀、气缸、活塞、连杆、曲轴、火花塞、齿轮凸轮总成、飞轮、挺杆等组成。手动转动，活塞运动压缩比6:1～8:1，整体高不小于300 mm</t>
  </si>
  <si>
    <t>柴油机模型</t>
  </si>
  <si>
    <t>四冲程，单缸，示结构原理。由进气管、进气阀、排气管、排气阀、气缸、活塞、连杆、曲轴、喷油嘴、齿轮凸轮总成、飞轮、挺杆组成。手动转动，活塞运动压缩比14∶1～16∶1，整体高不小于300 mm</t>
  </si>
  <si>
    <t>演示电表</t>
  </si>
  <si>
    <t>2.5 级，直流电流：200 μA、0.5 A、2.5 A，直流电压：2.5 V、10 V，检流：－100 μA～100 μA，电压灵敏度：5 kΩ/V</t>
  </si>
  <si>
    <t>数字演示电表</t>
  </si>
  <si>
    <t>4-1/2 位，双面显示，同一物理量能自动转换量程。直流电流：200 μA、2 mA、20 mA、200 mA、2 A、20 A，不确定度0.2％；直流电压：2 V、20 V、200 V，不确定度0.1％；电阻：200 Ω、2 kΩ、20 kΩ、200 kΩ、
2 MΩ、20 MΩ，不确定度0.2％；交流电压：2 V、20 V、200 V、700 V，不确定度0.5％；交流电流：2 mA、20 mA、200 mA、2 A，不确定度1.0％。2 A、20 A 自动过载保护，故障排除自动恢复。交流供电，采用II 类变压器</t>
  </si>
  <si>
    <t>直流电流表</t>
  </si>
  <si>
    <t>0.6 A、3 A 双量程，2.5 级，基本误差、升降变差、平衡误差不超过量程上限的2.5％</t>
  </si>
  <si>
    <t>直流电压表</t>
  </si>
  <si>
    <t>3 V、15 V 双量程，2.5 级，基本误差、升降变差、平衡误差不超过量程上限的 2.5％</t>
  </si>
  <si>
    <t>多用电表</t>
  </si>
  <si>
    <t>指针式，不低于 2.5 级</t>
  </si>
  <si>
    <t>数字式，4-1/2 位，电压、电流、电阻、电容、二极管、温度、频率测试</t>
  </si>
  <si>
    <t>灵敏电流计</t>
  </si>
  <si>
    <t>300 μA，G0 档表头内阻 80 Ω～125 Ω，G1
档表头内阻 2400 Ω～3000 Ω</t>
  </si>
  <si>
    <t>绝缘电阻表</t>
  </si>
  <si>
    <t>ZC25-3 型，额定电压 500 V，量程 0 MΩ～
500 MΩ，准确度 10 级</t>
  </si>
  <si>
    <t>电池盒</t>
  </si>
  <si>
    <t>R20（1＃）电池用，有接线柱，负极可用弹簧或弹性磷铜片，有串联接插口，电池装反时不能接通</t>
  </si>
  <si>
    <t>教学用 E10 螺口灯座</t>
  </si>
  <si>
    <t>由底座、接线柱和灯座等组成。底座应采用硬质绝缘材料制成，最高工作电压应为 36 V，最大工作电流应为 2.5 A。灯座口圈应采用厚 0.4 mm～0.5 mm 的黄铜材料制作，中心触点应采用厚 0.3 mm～0.4 mm 的磷铜材料制作。两接线柱之间绝缘电阻应≥2 MΩ</t>
  </si>
  <si>
    <t>单刀开关</t>
  </si>
  <si>
    <t>最高工作电压 36 V，额定工作电流 6 A。开关闸刀、接线柱、垫片均为铜质。闸刀宽度≥7 mm，闸刀厚度≥0.7 mm。接线柱直径为4 mm，有效行程≥4 mm。通额定电流，导电部分允许温升≤35 ℃，操作手柄允许温升≤25 ℃。开关的绝缘强度应能承受 1200 V。在额定直流电流工作条件下，接线两端直流电压降≤100 mV</t>
  </si>
  <si>
    <t>单刀双掷开关</t>
  </si>
  <si>
    <t xml:space="preserve">工程一次注塑塑料底座，闸刀及连接片为铜，表面酸洗，75mm×39mm×10mm  </t>
  </si>
  <si>
    <t>双刀双掷开关</t>
  </si>
  <si>
    <t>滑动变阻器</t>
  </si>
  <si>
    <t>5 Ω，3 A，误差应&lt;±10%；滑杆应采用正六边形、正四边形或正三角形截面，不应采用圆形截面；电阻丝采用康铜丝，接线柱应有防松动装置；额定电 流工 作 30 min 温 升 ≤300 ℃</t>
  </si>
  <si>
    <t>20 Ω，2 A，误差应&lt;±10%；滑杆应采用正六边形、正四边形或正三角形截面，不应采用圆形截面；电阻丝采用康铜丝，接线柱应有防松动装置；额定电 流工 作 30 min 温 升 ≤300 ℃</t>
  </si>
  <si>
    <t>50 Ω，1.5 A，误差应&lt;±10%；滑杆应采用正六边形、正四边形或正三角形截面，不应采用圆形截面；电阻丝采用康铜丝，接线柱应有防松动装置；额定电 流工 作 30 min 温 升 ≤300 ℃</t>
  </si>
  <si>
    <t>电阻圈</t>
  </si>
  <si>
    <t>包括 5Ω、1.5 A，10 Ω、1.0 A，15 Ω、0.6 A 共 3 种规格，阻值误差≤±1%；电阻丝应采用锰铜线或康铜线绕制；按额定电流连续工作 15 min 后，5Ω、1.5 A，10 Ω、1.0 A，15 Ω、0.6 A 电阻圈外壳两侧温升分别不应高于 60 K、60 K 和 45 K；按额定电流连续工作 2 h 后外壳不应出现焦灼、熔化变形、冒烟现象；加热后电阻值变化应在1%以内</t>
  </si>
  <si>
    <t>演示电阻箱</t>
  </si>
  <si>
    <t>插头式，4 个电阻线圈串联展开在平板上，阻值分别为 1 Ω、2 Ω、2 Ω、5 Ω，允许误差±0.05 Ω。1 Ω和 2 Ω允许通过最大电流 2 A，5 Ω允许通过最大电流 1 A。残余电阻≤0.05 Ω</t>
  </si>
  <si>
    <t>电阻定律演示器</t>
  </si>
  <si>
    <t>由底板、2 种金属导线（康铜、镍铬）、接线柱、连接片、支撑架等组成；康铜导线 2根（长均为 1000 mm，直径分别为 0.5 mm、0.3 mm）；镍铬线 2 根（长分别为 1000 mm、500 mm，直径均为 0.3 mm）</t>
  </si>
  <si>
    <t>教学电阻箱</t>
  </si>
  <si>
    <t>十进多盘式，调解范围 0 Ω～9999.9 Ω，残余电阻及其允差值 25 mΩ±10 mΩ，功率 1 W</t>
  </si>
  <si>
    <t>插头导线</t>
  </si>
  <si>
    <t>长度分别为 200 mm、300 mm、400 mm；单芯 4 mm 纯铜插头，纯铜导线；宜用不同线色</t>
  </si>
  <si>
    <t>接线夹导线</t>
  </si>
  <si>
    <t>长度分别为 200 mm、300 mm、400 mm；单芯 4 mm 纯铜接线夹，纯铜导线；宜用不同线色</t>
  </si>
  <si>
    <t>演示线路实验板</t>
  </si>
  <si>
    <t>初中型，包括线路底板6 块、元器件模块、零部件等。元器件模块含电阻器（5 Ω、4 W）1 块， 电阻器（15 Ω、4 W）1 块， 电阻器（20 Ω、4 W）1 块， 电阻器（10 Ω、8 W）2 块，V 表座3 块，A 表座3 块，接线柱座6块，单级开关3 块，双极开关2 块，灯座3块。零部件包括灯泡（3.8 V，0.3 A）6 只，灯泡（6 V，0.3 A）6 只，导线不少于48 根。线路底板用工程塑料，能相互拼接，拼接后紧固平整</t>
  </si>
  <si>
    <t>焦耳定律演示器</t>
  </si>
  <si>
    <t>液体式，同一产品上数字温度计误差不大于±0.5 ℃，透明贮液筒不少于 3 个，底座不少于 3 个，电阻圈不少于 3 个</t>
  </si>
  <si>
    <t>家庭电路示教板</t>
  </si>
  <si>
    <t>配电部分：三线 10 A 插头与电网连接，开启式闸刀开关、铅熔断器（保险丝）盒、单相机械式有功电能表。负荷部分：三极和二极插座、三极和二极插头、螺口灯座、插口灯座、倒扳开关、拉线开关、白炽灯泡、卡口－螺口转换器（有卡口灯座时配）。插座、开关均为明装式，软导线。火线用红色，零线用蓝色，保护地线用黄绿双色。示教板应能竖立在桌上。开关电极应为左面是零线，右面是火线，三极插座上面是保护接地线。
底板可用木板或塑料板</t>
  </si>
  <si>
    <t>配电部分：三线 10 A 插头与电网连接，带剩余电流保护器的过电流保护器（空气开关）单相静止式有功电能表。负荷部分：三极和二极插座、三极和二极插头螺口灯座、插口灯座
螺口灯泡、卡口－螺口转换器（有卡口灯座时配）、倒扳开关、拉线开关、宜有声控开关和光控开关。火线用红色，零线用蓝色，保护地线用黄绿双色。示教板应能竖立在桌上。开关电极应为左面是零线，右面是火线，三极插座上面是保护接地线。底板可用木板或塑料板</t>
  </si>
  <si>
    <t>安全用电示教板</t>
  </si>
  <si>
    <t>12 V 供电，能演示以下模式：一手接触火线，经脚和大地触电；一手接触火线，不经脚和大地安全（脚下绝缘）；二手分别接触火线和零线触电（脚站在地面或绝缘）；一手接触漏电（连接火线）的设备（例如电动机），经脚和大地触电；跨步电压触电</t>
  </si>
  <si>
    <t>保险丝作用演示器</t>
  </si>
  <si>
    <t>保险丝：1 A、2 A、3 A、5 A；单芯铜导线Φ≥0.5 mm，长度≥80 mm，10 根以上；绝缘实验导线3 A，长度≥290 mm，30 根以上；单芯裸实验导线Φ≥0.7 mm，长度≥285 mm，10 根以上；多芯短路导线长度≥150 mm，两
端有接线夹；灯泡：12 V、50 W 不少于4 个，12 V、10 W 不少于2 个；指示电表：交流，2.5 级；在保险丝接线柱上接铜导线，接入产品规定的最大负载，通电5 min，然后将负载短路，保持5 min，关闭电源，重新开启电源后应能正常工作；安全要求：变压器一次绕组与铁芯间抗电强度1500 V，一次绕组与二次绕组间抗电强度3000 V，二次绕组与保护接地线不连通</t>
  </si>
  <si>
    <t>37.初中化学教学仪器</t>
  </si>
  <si>
    <t>Ⅰ类</t>
  </si>
  <si>
    <t>实验服</t>
  </si>
  <si>
    <t>耐酸碱，抗冲击，耐磨，便于清洗，带侧光板型或封闭型</t>
  </si>
  <si>
    <t>防护面罩</t>
  </si>
  <si>
    <t>防冲击面屏，聚碳酸酯材质，耐 45 m/s 粒子冲击，通过弹簧箍与安全帽相连，面屏可更，起到头部与面部双重保护作用，光洁，透明度高</t>
  </si>
  <si>
    <t>耐酸手套</t>
  </si>
  <si>
    <t>机械性能不低于3级，无破损，手套应有长度不少于15cm的套袖</t>
  </si>
  <si>
    <t>一次性乳胶
手套</t>
  </si>
  <si>
    <t>耐酸碱</t>
  </si>
  <si>
    <t>环保器材</t>
  </si>
  <si>
    <t>废液分类回收桶</t>
  </si>
  <si>
    <t>塑料制，25L</t>
  </si>
  <si>
    <t>电器</t>
  </si>
  <si>
    <t>烘干箱</t>
  </si>
  <si>
    <t>电热鼓风型，功率不少于600W，1.5级（温度均匀性为±0.03℃，温度波动性为1.5℃），烘干温度 250℃以下，箱体内有隔板，内部容积不少于350mm×350mm×350mm。</t>
  </si>
  <si>
    <t>收纳整理用具</t>
  </si>
  <si>
    <t>≥600mm×400mm×800mm，不锈钢材质，至少两层，各层带可拆卸护栏，总载重不少于60kg</t>
  </si>
  <si>
    <t>木制，配有提手，490mm×360mm×290mm。</t>
  </si>
  <si>
    <t>工具</t>
  </si>
  <si>
    <t>Ф6mm，长150mm，工作端带磁性</t>
  </si>
  <si>
    <t>160mm。</t>
  </si>
  <si>
    <t>钢锤</t>
  </si>
  <si>
    <t>0.25 kg，羊角锤</t>
  </si>
  <si>
    <t>三角锉</t>
  </si>
  <si>
    <t>250mm，带柄</t>
  </si>
  <si>
    <t>3 号，150mm，A 型</t>
  </si>
  <si>
    <t>玻璃瓶盖开启器</t>
  </si>
  <si>
    <t>钢制</t>
  </si>
  <si>
    <t>玻璃管切割器</t>
  </si>
  <si>
    <t>可切割直径 20mm 以下玻璃管</t>
  </si>
  <si>
    <t>PP材质，电子元件、机械零件等物料分类收纳</t>
  </si>
  <si>
    <t>刀口式，材质为不锈钢管、钢管或黄铜管，每组不少于4支，外径分别为9mm、8mm、7mm、6mm，并配一支带柄金属通扦</t>
  </si>
  <si>
    <t>硬木或硬塑料制</t>
  </si>
  <si>
    <t>打孔器刮刀</t>
  </si>
  <si>
    <t>刮刀宜用65M 板制成，表面热处理，55 HRC～60 HRC，总长为 70mm±0.5 mm，宽 14.5 mm±0.1 mm，厚1.8 mm±0.5 mm，刀口角度宜为 60°±5°，锋刃＜0.1 mm</t>
  </si>
  <si>
    <t>电动钻孔器</t>
  </si>
  <si>
    <t>钻头可拆卸，应配有 2 个以上不同孔径的钻头</t>
  </si>
  <si>
    <t>测量仪器</t>
  </si>
  <si>
    <t>100g，0.1 g</t>
  </si>
  <si>
    <t>500g，0.1 g。演示用</t>
  </si>
  <si>
    <t>500g，0.5 g</t>
  </si>
  <si>
    <t>1000g，0.1 g</t>
  </si>
  <si>
    <t>直流电流、电压、电阻 2.5 级，交流电压 5 级</t>
  </si>
  <si>
    <t>酸度计</t>
  </si>
  <si>
    <t>笔式，pH 测量范围 0～14，分辨力 0.1，读数清晰，有自动关机节电模式，配校准试剂</t>
  </si>
  <si>
    <t>支架</t>
  </si>
  <si>
    <t>教学支架</t>
  </si>
  <si>
    <t>方形座，含铁夹、复夹、铁圈，重心稳定不晃，夹持器内侧应有垫衬</t>
  </si>
  <si>
    <t>三脚架</t>
  </si>
  <si>
    <t>铁制，环内径 75 mm，高 150mm。</t>
  </si>
  <si>
    <t>泥三角</t>
  </si>
  <si>
    <t>陶制或者瓷制，内径应保证稳定支撑 30mm。 坩埚</t>
  </si>
  <si>
    <t>试管架</t>
  </si>
  <si>
    <t>塑料制，12孔以上，立柱粘结牢固</t>
  </si>
  <si>
    <t>漏斗架</t>
  </si>
  <si>
    <t>塑料制</t>
  </si>
  <si>
    <t>滴定台</t>
  </si>
  <si>
    <t>人造石或大理石白色台面，重心稳定不晃动，底部有四个橡胶垫脚</t>
  </si>
  <si>
    <t>滴定夹</t>
  </si>
  <si>
    <t>铝制，加持部位有防滑脱凹槽</t>
  </si>
  <si>
    <t>多用滴管架</t>
  </si>
  <si>
    <t>塑料制，底部有圆形凹槽</t>
  </si>
  <si>
    <t>计量类玻璃仪器</t>
  </si>
  <si>
    <t>10 mL。</t>
  </si>
  <si>
    <t>25 mL。</t>
  </si>
  <si>
    <t>50 mL。</t>
  </si>
  <si>
    <t>100 mL。</t>
  </si>
  <si>
    <t>500 mL。</t>
  </si>
  <si>
    <t>容量瓶</t>
  </si>
  <si>
    <t>250 mL。透明硼硅酸盐玻璃制，刻度线应在瓶颈下部三分之二处，清晰耐久，粗细均匀</t>
  </si>
  <si>
    <t>滴定管</t>
  </si>
  <si>
    <t>酸式，具塞，25 mL。透明钠钙玻璃制。</t>
  </si>
  <si>
    <t>碱式，无 塞，25 mL。</t>
  </si>
  <si>
    <t>活塞材质 聚四氟乙烯，25mL。</t>
  </si>
  <si>
    <t>可加热玻璃仪器</t>
  </si>
  <si>
    <t>Φ 12 mm × 70mm。透明硼硅酸盐玻璃制</t>
  </si>
  <si>
    <t>Φ15 mm×150mm。</t>
  </si>
  <si>
    <t>Φ18 mm×180mm。</t>
  </si>
  <si>
    <t>Φ20mm×200mm。</t>
  </si>
  <si>
    <t>Φ32 mm×200mm。</t>
  </si>
  <si>
    <t>口部具支试管</t>
  </si>
  <si>
    <t>Φ20mm×200mm。透明硼硅酸盐玻璃制，管底厚薄应均匀，支管连接应平滑牢固，不应有偏歪</t>
  </si>
  <si>
    <t>硬质玻璃管</t>
  </si>
  <si>
    <t>Φ15mm×150mm。透明硼硅酸盐玻璃制，耐热温度不少于 800℃，试管两端口部应卷口</t>
  </si>
  <si>
    <t>Φ20mm×250mm。透明硼硅酸盐玻璃制，耐热温度不少于800℃，试管两端口部应卷口</t>
  </si>
  <si>
    <t>25mL。</t>
  </si>
  <si>
    <t>50mL。</t>
  </si>
  <si>
    <t>100mL。</t>
  </si>
  <si>
    <t>250mL。</t>
  </si>
  <si>
    <t>500mL。</t>
  </si>
  <si>
    <t>1000mL。</t>
  </si>
  <si>
    <t>250mL圆底。透明硼硅酸盐玻璃制，玻璃薄厚均匀，底部应规整</t>
  </si>
  <si>
    <t>250mL。平底。透明硼硅酸盐玻璃制，平底烧瓶放在平台上时，应直立不摇晃、不转动</t>
  </si>
  <si>
    <t>锥形瓶</t>
  </si>
  <si>
    <t>100mL。透明硼硅酸盐玻璃制，放在平台上应直立不摇晃、不转动</t>
  </si>
  <si>
    <t>蒸馏烧瓶</t>
  </si>
  <si>
    <t>250mL。透明硼硅酸盐玻璃制，烧瓶的颈部同一截面应该呈圆形，颈的口部不应呈锥形，并适当提高强度</t>
  </si>
  <si>
    <t>容器类玻璃仪器</t>
  </si>
  <si>
    <t>集气瓶盖</t>
  </si>
  <si>
    <t>一面磨砂一面光滑，用于盖住集气瓶口</t>
  </si>
  <si>
    <t>集气瓶</t>
  </si>
  <si>
    <t>125mL。透明钠钙玻璃制，磨砂面应均匀地覆盖瓶口端面与盖板，磨砂面不应有光斑；盖板四角应倒角，四边应磨光盖板与瓶口密合性应符合：盖板与瓶口充分湿润盖合后，倒提瓶体盖板在瓶口上至少保持30s不脱落</t>
  </si>
  <si>
    <t>液封除毒气集气瓶</t>
  </si>
  <si>
    <t>250mL。瓶口光滑，液封口深度不少于1cm</t>
  </si>
  <si>
    <t>广口瓶</t>
  </si>
  <si>
    <t>60mL。透明钠钙玻璃制，瓶塞与瓶口紧实，不晃动；口部应圆整光滑，底部应平整，放置平台上不应摇晃或转动</t>
  </si>
  <si>
    <t>125mL。</t>
  </si>
  <si>
    <t>茶色广口瓶</t>
  </si>
  <si>
    <t>60mL。黄棕色钠钙玻璃制，瓶塞与瓶口紧实，不晃动；口部应圆整光滑，底部应平整，放置平台上不应摇晃或转动</t>
  </si>
  <si>
    <t>细口瓶</t>
  </si>
  <si>
    <t>3000mL。</t>
  </si>
  <si>
    <t>茶色细口瓶</t>
  </si>
  <si>
    <t>125mL。黄棕色钠钙玻璃制，瓶塞与瓶口紧实，不晃动；口部应圆整光滑，底部应平整，放置平台上不应摇晃或转动</t>
  </si>
  <si>
    <t>250mL。黄棕色钠钙玻璃制，瓶塞与瓶口紧实，不晃动；口部应圆整光滑，底部应平整，放置平台上不应摇晃或转动</t>
  </si>
  <si>
    <t>500mL。黄棕色钠钙玻璃制，瓶塞与瓶口紧实，不晃动；口部应圆整光滑，底部应平整，放置平台上不应摇晃或转动</t>
  </si>
  <si>
    <t>1000mL。黄棕色钠钙玻璃制，瓶塞与瓶口紧实，不晃动；口部应圆整光滑，底部应平整，放置平台上不应摇晃或转动</t>
  </si>
  <si>
    <t>滴瓶</t>
  </si>
  <si>
    <t>30mL。</t>
  </si>
  <si>
    <t>60mL。</t>
  </si>
  <si>
    <t>茶色滴瓶</t>
  </si>
  <si>
    <t>30mL。透明钠钙玻璃制，瓶口细磨，磨砂面应均匀细腻，滴管应附橡胶帽，吸放弹性好，开口直径6mm，与滴管口套合牢固稳定</t>
  </si>
  <si>
    <t>60mL。透明钠钙玻璃制，瓶口细磨，磨砂面应均匀细腻，滴管应附橡胶帽，吸放弹性好，开口直径6mm，与滴管口套合牢固稳定</t>
  </si>
  <si>
    <t>一般玻璃仪器</t>
  </si>
  <si>
    <t>干燥器</t>
  </si>
  <si>
    <t>150mm。磨口平整，密封严实，隔板大小合适，不少于 5 个圆孔</t>
  </si>
  <si>
    <t>气体发生器</t>
  </si>
  <si>
    <t>250mL。漏斗柄与瓶身连接口内壁间隔≤2mm（单边）</t>
  </si>
  <si>
    <t>冷凝器</t>
  </si>
  <si>
    <t>300mm±10mm。直形，管径均匀，应有防滑脱沟槽</t>
  </si>
  <si>
    <t>牛角管</t>
  </si>
  <si>
    <t>Φ18mm×150mm。弯形，尖嘴处厚度＞1mm</t>
  </si>
  <si>
    <t>60mm。直径准确，锥度适中</t>
  </si>
  <si>
    <t>90mm。</t>
  </si>
  <si>
    <t>安全漏斗</t>
  </si>
  <si>
    <t>直形，径长300mm。上口直径40mm±3mm，玻璃壁厚度适中</t>
  </si>
  <si>
    <t>双球。球径高度、直径一致，双球应位于环管中部，应无明显偏斜</t>
  </si>
  <si>
    <t>分液漏斗</t>
  </si>
  <si>
    <t>50mL，锥型。瓶塞应有凹槽，瓶口有气孔</t>
  </si>
  <si>
    <t>50mL，球型。瓶塞应有凹槽，瓶口有气孔</t>
  </si>
  <si>
    <t>T形。Φ7mm～8mm，连接完好，管口应作打磨或烧结处理</t>
  </si>
  <si>
    <t>Y形。Φ7mm～8mm，连接完好，管口应作打磨或烧结处理</t>
  </si>
  <si>
    <t>滴管</t>
  </si>
  <si>
    <t>100mm。直形，滴管尖嘴口径1mm，上端有防滑脱翻口，翻口处直径比滴管直径略多1mm～2mm</t>
  </si>
  <si>
    <t>150mm。</t>
  </si>
  <si>
    <t>干燥管</t>
  </si>
  <si>
    <t>145mm，单球。硼硅酸盐玻璃制，玻璃壁厚度适中，球体圆润，导气管长度不少于2cm，有防滑脱沟槽</t>
  </si>
  <si>
    <t>Φ15mm×150mm。U 型</t>
  </si>
  <si>
    <t>玻璃活塞</t>
  </si>
  <si>
    <t>直形。吻合良好，不漏气，不漏液</t>
  </si>
  <si>
    <t>圆水槽</t>
  </si>
  <si>
    <t>Φ210mm×110mm。水槽底部应平整，不应凸底，壁厚和底厚应均匀，口部端面应平整，边和口应圆滑</t>
  </si>
  <si>
    <t>Φ270mm×140mm。水槽底部应平整，不应凸底，壁厚和底厚应均匀，口部端面应平整，边和口应圆滑</t>
  </si>
  <si>
    <t>其他配套用品材料</t>
  </si>
  <si>
    <t>坩埚</t>
  </si>
  <si>
    <t>瓷制，30mL，耐热不少于1200℃，内外壁光滑，外壁涂釉，配有坩埚盖</t>
  </si>
  <si>
    <t>坩埚钳</t>
  </si>
  <si>
    <t>200mm，钢制，中间弯曲部分内径应在2cm～3cm</t>
  </si>
  <si>
    <t>烧杯夹</t>
  </si>
  <si>
    <t>钢制或不锈钢制，夹持部位应有橡胶保护套，避免与玻璃烧杯直接接触</t>
  </si>
  <si>
    <t>试管夹</t>
  </si>
  <si>
    <t>木制或者竹制，长度不少于200mm，宽度不少于20mm，厚度不少于20mm。试管夹闭口缝≤1mm，开口距离不少于25mm毡块粘接牢固，试管夹弹簧作防锈处理。试管夹持部位圆弧内径≤15 mm</t>
  </si>
  <si>
    <t>止水皮管夹</t>
  </si>
  <si>
    <t>Φ3mm 钢丝制成，作防锈处理，夹持角度不少于60º，弹性好，不漏液</t>
  </si>
  <si>
    <t>螺旋皮管夹</t>
  </si>
  <si>
    <t>由支架管和带压板的螺杆等组成。外形尺寸约为33mm×20mm×8mm，旋转方便，不易变形，压板厚度不少于1mm</t>
  </si>
  <si>
    <t>石棉网</t>
  </si>
  <si>
    <t>金属网尺寸不少于125mm×125mm，0.8mm 钢丝制成，
石棉材料不易脱落，石棉网边缘钢丝应作简单处理</t>
  </si>
  <si>
    <t>燃烧匙</t>
  </si>
  <si>
    <t>铜勺，勺Φ 18 mm，深 10 mm，铁柄，柄长 300 mm，长柄和铜勺连接稳定结实</t>
  </si>
  <si>
    <t>药匙</t>
  </si>
  <si>
    <t>长度不少于13cm，带小勺，材质可选金属、牛角、塑料</t>
  </si>
  <si>
    <t>玻璃管</t>
  </si>
  <si>
    <t>Φ5mm～6mm。中性料，管口应打磨或烧结，避免划伤事故</t>
  </si>
  <si>
    <t>kg</t>
  </si>
  <si>
    <t>Φ7mm～8mm。中性料，管口应打磨或烧结，避免划伤事故</t>
  </si>
  <si>
    <t>玻璃棒</t>
  </si>
  <si>
    <t>Φ5mm～6mm。粗细均匀，两端烧结使其光滑</t>
  </si>
  <si>
    <t>外径7mm，内径5mm</t>
  </si>
  <si>
    <t>外径9mm，内径6mm</t>
  </si>
  <si>
    <t>试管刷</t>
  </si>
  <si>
    <t>Φ12mm。手持部分顶端应为环状，顶部要有刷丝，铁丝不可外露</t>
  </si>
  <si>
    <t>Φ 18 mm。手持部分顶端应为环状，顶部要有刷丝，铁丝不可外露</t>
  </si>
  <si>
    <t>Φ 32 mm。手持部分顶端应为环状，顶部要有刷丝，铁丝不可外露</t>
  </si>
  <si>
    <t>烧瓶刷</t>
  </si>
  <si>
    <t>250 mL。 烧瓶用。手持部分顶端应为环状，顶部要有刷丝，铁丝不可外露</t>
  </si>
  <si>
    <t>500 mL。 烧瓶用</t>
  </si>
  <si>
    <t>结晶皿</t>
  </si>
  <si>
    <t>80mm，平底。无色硼硅酸盐玻璃制</t>
  </si>
  <si>
    <t>表面皿</t>
  </si>
  <si>
    <t>60mm。无色硼硅酸盐玻璃制</t>
  </si>
  <si>
    <t>100mm。无色硼硅酸盐玻璃制</t>
  </si>
  <si>
    <t>研钵</t>
  </si>
  <si>
    <t>60mm。瓷或玻璃制，配有研杵，内部粗糙便于研磨，外部光滑</t>
  </si>
  <si>
    <t>100mm。瓷或玻璃制，配有研杵，内部粗糙便于研磨，外部光滑</t>
  </si>
  <si>
    <t>100mm。瓷制，耐受温度不少于800℃</t>
  </si>
  <si>
    <t>120mm。</t>
  </si>
  <si>
    <t>反应板</t>
  </si>
  <si>
    <t>白色陶瓷，6孔，表面有釉层，不会发生溶液渗透</t>
  </si>
  <si>
    <t>井穴板</t>
  </si>
  <si>
    <t>透明塑料，9 孔，每孔 0.7 mL，可以重复使用</t>
  </si>
  <si>
    <t>透明塑料，6 孔，每孔 5 mL，配 6 个双导气管的井穴塞，可以重复使用</t>
  </si>
  <si>
    <t>塑料多用滴管</t>
  </si>
  <si>
    <t>弹性圆筒形吸泡和一根 Φ 1 mm×120mm。 的径管连接而成，容积 4 mL，环保材料，弹性好</t>
  </si>
  <si>
    <t>塑料洗瓶</t>
  </si>
  <si>
    <t>250 mL 或 500 mL。水嘴略向下倾斜，口径 1 mm～2 mm，瓶口紧实不漏气</t>
  </si>
  <si>
    <t>塑料水槽</t>
  </si>
  <si>
    <t>250mm×180mm×100mm。</t>
  </si>
  <si>
    <t>集气瓶挂扣器</t>
  </si>
  <si>
    <t>125 mL。塑料制</t>
  </si>
  <si>
    <t>250 mL。塑料制</t>
  </si>
  <si>
    <t>上下台面为不锈钢材质，不小于100mm×100mm。台面升降范围 50mm～150mm。</t>
  </si>
  <si>
    <t>储气装置</t>
  </si>
  <si>
    <t>容积不少于2 L</t>
  </si>
  <si>
    <t>储气袋</t>
  </si>
  <si>
    <t>容积不少于30 L，可承受不少于10.6 kPa 压力，使用 PVC和橡胶尼龙材料制成，导气管为硅胶软管，长度
不少于50 cm，软管应有止气阀，关闭时确保不漏气</t>
  </si>
  <si>
    <t>磁力加热搅拌器</t>
  </si>
  <si>
    <t>最大搅拌量 1 L，搅拌速度 0 r/min～1200 r/min，加热盘温度 50 ℃～200 ℃</t>
  </si>
  <si>
    <t>pH 广泛试纸</t>
  </si>
  <si>
    <t>1～14</t>
  </si>
  <si>
    <t>本</t>
  </si>
  <si>
    <t>蓝石蕊试纸</t>
  </si>
  <si>
    <t>72062型号</t>
  </si>
  <si>
    <t>红石蕊试纸</t>
  </si>
  <si>
    <t>72063型号</t>
  </si>
  <si>
    <t>定性滤纸</t>
  </si>
  <si>
    <t>快速，9 cm，100 张</t>
  </si>
  <si>
    <t>快速，15 cm，100 张</t>
  </si>
  <si>
    <t>金属矿物、金属及合金标本</t>
  </si>
  <si>
    <t>标本盒不少于180 mm×150 mm×50 mm，每种类型不少于 5 种，耐用，不易损坏，便于保存，适合观察</t>
  </si>
  <si>
    <t>溶液导电演示器</t>
  </si>
  <si>
    <t>电表式，10 mA，DC6 V，串联电位器 1 kΩ ，电阻 560 Ω 。五组溶液同时比较，1×7 开关（其中一档校准），采用不锈钢或石墨电极</t>
  </si>
  <si>
    <t>微型溶液导电实验器</t>
  </si>
  <si>
    <t>所需每种溶液≤3 mL</t>
  </si>
  <si>
    <t>学生用，配有铜锌片</t>
  </si>
  <si>
    <t>气体实验微型装置</t>
  </si>
  <si>
    <t>含单球短管、单球长管、双球管、集气管、制气管等硬质玻璃仪器，无明显外观缺陷，规格 30 mL，配置齐全，能组装成整套的综合性微型实验装置；试剂瓶规格 12 mL，不少于 28 个。能完成与氧气、二氧化碳、氢气、一氧化碳等气体有关的实验，包括燃烧的条件实验</t>
  </si>
  <si>
    <t>化学物质的多样性</t>
  </si>
  <si>
    <t>水电解演示器</t>
  </si>
  <si>
    <t>电解液为 10％NaOH 或者 5％H2SO4 溶液，碱式或酸式。实验时间：制取 30 mL 氢气，使用电压 9 V，时间约 5 min。制取氢气一端的气体出口应采用尖嘴导管。制取氧气一端的气体出口应采用贮气漏斗。贮气漏斗的容积应为 10 mL。加液漏斗容积不少于80 mL。电极材料应使电解水时产生的氢气与氧气的体积之比为2:1，误差≤5％玻璃仪器无明显外观缺陷，便于操作、耐用，电极不易损坏；刻度清晰耐磨，示数易于读取</t>
  </si>
  <si>
    <t>水电解实验器</t>
  </si>
  <si>
    <t>电解液为 10％NaOH 或者 5％H2SO4 溶液。实验时间：制取 20 mL 氢气，使用电压 12 V，时间约 1min；采用相同条件电解 Na2SO4 溶液，时间不超过 5 min。电极材料应使电解水时产生的氢气与氧气的体积之比为 2:1，误差≤5％；仪器无明显外观缺陷，便于操作、坚固耐用；刻度清晰耐磨，示数易于读取，电极不易损坏</t>
  </si>
  <si>
    <t>金刚石结构模型</t>
  </si>
  <si>
    <t>碳原子：Φ 30 mm 的 4 孔黑色塑料球 30 个；化学键：Φ 3 mm×35 mm 镀镍金属杆 40 根</t>
  </si>
  <si>
    <t>石墨结构模型</t>
  </si>
  <si>
    <t>碳原子：Φ 30 mm 的 5 孔黑色塑料球 39 个；化学键：Φ 3 mm×50 mm 镀镍金属杆 45 根，Φ 3 mm×90 mm 镀镍金属杆 14 根</t>
  </si>
  <si>
    <t>碳-60 结构模型</t>
  </si>
  <si>
    <t>碳原子：Φ 30mm 的 3 孔黑色塑料球 60 个；化学键：Φ 6mm×25mm 的镀镍金属杆 90 根</t>
  </si>
  <si>
    <t>石墨烯结构模型</t>
  </si>
  <si>
    <t>碳原子：Φ 不少于8 mm 黑色塑料球；化学键：Φ 6.3 mm×30 mm 透明塑料管</t>
  </si>
  <si>
    <t>碳纳米管结构模型</t>
  </si>
  <si>
    <t>不少于Φ 34 mm×28 mm，应采用无色透明硼硅酸盐玻璃制造，手柄与主管应连接平滑牢固，不应偏歪；主管应加碘后密封，两端面呈球面凹形，手柄靠近主管处应密封；玻璃仪器均匀透明无气泡，耐用，不易碎，采用酒精灯加热不易变形</t>
  </si>
  <si>
    <t>分子结构模型</t>
  </si>
  <si>
    <t>球棍式或比例式；Φ 40 mm 塑料球：碳原子（黑色）4 个，氧原子（红色）13 个，氮原子（深蓝色）2 个，硫原子（黄色）2 个；Φ 30 mm 塑料球：氢原子（白色）12 个能够完成水、氢气、氧气、二氧化碳等分子模型的搭建</t>
  </si>
  <si>
    <t>球棍式或比例式；Φ 25 mm 塑料球：碳原子（黑色）4 个，氧原子（红色）13 个，氮原子（深蓝色）2 个，硫原子（黄色）2 个；Φ 17 mm 塑料球：氢原子（白色）12 个能够完成水、氢气、氧气、二氧化碳等分子模型的搭建</t>
  </si>
  <si>
    <t>氯化钠晶体结构模型</t>
  </si>
  <si>
    <t>球棍式，氯原子 Φ 30 mm 的 6 孔绿色塑料球 13个；钠原子 Φ 30 mm 的 6 孔银灰色塑料球 14 个；化学键：Φ 3 mm×60 mm 的镀镍金属杆 54 根</t>
  </si>
  <si>
    <t>认识化学元素</t>
  </si>
  <si>
    <t>元素周期表</t>
  </si>
  <si>
    <t>不少于150 cm×110 cm，有外围电子层排布，带轴，符合中学化学教学要求。采用彩印，文字符号清晰。</t>
  </si>
  <si>
    <t>原油常见馏分标本</t>
  </si>
  <si>
    <t>供中学化学教学使用。标本为石油分馏结构示意图，有各过程中的原油示样；分：原油、汽油、柴油、轻柴油、重油、重柴油、轻润滑油、重润滑油、渣油。装油瓶应透明、且无油溢出、密封良好、固定美观、牢固。包装盒上盖面应透明。包装盒应牢固。</t>
  </si>
  <si>
    <t>炼铁高炉模型</t>
  </si>
  <si>
    <t>模型高度不少于650 mm。主要结构应用标签注明，标注应准确、清晰、牢固。各部件位置正确、连接牢固，不得因正常震动、碰触而开裂、松脱</t>
  </si>
  <si>
    <t>新型材料</t>
  </si>
  <si>
    <t>合成有机高分子材料标本</t>
  </si>
  <si>
    <t>不少于 10 种，材料新颖，标识清楚，固定结实，不易脱落</t>
  </si>
  <si>
    <t>新型无机非金属材料标本</t>
  </si>
  <si>
    <t>标本盒体积不少于180 mm×150 mm×50 mm，包括氧化铝陶瓷、氮化硅陶瓷、光导纤维等，材料新颖，标识清楚，固定结实，不易脱落。陶瓷和玻璃切割整齐，美观</t>
  </si>
  <si>
    <t>水质分析</t>
  </si>
  <si>
    <t>溶解氧测定仪</t>
  </si>
  <si>
    <t>量程 0 mg/L～10.0 mg/L；分辨力 0.1 mg/L仪器界面简单，便于操作</t>
  </si>
  <si>
    <t>化学与社会发展实验箱</t>
  </si>
  <si>
    <t>能够完成燃料、粉尘爆炸和有机合成材料的相关实验仪器简单，便于操作，使用安全</t>
  </si>
  <si>
    <t>38.初中生物教学仪器</t>
  </si>
  <si>
    <t>侧面完全遮挡，耐酸碱，抗冲击，耐磨，便于清洗</t>
  </si>
  <si>
    <t>防冲击面屏，聚碳酸酯材质，耐 45 m/s 粒子冲击，通过弹簧箍与安全帽相连，面屏可更换，起到头部与面部双重保护作用，光洁，透明度高</t>
  </si>
  <si>
    <t>副</t>
  </si>
  <si>
    <t>恒温水浴锅</t>
  </si>
  <si>
    <t>水浴控温范围：室温+5 ℃～99.9 ℃，水温控制±0.5 ℃，不锈钢内胆，数字显示</t>
  </si>
  <si>
    <t>榨汁机</t>
  </si>
  <si>
    <t>不少于18000 r/min，不少于1.0 L</t>
  </si>
  <si>
    <t>全金属大功率塑封机</t>
  </si>
  <si>
    <t>冷裱/热裱功能，多档位温度</t>
  </si>
  <si>
    <t>恒温培养箱</t>
  </si>
  <si>
    <t>控温范围：室温+5 ℃～65 ℃，±1 ℃</t>
  </si>
  <si>
    <t>光照培养箱</t>
  </si>
  <si>
    <t>光照强度：0 lx～12000 lx 分级可调，控温范围：10 ℃～50 ℃（有光照)，温度波动性：
±1 ℃，温度均匀度：±2 ℃</t>
  </si>
  <si>
    <t>孵化器</t>
  </si>
  <si>
    <t>可自动控温、控湿，温度波动性：±1 ℃，可
孵化 10～20 个蛋</t>
  </si>
  <si>
    <t>PP 材质，储存及分发试剂用</t>
  </si>
  <si>
    <t>400 mm×300 mm×60 mm</t>
  </si>
  <si>
    <t>300 mm×200 mm×40 mm</t>
  </si>
  <si>
    <t>刀口式，材质为不锈钢管、钢管或黄铜管，每组不少于 4 支，外径分别为 9 mm、8 mm、7 mm、6 mm，并配一支带柄金属通扦</t>
  </si>
  <si>
    <t>刮刀宜用 65 M 板制成，表面热处理，55 HRC ～60 HRC，总长为 70 mm±0.5 mm，宽 14.5 mm±0.1 mm，厚 1.8 mm±0.5 mm；刀口角度宜为 60°±5°，锋刃＜0.1 mm</t>
  </si>
  <si>
    <t>Φ 6 mm，长 150 mm；Φ 3 mm，长 75 mm，工作部带磁性，硬度不少于48 HRC；旋杆采用铬钒钢，旋杆长度不少于100 mm，应经镀铬防锈处理；手柄采用高强度 PP+高强性 TPR 注塑成型</t>
  </si>
  <si>
    <t>200 g，0.01 g</t>
  </si>
  <si>
    <t>500 g, 0.01 g</t>
  </si>
  <si>
    <t>专用型，全时段分辨力 0.01 s；有防震、防水功能，电池更换周期不少于1.5 年</t>
  </si>
  <si>
    <t>计数器</t>
  </si>
  <si>
    <t>专用器械</t>
  </si>
  <si>
    <t>研磨过滤器</t>
  </si>
  <si>
    <t>容量 20 mL</t>
  </si>
  <si>
    <t>方形座，含铁夹、复夹、铁圈，重心稳定不晃动，夹持器内侧应有垫衬</t>
  </si>
  <si>
    <t>铁质，环内径 75 mm，高 150 mm</t>
  </si>
  <si>
    <t>木质或塑料质，8 孔，孔径 21 mm，立柱黏结牢固</t>
  </si>
  <si>
    <t>10 mL</t>
  </si>
  <si>
    <t>50 mL</t>
  </si>
  <si>
    <t>100 mL</t>
  </si>
  <si>
    <t>500 mL</t>
  </si>
  <si>
    <t>加热类玻璃仪器</t>
  </si>
  <si>
    <r>
      <rPr>
        <i/>
        <sz val="10"/>
        <rFont val="宋体"/>
        <charset val="204"/>
        <scheme val="minor"/>
      </rPr>
      <t>Φ</t>
    </r>
    <r>
      <rPr>
        <i/>
        <sz val="10"/>
        <rFont val="宋体"/>
        <charset val="134"/>
        <scheme val="minor"/>
      </rPr>
      <t xml:space="preserve"> </t>
    </r>
    <r>
      <rPr>
        <sz val="10"/>
        <rFont val="宋体"/>
        <charset val="134"/>
        <scheme val="minor"/>
      </rPr>
      <t>12 mm×70 mm</t>
    </r>
  </si>
  <si>
    <r>
      <rPr>
        <i/>
        <sz val="10"/>
        <rFont val="宋体"/>
        <charset val="204"/>
        <scheme val="minor"/>
      </rPr>
      <t>Φ</t>
    </r>
    <r>
      <rPr>
        <i/>
        <sz val="10"/>
        <rFont val="宋体"/>
        <charset val="134"/>
        <scheme val="minor"/>
      </rPr>
      <t xml:space="preserve"> </t>
    </r>
    <r>
      <rPr>
        <sz val="10"/>
        <rFont val="宋体"/>
        <charset val="134"/>
        <scheme val="minor"/>
      </rPr>
      <t>15 mm×150 mm</t>
    </r>
  </si>
  <si>
    <t>250 mL</t>
  </si>
  <si>
    <t>125 mL</t>
  </si>
  <si>
    <t>30 mL</t>
  </si>
  <si>
    <t>60 mL</t>
  </si>
  <si>
    <t>一般 玻璃仪器</t>
  </si>
  <si>
    <t>培养皿</t>
  </si>
  <si>
    <t>60 mm</t>
  </si>
  <si>
    <t>90 mm</t>
  </si>
  <si>
    <t>磨口平整，密封严实，隔板大小合适，不少于5 个圆孔</t>
  </si>
  <si>
    <t>U 型，Φ 15 mm×150 mm，硼硅酸盐玻璃制，玻璃壁厚度适中，球体圆润，导气管长度不少于2 cm，有防滑脱沟槽</t>
  </si>
  <si>
    <t>60 mm，直径准确，锥度适中</t>
  </si>
  <si>
    <t>Y 形，Φ 7 mm～Φ 8 mm，连接完好，管口应作打磨或烧结处理</t>
  </si>
  <si>
    <t>100 mm，直形，滴管尖嘴口径 1 mm，上端有防滑脱翻口，翻口处直径比滴管直径略多 1 mm～2 mm</t>
  </si>
  <si>
    <t>离心管</t>
  </si>
  <si>
    <t>玻璃钟罩</t>
  </si>
  <si>
    <t>Φ 150 mm×280 mm，玻璃壁厚度＞3 mm</t>
  </si>
  <si>
    <t>载玻片</t>
  </si>
  <si>
    <t>无色透明，平整</t>
  </si>
  <si>
    <t>盖玻片</t>
  </si>
  <si>
    <t>包</t>
  </si>
  <si>
    <t>Φ 5 mm～Φ 6 mm，中性料，管口应打磨或烧结，避免划伤事故</t>
  </si>
  <si>
    <t>玻璃弯管</t>
  </si>
  <si>
    <t>Φ 7 mm～Φ 8 mm，一端长度为 6 cm～7 cm，一端长度约 20 cm，形状为直角和钝角两种，管口应打磨或烧结，避免划伤事故</t>
  </si>
  <si>
    <t>Φ 3 mm～Φ 4 mm，粗细均匀</t>
  </si>
  <si>
    <t>Φ 3 mm 钢丝制成，作防锈处理，夹持角度不少于60º，弹性好，不漏液</t>
  </si>
  <si>
    <t>功能等同于石棉网，尺寸不少于125 mm×125 mm，耐火材料为陶土</t>
  </si>
  <si>
    <t>长度不少于13 cm，带小勺，材质可选金属、牛角、塑料</t>
  </si>
  <si>
    <t>000、00、0～10 号，白色，质地均匀</t>
  </si>
  <si>
    <t>橡胶管</t>
  </si>
  <si>
    <t>外径 9 mm，内径 6 mm，乳白色，具有耐油、耐酸碱、耐压等特性</t>
  </si>
  <si>
    <t>Φ 12 mm</t>
  </si>
  <si>
    <t>Φ 18 mm</t>
  </si>
  <si>
    <t>100 mm，瓷或玻璃制，配有研杵，内部粗糙便于研磨，外部光滑</t>
  </si>
  <si>
    <t>记数载玻片
（计数板）</t>
  </si>
  <si>
    <t>计数区边长为 1 mm，由 400 个小方格组成</t>
  </si>
  <si>
    <t>片</t>
  </si>
  <si>
    <t>枝剪</t>
  </si>
  <si>
    <t>高碳钢</t>
  </si>
  <si>
    <t>水网</t>
  </si>
  <si>
    <t>网口内径 50 cm，网身长 145 cm，网目孔径≤1 mm</t>
  </si>
  <si>
    <t>保温桶</t>
  </si>
  <si>
    <t>1 L～2 L</t>
  </si>
  <si>
    <t>鱼缸</t>
  </si>
  <si>
    <t>不同规格</t>
  </si>
  <si>
    <t>昆虫针</t>
  </si>
  <si>
    <t>七种，即 00、0、1、2、3、4、5 号，00 号针最细，5 号针最粗</t>
  </si>
  <si>
    <t>昆虫网</t>
  </si>
  <si>
    <t>网兜直径 30 cm～40 cm，网兜深 60 cm～80 cm</t>
  </si>
  <si>
    <t>昆虫盒</t>
  </si>
  <si>
    <t>透明塑料材质，高 6 cm～10 cm，带透气孔，盒盖可配放大镜</t>
  </si>
  <si>
    <t>展翅板</t>
  </si>
  <si>
    <t>中缝可调节，材质和大小根据需要自定</t>
  </si>
  <si>
    <t>标记笔</t>
  </si>
  <si>
    <t>双头，油性墨水</t>
  </si>
  <si>
    <t>生物显微镜</t>
  </si>
  <si>
    <t>500倍以上</t>
  </si>
  <si>
    <t>1600倍双目电光源生物显微镜</t>
  </si>
  <si>
    <t>1、光学放大倍数：100X-1600X。
2、观 察 体：铰链双目，30°倾斜，360°旋转，瞳距48～75mm。
3、目    镜：广角目镜WF10X/ф18mm H16X惠更斯目镜。
4、物    镜：黄铜材料，185消色差物镜10X、40X（S）、100X（S）。
5、转 换 器：三孔外倾转换器，响声定位。
6、载 物 台：铝合金铸造，双层机械平台带标尺，尺寸110mm×120mm，移动范围60mm×30mm。
7、调焦机构：粗微调不同轴，粗调范围20 mm，微调范围1.3mm，带有手轮松紧调节机构。
8、聚 光 镜：NA1.25阿贝聚光镜，可变光阑，数值孔径1.25，带中性白滤色片。
9、电    源：LED冷光源照明，1WLED，带可充电环保电池可充电，光源亮度可调。</t>
  </si>
  <si>
    <t>字母装片</t>
  </si>
  <si>
    <t>“e”或“b”，多重染色</t>
  </si>
  <si>
    <t>手持式，有效通光孔径不少于40 mm，5 倍</t>
  </si>
  <si>
    <t>口腔上皮细胞装片</t>
  </si>
  <si>
    <t>细胞质着色均匀，细胞核明显，细胞界限清晰</t>
  </si>
  <si>
    <t>洋葱鳞片叶表皮
装片</t>
  </si>
  <si>
    <t>蚕豆叶下表皮装片</t>
  </si>
  <si>
    <t>细胞质着色均匀，细胞核明显，细胞界限清晰，保卫细胞形态应正常，应清晰可见细胞核和叶绿体</t>
  </si>
  <si>
    <t>植物细胞模型</t>
  </si>
  <si>
    <t>以洋葱表皮细胞为参考材料，示细胞壁、细胞膜、细胞质、细胞核、核仁和液泡等结构</t>
  </si>
  <si>
    <t>动物细胞模型</t>
  </si>
  <si>
    <t>示细胞膜、细胞质、细胞核、核仁等结构</t>
  </si>
  <si>
    <t>草履虫模型</t>
  </si>
  <si>
    <t>草履虫纵剖模型，各部着色应协调，并能相互区分</t>
  </si>
  <si>
    <t>植物细胞有丝分裂切片</t>
  </si>
  <si>
    <t>洋葱根尖纵切，应显示处于分裂前期、中期、后期、末期的细胞，分裂各期染色体的形态特征典型，分裂中期和后期纺锤丝隐约可见，细胞核、核仁、染色体应着色明显，细胞质色淡</t>
  </si>
  <si>
    <t>单层扁平上皮装片</t>
  </si>
  <si>
    <t>取材于动物的肠系膜等，应能看清由边缘不规则而呈锯齿状的扁平细胞组成的单层上皮</t>
  </si>
  <si>
    <t>纤维结缔组织切片</t>
  </si>
  <si>
    <t>腱纵切，取材于哺乳动物或两栖动物的跟腱或尾腱，应能看清平行排列的胶原纤维束和呈不规则四边形的腱细胞</t>
  </si>
  <si>
    <t>疏松结缔组织装片</t>
  </si>
  <si>
    <t>取材于哺乳细胞的皮下结缔组织，应能看清纵横交错的胶原纤维和弹力纤维以及大量的成纤维细胞</t>
  </si>
  <si>
    <t>骨骼肌纵横切</t>
  </si>
  <si>
    <t>取材于哺乳动物的膈肌，应能看清肌外膜、肌束膜、肌纤维膜、肌纤维及其细胞核和小血管等</t>
  </si>
  <si>
    <t>平滑肌分离装片</t>
  </si>
  <si>
    <t>取材于两栖动物或哺乳动物消化管的基层，应能看清大部分被分离成单个的长梭形平滑肌细胞</t>
  </si>
  <si>
    <t>心肌切片</t>
  </si>
  <si>
    <t>取材于哺乳动物的心脏，应能看清柱状并具有分枝的肌纤维（肌细胞）</t>
  </si>
  <si>
    <t>运动神经元装片</t>
  </si>
  <si>
    <t>应能看清运动神经元的细胞体和突起、细胞核以及少量的神经纤维</t>
  </si>
  <si>
    <t>生物与环境</t>
  </si>
  <si>
    <t>玉米种子纵切</t>
  </si>
  <si>
    <t>应显示子叶、胚芽、胚芽鞘、胚轴、胚根和胚根鞘</t>
  </si>
  <si>
    <t>根纵剖模型</t>
  </si>
  <si>
    <t>应以单子叶植物玉米的根尖为参考材料，示根尖的解剖结构，根尖中部做不同方向的纵剖面，突出维管柱，示根冠、分生区、伸长区、成熟区和原形成层等</t>
  </si>
  <si>
    <t>植物根尖纵切</t>
  </si>
  <si>
    <t>应取材于玉米根，取材部位为根冠至根毛区，应明显显示根冠、分生区、伸长区、根毛区和原形成层等</t>
  </si>
  <si>
    <t>顶芽纵切</t>
  </si>
  <si>
    <t>应取材于黑藻顶芽，应能看清生长锥、叶原基、幼叶、腋芽原基和芽轴，生长锥及幼叶处细胞不应有明显的“质壁分离”现象</t>
  </si>
  <si>
    <t>桃花模型</t>
  </si>
  <si>
    <t>放大的盛开状态的桃花模型，花冠的直径330 mm±15 mm，示花柄、花托、花萼、花冠、雄蕊和雌蕊，花瓣、雌蕊可拆装，子房做纵剖</t>
  </si>
  <si>
    <t>单子叶植物茎模型</t>
  </si>
  <si>
    <t>应明显显示表皮、机械组织、薄壁细胞、维管束、维管束鞘、环纹导管、螺纹导管、孔纹导管、筛管和伴胞、气道，各结构应位置准确，修饰自然、正确</t>
  </si>
  <si>
    <t>双子叶草本植物茎模型</t>
  </si>
  <si>
    <t>应以向日葵茎为参考材料，示双子叶草本植物茎纵、横切面的结构，应示角质层、表皮、厚角组织、薄壁组织、维管束、髓、髓射线、环纹导管、螺纹导管、孔纹导管、筛管和伴胞、形成层各部位</t>
  </si>
  <si>
    <t>导管、筛管结构模型</t>
  </si>
  <si>
    <t>显微结构的立体放大模型，包括环纹导管、螺纹导管、网纹导管、孔纹导管及筛管，形态结构应正确、自然</t>
  </si>
  <si>
    <t>单子叶植物茎横切</t>
  </si>
  <si>
    <t>应能看清表皮、皮层、机械组织、散生维管束和薄壁组织</t>
  </si>
  <si>
    <t>双子叶植物
茎横切</t>
  </si>
  <si>
    <t>取材于向日葵幼茎，应能看清表皮厚角组织、薄壁组织、髓及维管束等</t>
  </si>
  <si>
    <t>木本双子叶植物茎横切</t>
  </si>
  <si>
    <t>取材于三年生椴木枝，应能看清表皮、木栓层、厚角组织、皮层、韧皮部、形成层、木质部、髓部和髓射线</t>
  </si>
  <si>
    <t>南瓜茎纵切</t>
  </si>
  <si>
    <t>应能看清皮层、机械组织、薄壁组织、双韧维管束和髓腔，在双韧维管束的纵断面上应能看清网纹导管或环纹导管或螺纹导管中的两种和筛管、筛板等结构</t>
  </si>
  <si>
    <t>叶构造模型</t>
  </si>
  <si>
    <t>以蚕豆叶为参考材料，示双子叶植物叶的构造，示上表皮、下表皮、栅栏组织、海绵组织、主脉、侧脉、木质部、韧皮部、形成层、气孔等部位</t>
  </si>
  <si>
    <t>迎春叶横切</t>
  </si>
  <si>
    <t>应显示叶片横断面的上下表皮、栅栏组织、海绵组织及叶脉等</t>
  </si>
  <si>
    <t>植物光合作用、呼吸作用、蒸腾作用演示器</t>
  </si>
  <si>
    <t>由透明的有机透明容器，漏斗、上盖板、试管及试管架组合而成</t>
  </si>
  <si>
    <t>人体半身模型</t>
  </si>
  <si>
    <t>自然大，橡胶制，示消化系统、呼吸系统、
泌尿系统</t>
  </si>
  <si>
    <t>小肠切片</t>
  </si>
  <si>
    <t>应能看清粘膜，包括绒毛、粘膜肌层和肠腺，粘膜下层、肌层和浆膜等</t>
  </si>
  <si>
    <t>喉解剖模型</t>
  </si>
  <si>
    <t>应正确显示喉软骨、喉肌、喉腔、喉口等结构特征</t>
  </si>
  <si>
    <t>肺泡模型</t>
  </si>
  <si>
    <t>应正确显示细支气管、呼吸性细支气管、肺泡管、肺泡囊、肺泡、肺泡隔、肺动脉、肺静脉、肺泡毛细血管网、支气管动脉、支气管静脉、平滑肌、弹性纤维等结构特征</t>
  </si>
  <si>
    <t>膈肌运动模拟器</t>
  </si>
  <si>
    <t>高度 250 mm±15 mm，宽度或直径 220 mm±15 mm，膈的直径（或长径）不少于170 mm；应模拟显示胸腔、膈、气管、支气管、肺（或肺泡）等结构</t>
  </si>
  <si>
    <t>人血涂片</t>
  </si>
  <si>
    <t>染色均匀，能看清红血细胞和白血细胞，细胞不重叠、无变形和自溶现象</t>
  </si>
  <si>
    <t>动静脉血管横切</t>
  </si>
  <si>
    <t>取材于哺乳动物的腹主动脉和下腔静脉，内皮
应 90%以上完整</t>
  </si>
  <si>
    <t>心脏解剖模型</t>
  </si>
  <si>
    <t>三倍自然大，示上腔静脉、下腔静脉、主动脉、肺动脉、动脉韧带、左冠状动脉、右冠状动脉、冠状窦，左心房、右心房、左心室、右心室、二尖瓣、三尖瓣、主动脉瓣、肺动脉瓣、卵圆窝、冠状窦口</t>
  </si>
  <si>
    <t>自然大，示上腔静脉、下腔静脉、主动脉、肺
动脉、左心房、右心房、左心室、右心室</t>
  </si>
  <si>
    <t>男性泌尿生殖系统模型</t>
  </si>
  <si>
    <t>自然大，结构清晰，位置精准，比例适宜</t>
  </si>
  <si>
    <t>女性泌尿生殖系统模型</t>
  </si>
  <si>
    <t>肾单位、肾小体模型</t>
  </si>
  <si>
    <t>肾单位模型不少于400 mm×240 mm，示肾小体、肾小管和集合管等；肾小体模型直径不少于100 mm，半剖，示肾小球、肾小囊、入球小动脉和出球小动脉等</t>
  </si>
  <si>
    <t>眼球解剖模型</t>
  </si>
  <si>
    <t>6 倍自然大，应采用硬质热塑性塑料制作，角膜、虹膜应完整显示，两者和眼球内的晶状体、玻璃体分别可拆下，各部的肌肉、膜壁、血管和神经等的形态结构、位置、比例、颜色均应正确自然</t>
  </si>
  <si>
    <t>由放大的成人眼球模型、晶状体曲度调节器、光源、矫正镜盘、视网膜成像显示屏及手持式显示屏等组成</t>
  </si>
  <si>
    <t>耳解剖模型</t>
  </si>
  <si>
    <t>6 倍自然大，应完整显示外耳道、鼓膜、听小骨、鼓室、咽鼓管、鼓膜张肌、乳突窦、前庭、骨半规管、耳蜗、前庭窗、蜗窗、前庭蜗神经等结构</t>
  </si>
  <si>
    <t>脑解剖模型</t>
  </si>
  <si>
    <t>自然大，大脑做正中矢状切面，左侧脑半球经外侧沟向枕部再做水平切面，并保留完整的脑干形态，应示大脑、小脑、延髓、脑桥、上下丘、胼胝体、透明隔、嗅球、视神经、动眼神经等部位</t>
  </si>
  <si>
    <t>脊髓横切</t>
  </si>
  <si>
    <t>应能看清被膜、灰质和白质</t>
  </si>
  <si>
    <t>橡皮锤</t>
  </si>
  <si>
    <t>膝跳反射用，橡胶柔软，总长度不小于250mm。外观应符合JY0001-2003的要求。</t>
  </si>
  <si>
    <t>动物的运动和行为</t>
  </si>
  <si>
    <t>人体骨骼模型</t>
  </si>
  <si>
    <t>850 mm，各部分骨的形态特征，应正确清晰，富有真实感，骨缝应清楚，骨性鼻腔，眶及所有孔，管、沟、裂显示应正确自然</t>
  </si>
  <si>
    <t>人体肌肉模型</t>
  </si>
  <si>
    <t>850 mm 全身，示浅层肌及部分深层肌</t>
  </si>
  <si>
    <t>家蚕生活史标本</t>
  </si>
  <si>
    <t>干制或包埋</t>
  </si>
  <si>
    <t>盒/块</t>
  </si>
  <si>
    <t>蝗虫生活史标本</t>
  </si>
  <si>
    <t>蜜蜂生活史标本</t>
  </si>
  <si>
    <t>菜粉蝶生活史标本</t>
  </si>
  <si>
    <t>蛙发育顺序标本</t>
  </si>
  <si>
    <r>
      <rPr>
        <sz val="10"/>
        <rFont val="宋体"/>
        <charset val="134"/>
        <scheme val="minor"/>
      </rPr>
      <t xml:space="preserve">浸制 </t>
    </r>
    <r>
      <rPr>
        <vertAlign val="superscript"/>
        <sz val="10"/>
        <rFont val="宋体"/>
        <charset val="134"/>
        <scheme val="minor"/>
      </rPr>
      <t xml:space="preserve">c </t>
    </r>
    <r>
      <rPr>
        <sz val="10"/>
        <rFont val="宋体"/>
        <charset val="134"/>
        <scheme val="minor"/>
      </rPr>
      <t>或包埋</t>
    </r>
  </si>
  <si>
    <t>瓶/块</t>
  </si>
  <si>
    <t>正常人染色体装片</t>
  </si>
  <si>
    <t>多重染色</t>
  </si>
  <si>
    <t>蛔虫标本</t>
  </si>
  <si>
    <r>
      <rPr>
        <sz val="10"/>
        <rFont val="宋体"/>
        <charset val="134"/>
        <scheme val="minor"/>
      </rPr>
      <t xml:space="preserve">雌、雄各一条，浸制 </t>
    </r>
    <r>
      <rPr>
        <vertAlign val="superscript"/>
        <sz val="10"/>
        <rFont val="宋体"/>
        <charset val="134"/>
        <scheme val="minor"/>
      </rPr>
      <t xml:space="preserve">c </t>
    </r>
    <r>
      <rPr>
        <sz val="10"/>
        <rFont val="宋体"/>
        <charset val="134"/>
        <scheme val="minor"/>
      </rPr>
      <t>或包埋</t>
    </r>
  </si>
  <si>
    <t>节肢动物标本</t>
  </si>
  <si>
    <t>常见六种以上，干制或包埋</t>
  </si>
  <si>
    <t>昆虫标本</t>
  </si>
  <si>
    <t>细菌三型涂片</t>
  </si>
  <si>
    <t>示球菌、杆菌、螺旋菌三种形态</t>
  </si>
  <si>
    <t>酵母菌装片</t>
  </si>
  <si>
    <t>应能看清细胞壁、细胞核、细胞质、液泡和细胞膜等结构，可见芽体</t>
  </si>
  <si>
    <t>青霉装片</t>
  </si>
  <si>
    <t>应能看清分生孢子梗和顶端的扫帚枝，菌丝、
孢子梗、孢子应无收缩</t>
  </si>
  <si>
    <t>曲霉装片</t>
  </si>
  <si>
    <t>应能看清营养菌丝及其上的分生孢子梗、顶囊
和顶端的分生孢子</t>
  </si>
  <si>
    <t>39.初中地理教学仪器</t>
  </si>
  <si>
    <t>计算器</t>
  </si>
  <si>
    <t>函数型</t>
  </si>
  <si>
    <t>双筒,7×35</t>
  </si>
  <si>
    <t>天文望远镜</t>
  </si>
  <si>
    <t>口径80mm～150mm；折射式或反射式</t>
  </si>
  <si>
    <t>数字式天文望远镜</t>
  </si>
  <si>
    <t>光照度5lx，分辨率640×480           USB接口</t>
  </si>
  <si>
    <t>温度表支架</t>
  </si>
  <si>
    <t>金属制，能竖立放置，能竖直固定干湿球温度计（预留空间：350mm×150mm×50mm），水平固定最高温度计和最低温度计</t>
  </si>
  <si>
    <t>百叶箱支架</t>
  </si>
  <si>
    <t>金属制，经防锈处理，埋入土中后百叶箱支架底面高度应为1250mm</t>
  </si>
  <si>
    <t>百叶箱</t>
  </si>
  <si>
    <t>460mm×290mm×537mm</t>
  </si>
  <si>
    <t>量程 0 mm～2000 mm</t>
  </si>
  <si>
    <t>布卷尺</t>
  </si>
  <si>
    <t>30m</t>
  </si>
  <si>
    <t>世界钟</t>
  </si>
  <si>
    <t>普及型</t>
  </si>
  <si>
    <t>测量范围-20℃～50℃，分度值1℃，摄氏温度，底板外型尺寸≥350mm×60mm</t>
  </si>
  <si>
    <t>地质罗盘</t>
  </si>
  <si>
    <t>铜制外壳，直径50mm，厚16mm</t>
  </si>
  <si>
    <t>1.指南针由塑料圆盒、方位盘、小指针、有机塑料盖组合。
2.塑料圆盒直径≧50mm。
3.方位盘印有八个方向标志线，分度线及字迹应均匀清晰，无断线。
4.指针轴承座镶嵌玻璃轴承，小指针为蓝红两色，分别标志南北极。
5.有机塑料盖透明度良好，表面清洁无划痕、无溶迹、无缩迹、无毛刺破边等现象。</t>
  </si>
  <si>
    <t>空盒气压表</t>
  </si>
  <si>
    <t>DYM3型</t>
  </si>
  <si>
    <t>毛发表</t>
  </si>
  <si>
    <t>单发</t>
  </si>
  <si>
    <t>蒸发器</t>
  </si>
  <si>
    <t>蒸发器面积314cm2</t>
  </si>
  <si>
    <t>雨量器</t>
  </si>
  <si>
    <t>承水口内径200mm</t>
  </si>
  <si>
    <t>雨量计</t>
  </si>
  <si>
    <t>虹吸式</t>
  </si>
  <si>
    <t>轻风表</t>
  </si>
  <si>
    <t>三杯</t>
  </si>
  <si>
    <t>测量标杆</t>
  </si>
  <si>
    <t>长度为3m，由两节或三节套接在一起，尺的底部为零点，尺面上黑白格相间，每格宽度为1cm，在米和分米处有数字注记</t>
  </si>
  <si>
    <t>噪声测定仪</t>
  </si>
  <si>
    <t>噪音计检测分贝仪噪声测试仪声音仪器声级计测量仪家用测音量</t>
  </si>
  <si>
    <t>地球运行仪</t>
  </si>
  <si>
    <t>用以演示昼夜长短、太阳高度的纬度分布和季节变化；可手动、也可手动电动并用，运转平稳、连续；ABS工程塑料；环保耐用；LED节能灯，在正常使用情况下应无强光刺眼</t>
  </si>
  <si>
    <t>晨昏仪</t>
  </si>
  <si>
    <t>太阳高度和昼夜长短变化演示仪</t>
  </si>
  <si>
    <t>日、地、月运行仪</t>
  </si>
  <si>
    <t>直径1m</t>
  </si>
  <si>
    <t>太阳视运动仪</t>
  </si>
  <si>
    <t>物理实验教具太阳测量器</t>
  </si>
  <si>
    <t>天体运行仪</t>
  </si>
  <si>
    <t>天体运行三球仪 中小学科普科技馆 天文教具</t>
  </si>
  <si>
    <t>三球仪</t>
  </si>
  <si>
    <t>齿轮、底座等应为铁质或钢质材料，白道面与黄道面的夹角放大到15°</t>
  </si>
  <si>
    <t>沉积作用演示装置</t>
  </si>
  <si>
    <t>沉积作用演示装置模型 教具实验器材 地理地表地壳运动地质教学仪</t>
  </si>
  <si>
    <t>流水作用演示装置</t>
  </si>
  <si>
    <t>可以变化坡度（5°、10°、15°、30°、45°、60°）的土壤箱（土壤深度不小于50cm），可调节水量的喷淋装置，不同深浅的植物根系（没有真实植物根系可以用塑料植物的根系模拟）；或通过其他创客方式自制</t>
  </si>
  <si>
    <t>断层、褶皱演示器</t>
  </si>
  <si>
    <t>断层褶皱作用演示模型 初中地理教学仪器 地质地壳运动教具</t>
  </si>
  <si>
    <t>地壳变动演示器</t>
  </si>
  <si>
    <t>应能通过模拟实验装置演示形成过程</t>
  </si>
  <si>
    <t>季风活动演示仪</t>
  </si>
  <si>
    <t>演示动态效果</t>
  </si>
  <si>
    <t>洋流演示仪</t>
  </si>
  <si>
    <t>按洋流分条演示动态效果</t>
  </si>
  <si>
    <t>环境速测箱</t>
  </si>
  <si>
    <t>土壤pH值，P、N测定，水质测定，空气质量测定</t>
  </si>
  <si>
    <t>地球科学探究活动器材套装</t>
  </si>
  <si>
    <t>地球科学探究活动器材套装 初中地理实验器材 小学科学</t>
  </si>
  <si>
    <t>1∶40 000 000</t>
  </si>
  <si>
    <t>平面地形地球仪</t>
  </si>
  <si>
    <t>1∶90 000 000</t>
  </si>
  <si>
    <t>立体地形地球仪</t>
  </si>
  <si>
    <t>平面两用地球仪</t>
  </si>
  <si>
    <t>地形/政区 1∶40 000 000</t>
  </si>
  <si>
    <t>充气式填充地球仪</t>
  </si>
  <si>
    <t>塑胶，210mm，1∶60 000 000</t>
  </si>
  <si>
    <t>填充地球仪</t>
  </si>
  <si>
    <t>320mm，政区，灯光</t>
  </si>
  <si>
    <t>320mm，地形，灯光</t>
  </si>
  <si>
    <t>320mm</t>
  </si>
  <si>
    <t>天球仪</t>
  </si>
  <si>
    <t>灯光两用，320mm</t>
  </si>
  <si>
    <t>月球仪</t>
  </si>
  <si>
    <t>141.6mm</t>
  </si>
  <si>
    <t>合成树脂材质，尺寸≥600mm×450mm。由一幅等高线地形图与对应的模型组成，显示山顶、山脊、山谷、鞍部、缓坡、陡坡、陡崖及河流，可自制</t>
  </si>
  <si>
    <t>中国地形模型</t>
  </si>
  <si>
    <t>吸塑填充   1∶8 000 000</t>
  </si>
  <si>
    <t>中国政区拼接及组合模型</t>
  </si>
  <si>
    <t>1∶6 000 000</t>
  </si>
  <si>
    <t>中国政区拼接模型</t>
  </si>
  <si>
    <t>1∶20 000 000</t>
  </si>
  <si>
    <t>表现内容：火山、地震、大洋中脊脊转换断层、深海沟、岛弧、火山岛链、大陆边缘的火山山脉、褶皱山脉、断块山、断裂谷底、雪峰刃脊、大陆架、平原、河流、湖泊等；横剖面前后应表现出上地幔、硅镁层、硅铝层、沉积岩层和沉积岩层的变形、变位（褶皱和断层）；在上地幔层应标出地球内部热能造成的缓慢对流和热柱；纵剖面一侧表现出地球上部的分层，上地幔、硅镁层、硅铝层和沉积岩层；另一侧表现出大洋壳和大陆壳构造的差异，大洋壳为单层结构，缺失硅铝层，大陆壳为双层结构</t>
  </si>
  <si>
    <t>褶皱构造及其地貌演变模型</t>
  </si>
  <si>
    <t>侧重表现褶皱构造在构造形态的地形上的特征，并表现由于外力作用的影响对褶皱构造形态的改变。应能表现背斜、向斜的基本形态、背斜成山，向斜成谷的地形和背斜成谷、向斜成山的地形。外形尺寸≥450mm×200mm×140mm；岩层和地表形态逼真</t>
  </si>
  <si>
    <t>断裂构造及地垒地堑发育模型</t>
  </si>
  <si>
    <t>分前后二部分五个块状组成，侧重表现断裂构造中地垒、地堑在构造形态和地形上的特征，并且表现由于外力作用的影响对断裂构造形态的改变。岩层的刻画应有立体感，接近自然，并表现出错位，通过磁铁吸附活动演示地垒、地堑的形成。断裂形成的地形包括：断裂山、陡崖、谷底。外力作用后的形态：三角面、冲积扇、湖泊、河流积沟谷的发育。外形尺寸≥455mm×220mm×150mm</t>
  </si>
  <si>
    <t>包括地球内部圈层及地球表面地形地貌，直径≥320mm</t>
  </si>
  <si>
    <t>世界立体地形模型</t>
  </si>
  <si>
    <t>1∶16 000 000</t>
  </si>
  <si>
    <t>中国立体地形模型</t>
  </si>
  <si>
    <t>1∶4 000 000</t>
  </si>
  <si>
    <t>岩石矿物标本</t>
  </si>
  <si>
    <t>26种矿物（石墨、方铅矿、闪锌矿、辰砂、辉锑矿、辉钼矿、黄铁矿、黄铜矿、莹石、赤铁矿、锡石、石英、黑钨矿、磁铁矿、铝土矿、滑石、石棉、高岭土、云母、正长石、斜长石、方解石、白云石、重晶石、石膏、磷灰石）；16种岩石（辉长岩、玄武岩、闪长岩、安山岩、花岗岩、流纹岩、砾岩、砂岩、页岩、石灰岩、大理岩、石英岩、板岩、千枚岩、片岩、片麻岩）。标本轴长＞25mm，盒内有名称编号对照表</t>
  </si>
  <si>
    <t>土壤标本</t>
  </si>
  <si>
    <t>红壤、砖红壤、黑钙土、紫色土、水稻土等</t>
  </si>
  <si>
    <t>宇宙</t>
  </si>
  <si>
    <t>塑料材质，尺寸170mm*235mm，教学用</t>
  </si>
  <si>
    <t>太阳系</t>
  </si>
  <si>
    <t>绘制地图</t>
  </si>
  <si>
    <t>地球历史</t>
  </si>
  <si>
    <t>陆地和水</t>
  </si>
  <si>
    <t>海洋</t>
  </si>
  <si>
    <t>火山</t>
  </si>
  <si>
    <t>天气和气候</t>
  </si>
  <si>
    <t>岩石和矿物</t>
  </si>
  <si>
    <t>自然资源保护</t>
  </si>
  <si>
    <t>太空探索</t>
  </si>
  <si>
    <t>地球科学实验材料</t>
  </si>
  <si>
    <t>水粉颜料、细钢丝、细铁丝、橡皮泥、纱布条、棉签、软木塞、硬纸板、细线等</t>
  </si>
  <si>
    <t>地理野外实习用具</t>
  </si>
  <si>
    <t>小型地质包(帆布双背式)、地质锤(0.45kg或0.65kg)、罗盘(袖珍经纬仪GJX-2型或1型)、放大镜(3倍～10倍)、多用铲(剑形双刃铲)、土壤标本盒(塑料多格)、盒尺(2000mm)各一件</t>
  </si>
  <si>
    <t>平底盘</t>
  </si>
  <si>
    <t>实验室用盘化工盘消毒盘实验室托盘</t>
  </si>
  <si>
    <t>金属托盘</t>
  </si>
  <si>
    <t>实验室耐酸碱防腐蚀托盘危化品托盘</t>
  </si>
  <si>
    <t>洛阳铲</t>
  </si>
  <si>
    <t>洛阳铲子头取土神器挖土打洞井穿管铁铲锹考古勘探取样电线杆工具</t>
  </si>
  <si>
    <t>剖面刀</t>
  </si>
  <si>
    <t>水粉颜料调色刀刮刀丙烯油画铲刀抹平挑刀尖头圆头平头美术用品</t>
  </si>
  <si>
    <t>土壤筛</t>
  </si>
  <si>
    <t>五个一套</t>
  </si>
  <si>
    <t>40.初中数学教学仪器</t>
  </si>
  <si>
    <t>直尺</t>
  </si>
  <si>
    <t>500mm</t>
  </si>
  <si>
    <t>三角板</t>
  </si>
  <si>
    <t>教师用，60°、45°各1</t>
  </si>
  <si>
    <t>圆规</t>
  </si>
  <si>
    <t>教师演示作图用</t>
  </si>
  <si>
    <t>丁字尺</t>
  </si>
  <si>
    <t>演示用，不小于800mm</t>
  </si>
  <si>
    <t>量角器</t>
  </si>
  <si>
    <t>直角坐标黑板</t>
  </si>
  <si>
    <t>900mm×600mm</t>
  </si>
  <si>
    <t>探索勾股定理的材料</t>
  </si>
  <si>
    <t>材料由五张印刷图纸和塑料直角三角形4个组成。</t>
  </si>
  <si>
    <t>多边形拼接条</t>
  </si>
  <si>
    <t>塑料制品，由拼接条组成，插孔与插脚应配合紧密，无脱落现象。</t>
  </si>
  <si>
    <t>探索圆的有关位置关系材料</t>
  </si>
  <si>
    <t>产品由大小圆片以及相对应的印刷图线的白板纸组成。</t>
  </si>
  <si>
    <t>探索几何形体展开操作材料</t>
  </si>
  <si>
    <t>材料由正方形6块、长方体1个、圆柱体1个、圆锥体1个、白板纸3张及透明胶带组成。圆柱体尺寸：Φ45mm×52mm；圆锥体尺寸：Φ45mm×50mm；长方体尺寸：50mm×40mm×40mm；正方形尺寸：28mm×28mm×1mm。</t>
  </si>
  <si>
    <t>探索几何形体截面操作材料</t>
  </si>
  <si>
    <t>产品由一面为敞开的透明正方体、圆柱体、圆锥体及相应的红色塑料片和相应大小的白板纸组成。</t>
  </si>
  <si>
    <t>探索旋转形几何形体的形成操作材料</t>
  </si>
  <si>
    <t>圆柱体、圆锥体等</t>
  </si>
  <si>
    <t>转盘</t>
  </si>
  <si>
    <t>可更换盘面内容</t>
  </si>
  <si>
    <t>投针实验器</t>
  </si>
  <si>
    <t>由塑料盒（盒内底部为相等的线条5条），钢针16根组成。为40mm。</t>
  </si>
  <si>
    <t>塑料球</t>
  </si>
  <si>
    <t>两种颜色，外径不小于15mm，配不透明袋</t>
  </si>
  <si>
    <t>几何形体模型</t>
  </si>
  <si>
    <t>长方体、 正方体、 四棱柱、四棱锥、圆柱体、圆锥体、球</t>
  </si>
  <si>
    <t>组合几何体模型</t>
  </si>
  <si>
    <t>整套产品应采用塑料制成。由长方体4个、正方体6个、圆柱体1个、圆锥体1个组成。</t>
  </si>
  <si>
    <t>中学数学教学素材库</t>
  </si>
  <si>
    <t>光盘直径120mm,外包装为塑料盒，尺寸135*88mm。</t>
  </si>
  <si>
    <t>切纸刀</t>
  </si>
  <si>
    <t>手动切纸刀虚线切纸机办公家用小型照片裁剪器</t>
  </si>
  <si>
    <t>白卡纸</t>
  </si>
  <si>
    <t>教学用,带四方格、投影书写胶片</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</si>
</sst>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2][$RMB]General;[Red][DBNum2][$RMB]General"/>
    <numFmt numFmtId="177" formatCode="0_ "/>
    <numFmt numFmtId="178" formatCode="0.00_ "/>
    <numFmt numFmtId="179" formatCode="0.0"/>
    <numFmt numFmtId="180" formatCode="00000"/>
    <numFmt numFmtId="181" formatCode="&quot;￥&quot;#,##0;[Red]&quot;￥&quot;#,##0"/>
    <numFmt numFmtId="182" formatCode="0.00_);[Red]\(0.00\)"/>
    <numFmt numFmtId="183" formatCode="0_);\(0\)"/>
    <numFmt numFmtId="184" formatCode="0_);[Red]\(0\)"/>
  </numFmts>
  <fonts count="44">
    <font>
      <sz val="11"/>
      <color theme="1"/>
      <name val="宋体"/>
      <charset val="134"/>
      <scheme val="minor"/>
    </font>
    <font>
      <sz val="10"/>
      <name val="宋体"/>
      <charset val="134"/>
      <scheme val="minor"/>
    </font>
    <font>
      <b/>
      <sz val="10"/>
      <name val="宋体"/>
      <charset val="134"/>
      <scheme val="minor"/>
    </font>
    <font>
      <sz val="10"/>
      <name val="宋体"/>
      <charset val="134"/>
    </font>
    <font>
      <sz val="9"/>
      <name val="宋体"/>
      <charset val="134"/>
    </font>
    <font>
      <i/>
      <sz val="10"/>
      <name val="宋体"/>
      <charset val="134"/>
    </font>
    <font>
      <sz val="10.5"/>
      <name val="宋体"/>
      <charset val="134"/>
    </font>
    <font>
      <vertAlign val="subscript"/>
      <sz val="10"/>
      <name val="宋体"/>
      <charset val="134"/>
      <scheme val="minor"/>
    </font>
    <font>
      <sz val="10"/>
      <name val="宋体"/>
      <charset val="204"/>
      <scheme val="minor"/>
    </font>
    <font>
      <sz val="11"/>
      <name val="宋体"/>
      <charset val="134"/>
      <scheme val="minor"/>
    </font>
    <font>
      <sz val="12"/>
      <name val="宋体"/>
      <charset val="134"/>
    </font>
    <font>
      <b/>
      <sz val="10"/>
      <name val="宋体"/>
      <charset val="134"/>
      <scheme val="major"/>
    </font>
    <font>
      <sz val="11"/>
      <name val="宋体"/>
      <charset val="134"/>
    </font>
    <font>
      <b/>
      <sz val="10"/>
      <name val="宋体"/>
      <charset val="134"/>
    </font>
    <font>
      <b/>
      <sz val="12"/>
      <name val="宋体"/>
      <charset val="134"/>
    </font>
    <font>
      <b/>
      <sz val="16"/>
      <name val="Microsoft YaHei"/>
      <charset val="134"/>
    </font>
    <font>
      <sz val="11"/>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Times New Roman"/>
      <charset val="134"/>
    </font>
    <font>
      <sz val="11"/>
      <color theme="1"/>
      <name val="Tahoma"/>
      <charset val="134"/>
    </font>
    <font>
      <sz val="12"/>
      <color indexed="8"/>
      <name val="宋体"/>
      <charset val="134"/>
    </font>
    <font>
      <vertAlign val="superscript"/>
      <sz val="10"/>
      <name val="宋体"/>
      <charset val="134"/>
    </font>
    <font>
      <i/>
      <sz val="10"/>
      <name val="宋体"/>
      <charset val="204"/>
      <scheme val="minor"/>
    </font>
    <font>
      <i/>
      <sz val="10"/>
      <name val="宋体"/>
      <charset val="134"/>
      <scheme val="minor"/>
    </font>
    <font>
      <vertAlign val="superscript"/>
      <sz val="10"/>
      <name val="宋体"/>
      <charset val="134"/>
      <scheme val="minor"/>
    </font>
  </fonts>
  <fills count="36">
    <fill>
      <patternFill patternType="none"/>
    </fill>
    <fill>
      <patternFill patternType="gray125"/>
    </fill>
    <fill>
      <patternFill patternType="solid">
        <fgColor rgb="FFFFFF00"/>
        <bgColor indexed="64"/>
      </patternFill>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4" fillId="0" borderId="0" applyNumberFormat="0" applyFill="0" applyBorder="0" applyAlignment="0" applyProtection="0">
      <alignment vertical="center"/>
    </xf>
    <xf numFmtId="0" fontId="25" fillId="5" borderId="12" applyNumberFormat="0" applyAlignment="0" applyProtection="0">
      <alignment vertical="center"/>
    </xf>
    <xf numFmtId="0" fontId="26" fillId="6" borderId="13" applyNumberFormat="0" applyAlignment="0" applyProtection="0">
      <alignment vertical="center"/>
    </xf>
    <xf numFmtId="0" fontId="27" fillId="6" borderId="12" applyNumberFormat="0" applyAlignment="0" applyProtection="0">
      <alignment vertical="center"/>
    </xf>
    <xf numFmtId="0" fontId="28" fillId="7" borderId="14" applyNumberFormat="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xf numFmtId="0" fontId="37" fillId="0" borderId="0">
      <alignment vertical="center"/>
    </xf>
    <xf numFmtId="0" fontId="10" fillId="0" borderId="0"/>
    <xf numFmtId="0" fontId="10" fillId="0" borderId="0">
      <alignment vertical="center"/>
    </xf>
    <xf numFmtId="0" fontId="0" fillId="0" borderId="0">
      <alignment vertical="center"/>
    </xf>
    <xf numFmtId="0" fontId="38" fillId="0" borderId="0"/>
    <xf numFmtId="0" fontId="36" fillId="0" borderId="0"/>
    <xf numFmtId="0" fontId="0" fillId="0" borderId="0">
      <alignment vertical="center"/>
    </xf>
    <xf numFmtId="0" fontId="37" fillId="0" borderId="0"/>
    <xf numFmtId="0" fontId="39" fillId="0" borderId="0">
      <alignment vertical="center"/>
    </xf>
    <xf numFmtId="176" fontId="36" fillId="35" borderId="0" applyBorder="0" applyAlignment="0" applyProtection="0">
      <alignment vertical="center"/>
    </xf>
  </cellStyleXfs>
  <cellXfs count="180">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177" fontId="1" fillId="0" borderId="0" xfId="0" applyNumberFormat="1" applyFont="1" applyFill="1">
      <alignment vertical="center"/>
    </xf>
    <xf numFmtId="177" fontId="1" fillId="0" borderId="0" xfId="0" applyNumberFormat="1" applyFont="1" applyFill="1" applyAlignment="1">
      <alignment horizontal="center"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7" fontId="2" fillId="0" borderId="1" xfId="0" applyNumberFormat="1" applyFont="1" applyFill="1" applyBorder="1" applyAlignment="1" applyProtection="1">
      <alignment horizontal="center" vertical="center" wrapText="1"/>
    </xf>
    <xf numFmtId="0" fontId="1" fillId="0" borderId="0" xfId="0" applyFont="1" applyFill="1" applyBorder="1">
      <alignment vertical="center"/>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177" fontId="2"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177" fontId="2" fillId="0" borderId="1" xfId="0" applyNumberFormat="1" applyFont="1" applyFill="1" applyBorder="1" applyAlignment="1">
      <alignment horizontal="center" vertical="center"/>
    </xf>
    <xf numFmtId="0" fontId="1" fillId="0" borderId="0" xfId="0" applyFont="1" applyFill="1" applyBorder="1" applyAlignment="1">
      <alignment vertical="center"/>
    </xf>
    <xf numFmtId="0" fontId="1" fillId="2" borderId="1" xfId="0" applyFont="1" applyFill="1" applyBorder="1" applyAlignment="1">
      <alignment horizontal="center" vertical="center" wrapText="1"/>
    </xf>
    <xf numFmtId="0" fontId="3" fillId="2" borderId="1" xfId="0" applyFont="1" applyFill="1" applyBorder="1" applyAlignment="1">
      <alignment vertical="center" wrapText="1"/>
    </xf>
    <xf numFmtId="177"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54" applyFont="1" applyFill="1" applyBorder="1" applyAlignment="1">
      <alignment horizontal="center" vertical="center" wrapText="1"/>
    </xf>
    <xf numFmtId="0" fontId="1" fillId="0" borderId="1" xfId="53"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177" fontId="1" fillId="0" borderId="1" xfId="0" applyNumberFormat="1" applyFont="1" applyFill="1" applyBorder="1" applyAlignment="1">
      <alignment horizontal="center" vertical="center"/>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178" fontId="4" fillId="0" borderId="1" xfId="0" applyNumberFormat="1" applyFont="1" applyFill="1" applyBorder="1" applyAlignment="1">
      <alignment horizontal="center" vertical="center"/>
    </xf>
    <xf numFmtId="0" fontId="1" fillId="2" borderId="1" xfId="56" applyFont="1" applyFill="1" applyBorder="1" applyAlignment="1">
      <alignment horizontal="center" vertical="center" wrapText="1"/>
    </xf>
    <xf numFmtId="0" fontId="1" fillId="2" borderId="1" xfId="54" applyFont="1" applyFill="1" applyBorder="1" applyAlignment="1">
      <alignment horizontal="center" vertical="center" wrapText="1"/>
    </xf>
    <xf numFmtId="0" fontId="1" fillId="2" borderId="2" xfId="54" applyFont="1" applyFill="1" applyBorder="1" applyAlignment="1">
      <alignment horizontal="center" vertical="center" wrapText="1"/>
    </xf>
    <xf numFmtId="0" fontId="2" fillId="0" borderId="1" xfId="0" applyFont="1" applyFill="1" applyBorder="1" applyAlignment="1">
      <alignment vertical="center" wrapText="1"/>
    </xf>
    <xf numFmtId="177" fontId="2" fillId="0" borderId="1" xfId="0" applyNumberFormat="1" applyFont="1" applyFill="1" applyBorder="1" applyAlignment="1">
      <alignment vertical="center" wrapText="1"/>
    </xf>
    <xf numFmtId="177" fontId="2" fillId="0" borderId="1" xfId="0" applyNumberFormat="1" applyFont="1" applyFill="1" applyBorder="1" applyAlignment="1">
      <alignment horizontal="center" vertical="center" wrapText="1"/>
    </xf>
    <xf numFmtId="0" fontId="2" fillId="0" borderId="0" xfId="0" applyFont="1" applyFill="1" applyBorder="1">
      <alignmen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left" vertical="center" wrapText="1"/>
    </xf>
    <xf numFmtId="177" fontId="2" fillId="3" borderId="1" xfId="0" applyNumberFormat="1" applyFont="1" applyFill="1" applyBorder="1" applyAlignment="1">
      <alignment horizontal="center" vertical="center"/>
    </xf>
    <xf numFmtId="178"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Fill="1" applyBorder="1" applyAlignment="1">
      <alignment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178" fontId="1"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vertical="center"/>
    </xf>
    <xf numFmtId="1" fontId="1" fillId="0" borderId="1" xfId="0" applyNumberFormat="1" applyFont="1" applyFill="1" applyBorder="1" applyAlignment="1">
      <alignment horizontal="center" vertical="center" shrinkToFit="1"/>
    </xf>
    <xf numFmtId="1" fontId="1" fillId="2" borderId="1" xfId="0" applyNumberFormat="1" applyFont="1" applyFill="1" applyBorder="1" applyAlignment="1">
      <alignment horizontal="center" vertical="center" shrinkToFi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shrinkToFi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1" fontId="1" fillId="0" borderId="1" xfId="0" applyNumberFormat="1" applyFont="1" applyFill="1" applyBorder="1" applyAlignment="1">
      <alignment horizontal="center" vertical="center" wrapText="1" shrinkToFit="1"/>
    </xf>
    <xf numFmtId="0" fontId="1"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7" fillId="0"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1"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 fontId="1" fillId="2" borderId="1" xfId="0" applyNumberFormat="1"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xf>
    <xf numFmtId="0" fontId="1"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177" fontId="1" fillId="0" borderId="1" xfId="0" applyNumberFormat="1" applyFont="1" applyFill="1" applyBorder="1" applyAlignment="1">
      <alignment horizontal="center" vertical="center" shrinkToFit="1"/>
    </xf>
    <xf numFmtId="0" fontId="3"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179" fontId="1" fillId="0" borderId="1" xfId="0" applyNumberFormat="1" applyFont="1" applyFill="1" applyBorder="1" applyAlignment="1">
      <alignment horizontal="center" vertical="center" shrinkToFit="1"/>
    </xf>
    <xf numFmtId="0" fontId="1" fillId="0" borderId="1" xfId="0" applyFont="1" applyFill="1" applyBorder="1" applyAlignment="1">
      <alignment vertical="center"/>
    </xf>
    <xf numFmtId="177" fontId="1" fillId="0" borderId="1" xfId="0" applyNumberFormat="1" applyFont="1" applyFill="1" applyBorder="1" applyAlignment="1">
      <alignment vertical="center"/>
    </xf>
    <xf numFmtId="0" fontId="2" fillId="3" borderId="4"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xf>
    <xf numFmtId="180" fontId="1"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181" fontId="1" fillId="0" borderId="1" xfId="0" applyNumberFormat="1"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177" fontId="1" fillId="3"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xf>
    <xf numFmtId="177" fontId="10" fillId="0"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3" fillId="2" borderId="2" xfId="0" applyFont="1" applyFill="1" applyBorder="1" applyAlignment="1">
      <alignment vertical="center" wrapText="1"/>
    </xf>
    <xf numFmtId="0" fontId="1" fillId="2" borderId="1" xfId="51" applyFont="1" applyFill="1" applyBorder="1" applyAlignment="1">
      <alignment horizontal="center" vertical="center" wrapText="1"/>
    </xf>
    <xf numFmtId="0" fontId="1" fillId="0" borderId="1" xfId="51" applyFont="1" applyFill="1" applyBorder="1" applyAlignment="1">
      <alignment horizontal="center" vertical="center" wrapText="1"/>
    </xf>
    <xf numFmtId="182" fontId="2" fillId="3" borderId="1" xfId="0" applyNumberFormat="1" applyFont="1" applyFill="1" applyBorder="1" applyAlignment="1">
      <alignment horizontal="center" vertical="center" wrapText="1"/>
    </xf>
    <xf numFmtId="177" fontId="1" fillId="2" borderId="1" xfId="0" applyNumberFormat="1" applyFont="1" applyFill="1" applyBorder="1" applyAlignment="1">
      <alignment horizontal="center" vertical="center" wrapText="1"/>
    </xf>
    <xf numFmtId="0" fontId="12" fillId="2" borderId="1" xfId="0" applyFont="1" applyFill="1" applyBorder="1" applyAlignment="1">
      <alignment vertical="center" wrapText="1"/>
    </xf>
    <xf numFmtId="183" fontId="1" fillId="0" borderId="1" xfId="0" applyNumberFormat="1" applyFont="1" applyFill="1" applyBorder="1" applyAlignment="1">
      <alignment horizontal="center" vertical="center" wrapText="1"/>
    </xf>
    <xf numFmtId="0" fontId="12" fillId="2" borderId="2" xfId="0" applyFont="1" applyFill="1" applyBorder="1" applyAlignment="1">
      <alignment vertical="center" wrapText="1"/>
    </xf>
    <xf numFmtId="0" fontId="1" fillId="0" borderId="1" xfId="52" applyFont="1" applyFill="1" applyBorder="1" applyAlignment="1">
      <alignment horizontal="center" vertical="center" wrapText="1"/>
    </xf>
    <xf numFmtId="0" fontId="1" fillId="0" borderId="1" xfId="55" applyFont="1" applyFill="1" applyBorder="1" applyAlignment="1">
      <alignment horizontal="center" vertical="center" wrapText="1"/>
    </xf>
    <xf numFmtId="0" fontId="3" fillId="2" borderId="1" xfId="0" applyFont="1" applyFill="1" applyBorder="1" applyAlignment="1">
      <alignment horizontal="justify" vertical="center"/>
    </xf>
    <xf numFmtId="0" fontId="3" fillId="2" borderId="0" xfId="0" applyFont="1" applyFill="1" applyAlignment="1">
      <alignment horizontal="justify" vertical="center"/>
    </xf>
    <xf numFmtId="0" fontId="12" fillId="0" borderId="1" xfId="0" applyFont="1" applyFill="1" applyBorder="1" applyAlignment="1">
      <alignment vertical="center" wrapText="1"/>
    </xf>
    <xf numFmtId="184" fontId="1"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2" fillId="0" borderId="0" xfId="0" applyFont="1" applyFill="1" applyAlignment="1">
      <alignment vertical="center" wrapText="1"/>
    </xf>
    <xf numFmtId="182" fontId="1" fillId="0" borderId="0"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8" xfId="0" applyFont="1" applyFill="1" applyBorder="1" applyAlignment="1">
      <alignment horizontal="center" vertical="center" wrapText="1"/>
    </xf>
    <xf numFmtId="182" fontId="2" fillId="0" borderId="2"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wrapText="1"/>
    </xf>
    <xf numFmtId="182" fontId="2" fillId="0" borderId="1" xfId="0" applyNumberFormat="1" applyFont="1" applyFill="1" applyBorder="1" applyAlignment="1">
      <alignment vertical="center" wrapText="1"/>
    </xf>
    <xf numFmtId="182" fontId="2" fillId="0" borderId="1" xfId="0" applyNumberFormat="1" applyFont="1" applyFill="1" applyBorder="1" applyAlignment="1">
      <alignment horizontal="center" vertical="center" wrapText="1"/>
    </xf>
    <xf numFmtId="182" fontId="1" fillId="0" borderId="1" xfId="0" applyNumberFormat="1" applyFont="1" applyFill="1" applyBorder="1" applyAlignment="1">
      <alignment horizontal="center" vertical="center"/>
    </xf>
    <xf numFmtId="0" fontId="1" fillId="2" borderId="1" xfId="0" applyFont="1" applyFill="1" applyBorder="1" applyAlignment="1">
      <alignment horizontal="justify" vertical="center" wrapText="1"/>
    </xf>
    <xf numFmtId="0" fontId="2" fillId="0" borderId="4"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wrapText="1"/>
    </xf>
    <xf numFmtId="0" fontId="3" fillId="0" borderId="0" xfId="0" applyFont="1" applyFill="1" applyAlignment="1">
      <alignment vertical="center" wrapText="1"/>
    </xf>
    <xf numFmtId="0" fontId="13" fillId="0" borderId="0" xfId="0" applyFont="1" applyFill="1" applyAlignment="1">
      <alignment vertical="center" wrapText="1"/>
    </xf>
    <xf numFmtId="0" fontId="3" fillId="0" borderId="0" xfId="0" applyFont="1" applyFill="1" applyBorder="1" applyAlignment="1">
      <alignment vertical="center" wrapText="1"/>
    </xf>
    <xf numFmtId="0" fontId="13" fillId="0" borderId="0" xfId="0" applyFont="1" applyFill="1" applyAlignment="1">
      <alignment wrapText="1"/>
    </xf>
    <xf numFmtId="0" fontId="3" fillId="0" borderId="0" xfId="0" applyFont="1" applyFill="1" applyAlignment="1">
      <alignment horizontal="left" vertical="center" wrapText="1"/>
    </xf>
    <xf numFmtId="0" fontId="13" fillId="3"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3"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3" fillId="2" borderId="1" xfId="49"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184" fontId="3"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4"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5" xfId="0" applyFont="1" applyFill="1" applyBorder="1" applyAlignment="1">
      <alignment vertical="center" wrapText="1"/>
    </xf>
    <xf numFmtId="0" fontId="3" fillId="0" borderId="1" xfId="0"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13" fillId="0"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0" fillId="0" borderId="0" xfId="0" applyFont="1" applyFill="1" applyBorder="1" applyAlignment="1">
      <alignment vertical="center"/>
    </xf>
    <xf numFmtId="0" fontId="14" fillId="0" borderId="0" xfId="0" applyFont="1" applyFill="1" applyBorder="1" applyAlignment="1">
      <alignment vertical="center"/>
    </xf>
    <xf numFmtId="0" fontId="10" fillId="0" borderId="0" xfId="0" applyFont="1" applyFill="1" applyBorder="1" applyAlignment="1">
      <alignment horizontal="center" vertical="center"/>
    </xf>
    <xf numFmtId="177" fontId="10" fillId="0" borderId="0"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Font="1" applyFill="1" applyBorder="1" applyAlignment="1">
      <alignment horizontal="left" vertical="center" wrapText="1"/>
    </xf>
    <xf numFmtId="176" fontId="16" fillId="0" borderId="1" xfId="0" applyNumberFormat="1"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精钢注塑理化生方案2013" xfId="50"/>
    <cellStyle name="常规_塑钢结构" xfId="51"/>
    <cellStyle name="常规 16" xfId="52"/>
    <cellStyle name="常规 10" xfId="53"/>
    <cellStyle name="常规 4" xfId="54"/>
    <cellStyle name="常规 3" xfId="55"/>
    <cellStyle name="常规 2" xfId="56"/>
    <cellStyle name="样式 1" xfId="57"/>
    <cellStyle name="常规_Sheet1" xfId="58"/>
    <cellStyle name="20% - 强调文字颜色 5 3 2 2 7" xfId="59"/>
  </cellStyles>
  <dxfs count="9">
    <dxf>
      <font>
        <b val="0"/>
        <i val="0"/>
        <u val="none"/>
        <sz val="11"/>
        <color rgb="FF5F5F5F"/>
      </font>
      <fill>
        <patternFill patternType="solid">
          <bgColor rgb="FFF8F8F8"/>
        </patternFill>
      </fill>
      <border>
        <left style="thin">
          <color rgb="FF7FAEE8"/>
        </left>
        <right style="thin">
          <color rgb="FF7FAEE8"/>
        </right>
        <top/>
        <bottom/>
        <vertical/>
        <horizontal/>
      </border>
    </dxf>
    <dxf>
      <font>
        <b val="0"/>
        <i val="0"/>
        <u val="none"/>
        <sz val="11"/>
        <color rgb="FF5F5F5F"/>
      </font>
    </dxf>
    <dxf>
      <font>
        <b val="1"/>
        <i val="0"/>
        <u val="none"/>
        <sz val="11"/>
        <color theme="0"/>
      </font>
      <fill>
        <gradientFill degree="180">
          <stop position="0">
            <color rgb="FFB1C4F6"/>
          </stop>
          <stop position="1">
            <color rgb="FF5A96E1"/>
          </stop>
        </gradientFill>
      </fill>
      <border>
        <left style="thin">
          <color rgb="FF7FAEE8"/>
        </left>
        <right style="thin">
          <color rgb="FF7FAEE8"/>
        </right>
        <top style="thin">
          <color rgb="FF7FAEE8"/>
        </top>
        <bottom/>
        <vertical/>
        <horizontal/>
      </border>
    </dxf>
    <dxf>
      <border>
        <left style="thin">
          <color rgb="FF7FAEE8"/>
        </left>
        <right style="thin">
          <color rgb="FF7FAEE8"/>
        </right>
        <top/>
        <bottom style="medium">
          <color rgb="FF7FAEE8"/>
        </bottom>
        <vertical style="hair">
          <color rgb="FF7FAEE8"/>
        </vertical>
        <horizontal style="hair">
          <color rgb="FF7FAEE8"/>
        </horizontal>
      </border>
    </dxf>
    <dxf>
      <font>
        <b val="1"/>
        <i val="0"/>
        <u val="none"/>
        <sz val="11"/>
        <color rgb="FF000000"/>
      </font>
      <fill>
        <patternFill patternType="solid">
          <bgColor rgb="FFDCEDF5"/>
        </patternFill>
      </fill>
      <border>
        <left style="medium">
          <color rgb="FF3BA5D3"/>
        </left>
        <right style="medium">
          <color rgb="FF3BA5D3"/>
        </right>
        <top style="medium">
          <color rgb="FF3BA5D3"/>
        </top>
        <bottom/>
        <vertical style="thin">
          <color rgb="FFFFFFFF"/>
        </vertical>
        <horizontal/>
      </border>
    </dxf>
    <dxf>
      <fill>
        <patternFill patternType="none"/>
      </fill>
      <border>
        <left style="medium">
          <color rgb="FF3BA5D3"/>
        </left>
        <right style="medium">
          <color rgb="FF3BA5D3"/>
        </right>
        <top style="medium">
          <color rgb="FF3BA5D3"/>
        </top>
        <bottom style="medium">
          <color rgb="FF3BA5D3"/>
        </bottom>
        <vertical style="thin">
          <color rgb="FFDCEDF5"/>
        </vertical>
        <horizontal style="thin">
          <color rgb="FFDCEDF5"/>
        </horizontal>
      </border>
    </dxf>
    <dxf>
      <font>
        <b val="1"/>
        <i val="0"/>
        <u val="none"/>
        <sz val="11"/>
        <color theme="0"/>
      </font>
      <fill>
        <patternFill patternType="solid">
          <bgColor rgb="FFE2583E"/>
        </patternFill>
      </fill>
      <border>
        <left style="thin">
          <color rgb="FFE2583E"/>
        </left>
        <right style="thin">
          <color rgb="FFE2583E"/>
        </right>
        <top style="thin">
          <color theme="0"/>
        </top>
        <bottom style="thin">
          <color rgb="FFE2583E"/>
        </bottom>
        <vertical/>
        <horizontal/>
      </border>
    </dxf>
    <dxf>
      <font>
        <b val="0"/>
        <i val="0"/>
        <u val="none"/>
        <sz val="11"/>
        <color theme="0"/>
      </font>
      <fill>
        <patternFill patternType="solid">
          <bgColor rgb="FFE2583E"/>
        </patternFill>
      </fill>
      <border>
        <left style="medium">
          <color rgb="FFE2583E"/>
        </left>
        <right style="medium">
          <color rgb="FFE2583E"/>
        </right>
        <top style="medium">
          <color rgb="FFE2583E"/>
        </top>
        <bottom style="medium">
          <color rgb="FFE2583E"/>
        </bottom>
        <vertical/>
        <horizontal style="medium">
          <color theme="0"/>
        </horizontal>
      </border>
    </dxf>
    <dxf>
      <font>
        <b val="0"/>
        <i val="0"/>
        <u val="none"/>
        <sz val="11"/>
        <color auto="1"/>
      </font>
      <fill>
        <patternFill patternType="none"/>
      </fill>
      <border>
        <left style="medium">
          <color rgb="FFE2583E"/>
        </left>
        <right style="medium">
          <color rgb="FFE2583E"/>
        </right>
        <top style="medium">
          <color rgb="FFE2583E"/>
        </top>
        <bottom style="medium">
          <color rgb="FFE2583E"/>
        </bottom>
        <vertical style="medium">
          <color rgb="FFF5F5F5"/>
        </vertical>
        <horizontal style="dashed">
          <color rgb="FFDFDFDF"/>
        </horizontal>
      </border>
    </dxf>
  </dxfs>
  <tableStyles count="3" defaultTableStyle="TableStyleMedium2" defaultPivotStyle="PivotStyleLight16">
    <tableStyle name="蓝色中色系渐变风标题行镶边行表格样式" count="4" xr9:uid="{A2DCBD86-0914-45B5-B875-BB50F527EC98}">
      <tableStyleElement type="wholeTable" dxfId="3"/>
      <tableStyleElement type="headerRow" dxfId="2"/>
      <tableStyleElement type="firstRowStripe" dxfId="1"/>
      <tableStyleElement type="secondRowStripe" dxfId="0"/>
    </tableStyle>
    <tableStyle name="蓝色中色系标题行表格样式" count="2" xr9:uid="{41A5863A-AADF-4B7F-BA1C-2E7E9E8FA250}">
      <tableStyleElement type="wholeTable" dxfId="5"/>
      <tableStyleElement type="headerRow" dxfId="4"/>
    </tableStyle>
    <tableStyle name="砖红色深色系首列表格样式" count="3" xr9:uid="{B7CD221F-1944-4082-804C-4B75D3EAC1EF}">
      <tableStyleElement type="wholeTable" dxfId="8"/>
      <tableStyleElement type="firstColumn" dxfId="7"/>
      <tableStyleElement type="firstTotalCell" dxfId="6"/>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G44"/>
  <sheetViews>
    <sheetView topLeftCell="A31" workbookViewId="0">
      <selection activeCell="C48" sqref="C48"/>
    </sheetView>
  </sheetViews>
  <sheetFormatPr defaultColWidth="9" defaultRowHeight="27" customHeight="1" outlineLevelCol="6"/>
  <cols>
    <col min="1" max="2" width="10.4083333333333" style="173" customWidth="1"/>
    <col min="3" max="3" width="41.2583333333333" style="171" customWidth="1"/>
    <col min="4" max="4" width="10.4083333333333" style="173" customWidth="1"/>
    <col min="5" max="6" width="10.4083333333333" style="174" customWidth="1"/>
    <col min="7" max="7" width="12.6333333333333" style="171"/>
    <col min="8" max="16384" width="9" style="171"/>
  </cols>
  <sheetData>
    <row r="1" s="171" customFormat="1" ht="24.5" customHeight="1" spans="1:7">
      <c r="A1" s="175" t="s">
        <v>0</v>
      </c>
      <c r="B1" s="175"/>
      <c r="C1" s="175"/>
      <c r="D1" s="175"/>
      <c r="E1" s="175"/>
      <c r="F1" s="175"/>
    </row>
    <row r="2" s="172" customFormat="1" ht="24.5" customHeight="1" spans="1:7">
      <c r="A2" s="175" t="s">
        <v>1</v>
      </c>
      <c r="B2" s="175"/>
      <c r="C2" s="175"/>
      <c r="D2" s="175"/>
      <c r="E2" s="175"/>
      <c r="F2" s="175"/>
      <c r="G2" s="171"/>
    </row>
    <row r="3" s="172" customFormat="1" ht="18.5" customHeight="1" spans="1:7">
      <c r="A3" s="176" t="s">
        <v>2</v>
      </c>
      <c r="B3" s="176" t="s">
        <v>3</v>
      </c>
      <c r="C3" s="176" t="s">
        <v>4</v>
      </c>
      <c r="D3" s="176" t="s">
        <v>5</v>
      </c>
      <c r="E3" s="177" t="s">
        <v>6</v>
      </c>
      <c r="F3" s="177" t="s">
        <v>7</v>
      </c>
      <c r="G3" s="171"/>
    </row>
    <row r="4" s="171" customFormat="1" ht="18.5" customHeight="1" spans="1:7">
      <c r="A4" s="176">
        <v>1</v>
      </c>
      <c r="B4" s="176" t="s">
        <v>8</v>
      </c>
      <c r="C4" s="176" t="str">
        <f>一层!A2</f>
        <v>1.通风化学实验室</v>
      </c>
      <c r="D4" s="176" t="s">
        <v>9</v>
      </c>
      <c r="E4" s="177">
        <v>2</v>
      </c>
      <c r="F4" s="177">
        <f>一层!H28</f>
        <v>0</v>
      </c>
    </row>
    <row r="5" s="171" customFormat="1" ht="18.5" customHeight="1" spans="1:7">
      <c r="A5" s="176">
        <v>2</v>
      </c>
      <c r="B5" s="176"/>
      <c r="C5" s="176" t="str">
        <f>一层!A29</f>
        <v>2.生化智慧云实验室</v>
      </c>
      <c r="D5" s="176" t="s">
        <v>9</v>
      </c>
      <c r="E5" s="177">
        <v>1</v>
      </c>
      <c r="F5" s="177">
        <f>一层!H87</f>
        <v>0</v>
      </c>
    </row>
    <row r="6" s="171" customFormat="1" ht="18.5" customHeight="1" spans="1:7">
      <c r="A6" s="176">
        <v>3</v>
      </c>
      <c r="B6" s="176"/>
      <c r="C6" s="176" t="str">
        <f>一层!A88</f>
        <v>3.化学创新实验室</v>
      </c>
      <c r="D6" s="176" t="s">
        <v>9</v>
      </c>
      <c r="E6" s="177">
        <v>1</v>
      </c>
      <c r="F6" s="177">
        <f>一层!H134</f>
        <v>0</v>
      </c>
    </row>
    <row r="7" s="171" customFormat="1" ht="18.5" customHeight="1" spans="1:7">
      <c r="A7" s="176">
        <v>4</v>
      </c>
      <c r="B7" s="176"/>
      <c r="C7" s="176" t="str">
        <f>一层!A135</f>
        <v>4.化学准备室</v>
      </c>
      <c r="D7" s="176" t="s">
        <v>9</v>
      </c>
      <c r="E7" s="177">
        <v>1</v>
      </c>
      <c r="F7" s="177">
        <f>一层!H152</f>
        <v>0</v>
      </c>
    </row>
    <row r="8" s="171" customFormat="1" ht="18.5" customHeight="1" spans="1:7">
      <c r="A8" s="176">
        <v>5</v>
      </c>
      <c r="B8" s="176"/>
      <c r="C8" s="176" t="str">
        <f>一层!A153</f>
        <v>5.化学药品室</v>
      </c>
      <c r="D8" s="176" t="s">
        <v>9</v>
      </c>
      <c r="E8" s="177">
        <v>1</v>
      </c>
      <c r="F8" s="177">
        <f>一层!H166</f>
        <v>0</v>
      </c>
    </row>
    <row r="9" s="171" customFormat="1" ht="18.5" customHeight="1" spans="1:7">
      <c r="A9" s="176">
        <v>6</v>
      </c>
      <c r="B9" s="176"/>
      <c r="C9" s="176" t="str">
        <f>一层!A167</f>
        <v>6.化学危化品室</v>
      </c>
      <c r="D9" s="176" t="s">
        <v>9</v>
      </c>
      <c r="E9" s="177">
        <v>1</v>
      </c>
      <c r="F9" s="177">
        <f>一层!H175</f>
        <v>0</v>
      </c>
    </row>
    <row r="10" s="171" customFormat="1" ht="18.5" customHeight="1" spans="1:7">
      <c r="A10" s="176">
        <v>7</v>
      </c>
      <c r="B10" s="176"/>
      <c r="C10" s="176" t="str">
        <f>一层!A176</f>
        <v>7.化学仪器室</v>
      </c>
      <c r="D10" s="176" t="s">
        <v>9</v>
      </c>
      <c r="E10" s="177">
        <v>1</v>
      </c>
      <c r="F10" s="177">
        <f>一层!H181</f>
        <v>0</v>
      </c>
    </row>
    <row r="11" s="171" customFormat="1" ht="18.5" customHeight="1" spans="1:7">
      <c r="A11" s="176">
        <v>8</v>
      </c>
      <c r="B11" s="176" t="s">
        <v>10</v>
      </c>
      <c r="C11" s="176" t="str">
        <f>二层!A3</f>
        <v>8.生物实验室1</v>
      </c>
      <c r="D11" s="176" t="s">
        <v>9</v>
      </c>
      <c r="E11" s="177">
        <v>1</v>
      </c>
      <c r="F11" s="177">
        <f>二层!H10</f>
        <v>0</v>
      </c>
    </row>
    <row r="12" s="171" customFormat="1" ht="18.5" customHeight="1" spans="1:7">
      <c r="A12" s="176">
        <v>9</v>
      </c>
      <c r="B12" s="176"/>
      <c r="C12" s="176" t="str">
        <f>二层!A11</f>
        <v>9.生物实验室2</v>
      </c>
      <c r="D12" s="176" t="s">
        <v>9</v>
      </c>
      <c r="E12" s="177">
        <v>1</v>
      </c>
      <c r="F12" s="177">
        <f>二层!H18</f>
        <v>0</v>
      </c>
    </row>
    <row r="13" s="171" customFormat="1" ht="18.5" customHeight="1" spans="1:7">
      <c r="A13" s="176">
        <v>10</v>
      </c>
      <c r="B13" s="176"/>
      <c r="C13" s="176" t="str">
        <f>二层!A19</f>
        <v>10.生物创新实验室1</v>
      </c>
      <c r="D13" s="176" t="s">
        <v>9</v>
      </c>
      <c r="E13" s="177">
        <v>1</v>
      </c>
      <c r="F13" s="177">
        <f>二层!H55</f>
        <v>0</v>
      </c>
    </row>
    <row r="14" s="171" customFormat="1" ht="18.5" customHeight="1" spans="1:7">
      <c r="A14" s="176">
        <v>11</v>
      </c>
      <c r="B14" s="176"/>
      <c r="C14" s="176" t="str">
        <f>二层!A56</f>
        <v>11.生物创新实验室2</v>
      </c>
      <c r="D14" s="176" t="s">
        <v>9</v>
      </c>
      <c r="E14" s="177">
        <v>1</v>
      </c>
      <c r="F14" s="177">
        <f>二层!H92</f>
        <v>0</v>
      </c>
    </row>
    <row r="15" s="171" customFormat="1" ht="18.5" customHeight="1" spans="1:7">
      <c r="A15" s="176">
        <v>12</v>
      </c>
      <c r="B15" s="176"/>
      <c r="C15" s="176" t="str">
        <f>二层!A93</f>
        <v>12.生物准备室</v>
      </c>
      <c r="D15" s="176" t="s">
        <v>9</v>
      </c>
      <c r="E15" s="177">
        <v>1</v>
      </c>
      <c r="F15" s="177">
        <f>二层!H99</f>
        <v>0</v>
      </c>
    </row>
    <row r="16" s="171" customFormat="1" ht="18.5" customHeight="1" spans="1:7">
      <c r="A16" s="176">
        <v>13</v>
      </c>
      <c r="B16" s="176"/>
      <c r="C16" s="176" t="str">
        <f>二层!A100</f>
        <v>13.生物仪器室</v>
      </c>
      <c r="D16" s="176" t="s">
        <v>9</v>
      </c>
      <c r="E16" s="177">
        <v>1</v>
      </c>
      <c r="F16" s="177">
        <f>二层!H102</f>
        <v>0</v>
      </c>
    </row>
    <row r="17" s="171" customFormat="1" ht="18.5" customHeight="1" spans="1:6">
      <c r="A17" s="176">
        <v>14</v>
      </c>
      <c r="B17" s="176"/>
      <c r="C17" s="176" t="str">
        <f>二层!A103</f>
        <v>14.物理创新实验室1</v>
      </c>
      <c r="D17" s="176" t="s">
        <v>9</v>
      </c>
      <c r="E17" s="177">
        <v>1</v>
      </c>
      <c r="F17" s="177">
        <f>二层!H122</f>
        <v>0</v>
      </c>
    </row>
    <row r="18" s="171" customFormat="1" ht="18.5" customHeight="1" spans="1:6">
      <c r="A18" s="176">
        <v>15</v>
      </c>
      <c r="B18" s="176"/>
      <c r="C18" s="176" t="str">
        <f>二层!A123</f>
        <v>15.物理准备室1</v>
      </c>
      <c r="D18" s="176" t="s">
        <v>9</v>
      </c>
      <c r="E18" s="177">
        <v>1</v>
      </c>
      <c r="F18" s="177">
        <f>二层!H129</f>
        <v>0</v>
      </c>
    </row>
    <row r="19" s="171" customFormat="1" ht="18.5" customHeight="1" spans="1:6">
      <c r="A19" s="176">
        <v>16</v>
      </c>
      <c r="B19" s="176" t="s">
        <v>11</v>
      </c>
      <c r="C19" s="176" t="str">
        <f>三层!A3</f>
        <v>16.物理创新实验室2</v>
      </c>
      <c r="D19" s="176" t="s">
        <v>9</v>
      </c>
      <c r="E19" s="177">
        <v>1</v>
      </c>
      <c r="F19" s="177">
        <f>三层!H22</f>
        <v>0</v>
      </c>
    </row>
    <row r="20" s="171" customFormat="1" ht="18.5" customHeight="1" spans="1:6">
      <c r="A20" s="176">
        <v>17</v>
      </c>
      <c r="B20" s="176"/>
      <c r="C20" s="176" t="str">
        <f>三层!A23</f>
        <v>17.物理力学实验室</v>
      </c>
      <c r="D20" s="176" t="s">
        <v>9</v>
      </c>
      <c r="E20" s="177">
        <v>1</v>
      </c>
      <c r="F20" s="177">
        <f>三层!H29</f>
        <v>0</v>
      </c>
    </row>
    <row r="21" s="171" customFormat="1" ht="18.5" customHeight="1" spans="1:6">
      <c r="A21" s="176">
        <v>18</v>
      </c>
      <c r="B21" s="176"/>
      <c r="C21" s="176" t="str">
        <f>三层!A30</f>
        <v>18.物理电学实验室</v>
      </c>
      <c r="D21" s="176" t="s">
        <v>9</v>
      </c>
      <c r="E21" s="177">
        <v>1</v>
      </c>
      <c r="F21" s="177">
        <f>三层!H36</f>
        <v>0</v>
      </c>
    </row>
    <row r="22" s="171" customFormat="1" ht="25" customHeight="1" spans="1:6">
      <c r="A22" s="176">
        <v>19</v>
      </c>
      <c r="B22" s="176"/>
      <c r="C22" s="178" t="str">
        <f>三层!A37</f>
        <v>19.物理智慧云实验室（兼数字化探究实验室）</v>
      </c>
      <c r="D22" s="176" t="s">
        <v>9</v>
      </c>
      <c r="E22" s="177">
        <v>1</v>
      </c>
      <c r="F22" s="177">
        <f>三层!H72</f>
        <v>0</v>
      </c>
    </row>
    <row r="23" s="171" customFormat="1" ht="18.5" customHeight="1" spans="1:6">
      <c r="A23" s="176">
        <v>20</v>
      </c>
      <c r="B23" s="176"/>
      <c r="C23" s="176" t="str">
        <f>三层!A73</f>
        <v>20.物理准备室2</v>
      </c>
      <c r="D23" s="176" t="s">
        <v>9</v>
      </c>
      <c r="E23" s="177">
        <v>1</v>
      </c>
      <c r="F23" s="177">
        <f>三层!H81</f>
        <v>0</v>
      </c>
    </row>
    <row r="24" s="171" customFormat="1" ht="18.5" customHeight="1" spans="1:6">
      <c r="A24" s="176">
        <v>21</v>
      </c>
      <c r="B24" s="176"/>
      <c r="C24" s="176" t="str">
        <f>三层!A82</f>
        <v>21.物理仪器室</v>
      </c>
      <c r="D24" s="176" t="s">
        <v>9</v>
      </c>
      <c r="E24" s="177">
        <v>1</v>
      </c>
      <c r="F24" s="177">
        <f>三层!H84</f>
        <v>0</v>
      </c>
    </row>
    <row r="25" s="171" customFormat="1" ht="18.5" customHeight="1" spans="1:6">
      <c r="A25" s="176">
        <v>22</v>
      </c>
      <c r="B25" s="176" t="s">
        <v>12</v>
      </c>
      <c r="C25" s="176" t="str">
        <f>四层!A3</f>
        <v>22.科创中心</v>
      </c>
      <c r="D25" s="176" t="s">
        <v>9</v>
      </c>
      <c r="E25" s="177">
        <v>1</v>
      </c>
      <c r="F25" s="177">
        <f>四层!H45</f>
        <v>0</v>
      </c>
    </row>
    <row r="26" s="171" customFormat="1" ht="18.5" customHeight="1" spans="1:6">
      <c r="A26" s="176">
        <v>23</v>
      </c>
      <c r="B26" s="176"/>
      <c r="C26" s="176" t="str">
        <f>四层!A46</f>
        <v>23.STEAM创客中心</v>
      </c>
      <c r="D26" s="176" t="s">
        <v>9</v>
      </c>
      <c r="E26" s="177">
        <v>1</v>
      </c>
      <c r="F26" s="177">
        <f>四层!H69</f>
        <v>0</v>
      </c>
    </row>
    <row r="27" s="171" customFormat="1" ht="18.5" customHeight="1" spans="1:6">
      <c r="A27" s="176">
        <v>24</v>
      </c>
      <c r="B27" s="176"/>
      <c r="C27" s="176" t="str">
        <f>四层!A70</f>
        <v>24.史地教室</v>
      </c>
      <c r="D27" s="176" t="s">
        <v>9</v>
      </c>
      <c r="E27" s="177">
        <v>1</v>
      </c>
      <c r="F27" s="177">
        <f>四层!H127</f>
        <v>0</v>
      </c>
    </row>
    <row r="28" s="171" customFormat="1" ht="18.5" customHeight="1" spans="1:6">
      <c r="A28" s="176">
        <v>25</v>
      </c>
      <c r="B28" s="176"/>
      <c r="C28" s="176" t="str">
        <f>四层!A128</f>
        <v>25.器材储藏室</v>
      </c>
      <c r="D28" s="176" t="s">
        <v>9</v>
      </c>
      <c r="E28" s="177">
        <v>1</v>
      </c>
      <c r="F28" s="177">
        <f>四层!H130</f>
        <v>0</v>
      </c>
    </row>
    <row r="29" s="171" customFormat="1" ht="18.5" customHeight="1" spans="1:6">
      <c r="A29" s="176">
        <v>26</v>
      </c>
      <c r="B29" s="176" t="s">
        <v>13</v>
      </c>
      <c r="C29" s="176" t="str">
        <f>五层!A3</f>
        <v>26.音乐教室1</v>
      </c>
      <c r="D29" s="176" t="s">
        <v>9</v>
      </c>
      <c r="E29" s="177">
        <v>1</v>
      </c>
      <c r="F29" s="177">
        <f>五层!H6</f>
        <v>0</v>
      </c>
    </row>
    <row r="30" s="171" customFormat="1" ht="18.5" customHeight="1" spans="1:6">
      <c r="A30" s="176">
        <v>27</v>
      </c>
      <c r="B30" s="176"/>
      <c r="C30" s="176" t="str">
        <f>五层!A7</f>
        <v>27.音乐教室2</v>
      </c>
      <c r="D30" s="176" t="s">
        <v>9</v>
      </c>
      <c r="E30" s="177">
        <v>1</v>
      </c>
      <c r="F30" s="177">
        <f>五层!H10</f>
        <v>0</v>
      </c>
    </row>
    <row r="31" s="171" customFormat="1" ht="18.5" customHeight="1" spans="1:6">
      <c r="A31" s="176">
        <v>28</v>
      </c>
      <c r="B31" s="176"/>
      <c r="C31" s="176" t="str">
        <f>五层!A11</f>
        <v>28.音乐教室3</v>
      </c>
      <c r="D31" s="176" t="s">
        <v>9</v>
      </c>
      <c r="E31" s="177">
        <v>1</v>
      </c>
      <c r="F31" s="177">
        <f>五层!H14</f>
        <v>0</v>
      </c>
    </row>
    <row r="32" s="171" customFormat="1" ht="18.5" customHeight="1" spans="1:6">
      <c r="A32" s="176">
        <v>29</v>
      </c>
      <c r="B32" s="176"/>
      <c r="C32" s="176" t="str">
        <f>五层!A15</f>
        <v>29.音乐器材室</v>
      </c>
      <c r="D32" s="176" t="s">
        <v>9</v>
      </c>
      <c r="E32" s="177">
        <v>1</v>
      </c>
      <c r="F32" s="177">
        <f>五层!H17</f>
        <v>0</v>
      </c>
    </row>
    <row r="33" s="171" customFormat="1" ht="18.5" customHeight="1" spans="1:6">
      <c r="A33" s="176">
        <v>30</v>
      </c>
      <c r="B33" s="176"/>
      <c r="C33" s="176" t="str">
        <f>五层!A18</f>
        <v>30.美术教室1</v>
      </c>
      <c r="D33" s="176" t="s">
        <v>9</v>
      </c>
      <c r="E33" s="177">
        <v>1</v>
      </c>
      <c r="F33" s="177">
        <f>五层!H25</f>
        <v>0</v>
      </c>
    </row>
    <row r="34" s="171" customFormat="1" ht="18.5" customHeight="1" spans="1:6">
      <c r="A34" s="176">
        <v>31</v>
      </c>
      <c r="B34" s="176"/>
      <c r="C34" s="176" t="str">
        <f>五层!A26</f>
        <v>31.美术教室2</v>
      </c>
      <c r="D34" s="176" t="s">
        <v>9</v>
      </c>
      <c r="E34" s="177">
        <v>1</v>
      </c>
      <c r="F34" s="177">
        <f>五层!H33</f>
        <v>0</v>
      </c>
    </row>
    <row r="35" s="171" customFormat="1" ht="18.5" customHeight="1" spans="1:6">
      <c r="A35" s="176">
        <v>32</v>
      </c>
      <c r="B35" s="176"/>
      <c r="C35" s="176" t="str">
        <f>五层!A34</f>
        <v>32.书法教室</v>
      </c>
      <c r="D35" s="176" t="s">
        <v>9</v>
      </c>
      <c r="E35" s="177">
        <v>1</v>
      </c>
      <c r="F35" s="177">
        <f>五层!H41</f>
        <v>0</v>
      </c>
    </row>
    <row r="36" s="171" customFormat="1" ht="18.5" customHeight="1" spans="1:6">
      <c r="A36" s="176">
        <v>33</v>
      </c>
      <c r="B36" s="176"/>
      <c r="C36" s="176" t="str">
        <f>五层!A42</f>
        <v>33.美术准备室</v>
      </c>
      <c r="D36" s="176" t="s">
        <v>9</v>
      </c>
      <c r="E36" s="177">
        <v>1</v>
      </c>
      <c r="F36" s="177">
        <f>五层!H47</f>
        <v>0</v>
      </c>
    </row>
    <row r="37" s="171" customFormat="1" ht="18.5" customHeight="1" spans="1:6">
      <c r="A37" s="176">
        <v>34</v>
      </c>
      <c r="B37" s="176" t="s">
        <v>14</v>
      </c>
      <c r="C37" s="176" t="str">
        <f>'教学仪器（修改）'!A3</f>
        <v>34.初中理化生综合数字化传感器设备</v>
      </c>
      <c r="D37" s="176" t="s">
        <v>15</v>
      </c>
      <c r="E37" s="177">
        <v>1</v>
      </c>
      <c r="F37" s="177">
        <f>'教学仪器（修改）'!G119</f>
        <v>0</v>
      </c>
    </row>
    <row r="38" s="171" customFormat="1" ht="18.5" customHeight="1" spans="1:6">
      <c r="A38" s="176">
        <v>35</v>
      </c>
      <c r="B38" s="176"/>
      <c r="C38" s="176" t="str">
        <f>'教学仪器（修改）'!A120</f>
        <v>35.数码显微镜仪器</v>
      </c>
      <c r="D38" s="176" t="s">
        <v>15</v>
      </c>
      <c r="E38" s="177">
        <v>1</v>
      </c>
      <c r="F38" s="177">
        <f>'教学仪器（修改）'!G127</f>
        <v>0</v>
      </c>
    </row>
    <row r="39" s="171" customFormat="1" ht="18.5" customHeight="1" spans="1:6">
      <c r="A39" s="176">
        <v>36</v>
      </c>
      <c r="B39" s="176"/>
      <c r="C39" s="176" t="str">
        <f>'教学仪器（修改）'!A128</f>
        <v>36.初中物理教学仪器</v>
      </c>
      <c r="D39" s="176" t="s">
        <v>15</v>
      </c>
      <c r="E39" s="177">
        <v>1</v>
      </c>
      <c r="F39" s="177">
        <f>'教学仪器（修改）'!G359</f>
        <v>0</v>
      </c>
    </row>
    <row r="40" s="171" customFormat="1" ht="18.5" customHeight="1" spans="1:6">
      <c r="A40" s="176">
        <v>37</v>
      </c>
      <c r="B40" s="176"/>
      <c r="C40" s="176" t="str">
        <f>'教学仪器（修改）'!A360</f>
        <v>37.初中化学教学仪器</v>
      </c>
      <c r="D40" s="176" t="s">
        <v>15</v>
      </c>
      <c r="E40" s="177">
        <v>1</v>
      </c>
      <c r="F40" s="177">
        <f>'教学仪器（修改）'!G555</f>
        <v>0</v>
      </c>
    </row>
    <row r="41" s="171" customFormat="1" ht="18.5" customHeight="1" spans="1:6">
      <c r="A41" s="176">
        <v>38</v>
      </c>
      <c r="B41" s="176"/>
      <c r="C41" s="176" t="str">
        <f>'教学仪器（修改）'!A556</f>
        <v>38.初中生物教学仪器</v>
      </c>
      <c r="D41" s="176" t="s">
        <v>15</v>
      </c>
      <c r="E41" s="177">
        <v>1</v>
      </c>
      <c r="F41" s="177">
        <f>'教学仪器（修改）'!G722</f>
        <v>0</v>
      </c>
    </row>
    <row r="42" s="171" customFormat="1" ht="18.5" customHeight="1" spans="1:6">
      <c r="A42" s="176">
        <v>39</v>
      </c>
      <c r="B42" s="176"/>
      <c r="C42" s="176" t="str">
        <f>'教学仪器（修改）'!A723</f>
        <v>39.初中地理教学仪器</v>
      </c>
      <c r="D42" s="176" t="s">
        <v>15</v>
      </c>
      <c r="E42" s="177">
        <v>1</v>
      </c>
      <c r="F42" s="177">
        <f>'教学仪器（修改）'!G811</f>
        <v>0</v>
      </c>
    </row>
    <row r="43" s="171" customFormat="1" ht="18.5" customHeight="1" spans="1:6">
      <c r="A43" s="176">
        <v>40</v>
      </c>
      <c r="B43" s="176"/>
      <c r="C43" s="176" t="str">
        <f>'教学仪器（修改）'!A812</f>
        <v>40.初中数学教学仪器</v>
      </c>
      <c r="D43" s="176" t="s">
        <v>15</v>
      </c>
      <c r="E43" s="177">
        <v>1</v>
      </c>
      <c r="F43" s="177">
        <f>'教学仪器（修改）'!G835</f>
        <v>0</v>
      </c>
    </row>
    <row r="44" s="171" customFormat="1" ht="18.5" customHeight="1" spans="1:6">
      <c r="A44" s="176"/>
      <c r="B44" s="176" t="s">
        <v>16</v>
      </c>
      <c r="C44" s="179">
        <f>F44</f>
        <v>0</v>
      </c>
      <c r="D44" s="179"/>
      <c r="E44" s="177"/>
      <c r="F44" s="177">
        <f>SUM(F4:F43)</f>
        <v>0</v>
      </c>
    </row>
  </sheetData>
  <mergeCells count="9">
    <mergeCell ref="A1:F1"/>
    <mergeCell ref="A2:F2"/>
    <mergeCell ref="C44:E44"/>
    <mergeCell ref="B4:B10"/>
    <mergeCell ref="B11:B18"/>
    <mergeCell ref="B19:B24"/>
    <mergeCell ref="B25:B28"/>
    <mergeCell ref="B29:B36"/>
    <mergeCell ref="B37:B43"/>
  </mergeCells>
  <pageMargins left="0.75" right="0.75" top="1" bottom="1" header="0.5" footer="0.5"/>
  <pageSetup paperSize="9" scale="8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GS181"/>
  <sheetViews>
    <sheetView tabSelected="1" zoomScale="90" zoomScaleNormal="90" topLeftCell="A57" workbookViewId="0">
      <selection activeCell="S57" sqref="S57"/>
    </sheetView>
  </sheetViews>
  <sheetFormatPr defaultColWidth="9" defaultRowHeight="12"/>
  <cols>
    <col min="1" max="1" width="8.89166666666667" style="143" customWidth="1"/>
    <col min="2" max="2" width="10.6333333333333" style="143" customWidth="1"/>
    <col min="3" max="3" width="11.1333333333333" style="143" customWidth="1"/>
    <col min="4" max="4" width="70.3833333333333" style="147" customWidth="1"/>
    <col min="5" max="6" width="8.46666666666667" style="143" customWidth="1"/>
    <col min="7" max="8" width="7.64166666666667" style="143" customWidth="1"/>
    <col min="9" max="9" width="5.275" style="143" customWidth="1"/>
    <col min="10" max="16384" width="9" style="143"/>
  </cols>
  <sheetData>
    <row r="1" s="141" customFormat="1" spans="1:8">
      <c r="A1" s="148" t="s">
        <v>17</v>
      </c>
      <c r="B1" s="148" t="s">
        <v>4</v>
      </c>
      <c r="C1" s="149" t="s">
        <v>18</v>
      </c>
      <c r="D1" s="148" t="s">
        <v>19</v>
      </c>
      <c r="E1" s="148" t="s">
        <v>5</v>
      </c>
      <c r="F1" s="148" t="s">
        <v>6</v>
      </c>
      <c r="G1" s="148" t="s">
        <v>20</v>
      </c>
      <c r="H1" s="148" t="s">
        <v>16</v>
      </c>
    </row>
    <row r="2" s="142" customFormat="1" spans="1:8">
      <c r="A2" s="148" t="s">
        <v>21</v>
      </c>
      <c r="B2" s="148"/>
      <c r="C2" s="148"/>
      <c r="D2" s="150"/>
      <c r="E2" s="148"/>
      <c r="F2" s="148"/>
      <c r="G2" s="148"/>
      <c r="H2" s="148"/>
    </row>
    <row r="3" s="142" customFormat="1" ht="144" spans="1:8">
      <c r="A3" s="122">
        <v>1</v>
      </c>
      <c r="B3" s="122" t="s">
        <v>22</v>
      </c>
      <c r="C3" s="122" t="s">
        <v>23</v>
      </c>
      <c r="D3" s="70" t="s">
        <v>24</v>
      </c>
      <c r="E3" s="123" t="s">
        <v>25</v>
      </c>
      <c r="F3" s="123">
        <f>1*2</f>
        <v>2</v>
      </c>
      <c r="G3" s="123"/>
      <c r="H3" s="123">
        <f t="shared" ref="H3:H12" si="0">G3*F3</f>
        <v>0</v>
      </c>
    </row>
    <row r="4" s="142" customFormat="1" ht="24" spans="1:8">
      <c r="A4" s="122">
        <v>2</v>
      </c>
      <c r="B4" s="122" t="s">
        <v>26</v>
      </c>
      <c r="C4" s="122" t="s">
        <v>27</v>
      </c>
      <c r="D4" s="70" t="s">
        <v>28</v>
      </c>
      <c r="E4" s="123" t="s">
        <v>29</v>
      </c>
      <c r="F4" s="123">
        <f>1*2</f>
        <v>2</v>
      </c>
      <c r="G4" s="123"/>
      <c r="H4" s="123">
        <f t="shared" si="0"/>
        <v>0</v>
      </c>
    </row>
    <row r="5" s="142" customFormat="1" ht="36" spans="1:8">
      <c r="A5" s="122">
        <v>3</v>
      </c>
      <c r="B5" s="122" t="s">
        <v>30</v>
      </c>
      <c r="C5" s="122" t="s">
        <v>31</v>
      </c>
      <c r="D5" s="70" t="s">
        <v>32</v>
      </c>
      <c r="E5" s="123" t="s">
        <v>33</v>
      </c>
      <c r="F5" s="123">
        <f>1*2</f>
        <v>2</v>
      </c>
      <c r="G5" s="123"/>
      <c r="H5" s="123">
        <f t="shared" si="0"/>
        <v>0</v>
      </c>
    </row>
    <row r="6" s="142" customFormat="1" ht="24" spans="1:8">
      <c r="A6" s="122">
        <v>4</v>
      </c>
      <c r="B6" s="122" t="s">
        <v>34</v>
      </c>
      <c r="C6" s="122" t="s">
        <v>35</v>
      </c>
      <c r="D6" s="70" t="s">
        <v>36</v>
      </c>
      <c r="E6" s="123" t="s">
        <v>37</v>
      </c>
      <c r="F6" s="123">
        <f>1*2</f>
        <v>2</v>
      </c>
      <c r="G6" s="123"/>
      <c r="H6" s="123">
        <f t="shared" si="0"/>
        <v>0</v>
      </c>
    </row>
    <row r="7" s="142" customFormat="1" ht="228" spans="1:8">
      <c r="A7" s="122">
        <v>5</v>
      </c>
      <c r="B7" s="122" t="s">
        <v>38</v>
      </c>
      <c r="C7" s="122" t="s">
        <v>39</v>
      </c>
      <c r="D7" s="70" t="s">
        <v>40</v>
      </c>
      <c r="E7" s="123" t="s">
        <v>25</v>
      </c>
      <c r="F7" s="123">
        <f>28*2</f>
        <v>56</v>
      </c>
      <c r="G7" s="123"/>
      <c r="H7" s="123">
        <f t="shared" si="0"/>
        <v>0</v>
      </c>
    </row>
    <row r="8" s="142" customFormat="1" ht="60" spans="1:8">
      <c r="A8" s="122">
        <v>6</v>
      </c>
      <c r="B8" s="122" t="s">
        <v>41</v>
      </c>
      <c r="C8" s="122" t="s">
        <v>42</v>
      </c>
      <c r="D8" s="70" t="s">
        <v>43</v>
      </c>
      <c r="E8" s="123" t="s">
        <v>33</v>
      </c>
      <c r="F8" s="123">
        <f>14*2</f>
        <v>28</v>
      </c>
      <c r="G8" s="123"/>
      <c r="H8" s="123">
        <f t="shared" si="0"/>
        <v>0</v>
      </c>
    </row>
    <row r="9" s="142" customFormat="1" ht="36" spans="1:8">
      <c r="A9" s="122">
        <v>7</v>
      </c>
      <c r="B9" s="122" t="s">
        <v>30</v>
      </c>
      <c r="C9" s="122" t="s">
        <v>44</v>
      </c>
      <c r="D9" s="70" t="s">
        <v>32</v>
      </c>
      <c r="E9" s="123" t="s">
        <v>33</v>
      </c>
      <c r="F9" s="123">
        <f>14*2</f>
        <v>28</v>
      </c>
      <c r="G9" s="123"/>
      <c r="H9" s="123">
        <f t="shared" si="0"/>
        <v>0</v>
      </c>
    </row>
    <row r="10" s="142" customFormat="1" ht="24" spans="1:8">
      <c r="A10" s="122">
        <v>8</v>
      </c>
      <c r="B10" s="122" t="s">
        <v>45</v>
      </c>
      <c r="C10" s="122" t="s">
        <v>46</v>
      </c>
      <c r="D10" s="151" t="s">
        <v>47</v>
      </c>
      <c r="E10" s="123" t="s">
        <v>33</v>
      </c>
      <c r="F10" s="123">
        <f>14*2</f>
        <v>28</v>
      </c>
      <c r="G10" s="123"/>
      <c r="H10" s="123">
        <f t="shared" si="0"/>
        <v>0</v>
      </c>
    </row>
    <row r="11" s="142" customFormat="1" ht="24" spans="1:8">
      <c r="A11" s="122">
        <v>9</v>
      </c>
      <c r="B11" s="122" t="s">
        <v>48</v>
      </c>
      <c r="C11" s="122" t="s">
        <v>49</v>
      </c>
      <c r="D11" s="152"/>
      <c r="E11" s="123" t="s">
        <v>33</v>
      </c>
      <c r="F11" s="123">
        <f>14*2</f>
        <v>28</v>
      </c>
      <c r="G11" s="123"/>
      <c r="H11" s="123">
        <f t="shared" si="0"/>
        <v>0</v>
      </c>
    </row>
    <row r="12" s="142" customFormat="1" ht="24" spans="1:8">
      <c r="A12" s="122">
        <v>10</v>
      </c>
      <c r="B12" s="122" t="s">
        <v>50</v>
      </c>
      <c r="C12" s="122" t="s">
        <v>51</v>
      </c>
      <c r="D12" s="70" t="s">
        <v>52</v>
      </c>
      <c r="E12" s="123" t="s">
        <v>33</v>
      </c>
      <c r="F12" s="123">
        <f>28*2</f>
        <v>56</v>
      </c>
      <c r="G12" s="123"/>
      <c r="H12" s="123">
        <f t="shared" si="0"/>
        <v>0</v>
      </c>
    </row>
    <row r="13" s="142" customFormat="1" ht="60" spans="1:8">
      <c r="A13" s="122">
        <v>11</v>
      </c>
      <c r="B13" s="122" t="s">
        <v>53</v>
      </c>
      <c r="C13" s="122" t="s">
        <v>54</v>
      </c>
      <c r="D13" s="70" t="s">
        <v>55</v>
      </c>
      <c r="E13" s="123" t="s">
        <v>25</v>
      </c>
      <c r="F13" s="123">
        <f>56*2</f>
        <v>112</v>
      </c>
      <c r="G13" s="123"/>
      <c r="H13" s="123">
        <f t="shared" ref="H13:H28" si="1">G13*F13</f>
        <v>0</v>
      </c>
    </row>
    <row r="14" s="142" customFormat="1" ht="24" spans="1:8">
      <c r="A14" s="122">
        <v>12</v>
      </c>
      <c r="B14" s="122" t="s">
        <v>56</v>
      </c>
      <c r="C14" s="122" t="s">
        <v>57</v>
      </c>
      <c r="D14" s="70" t="s">
        <v>58</v>
      </c>
      <c r="E14" s="123" t="s">
        <v>33</v>
      </c>
      <c r="F14" s="123">
        <f>1*2</f>
        <v>2</v>
      </c>
      <c r="G14" s="123"/>
      <c r="H14" s="123">
        <f t="shared" si="1"/>
        <v>0</v>
      </c>
    </row>
    <row r="15" s="142" customFormat="1" ht="36" spans="1:8">
      <c r="A15" s="122">
        <v>13</v>
      </c>
      <c r="B15" s="122" t="s">
        <v>59</v>
      </c>
      <c r="C15" s="122" t="s">
        <v>57</v>
      </c>
      <c r="D15" s="70" t="s">
        <v>60</v>
      </c>
      <c r="E15" s="123" t="s">
        <v>33</v>
      </c>
      <c r="F15" s="123">
        <f>1*2</f>
        <v>2</v>
      </c>
      <c r="G15" s="123"/>
      <c r="H15" s="123">
        <f t="shared" si="1"/>
        <v>0</v>
      </c>
    </row>
    <row r="16" s="142" customFormat="1" spans="1:8">
      <c r="A16" s="153" t="s">
        <v>61</v>
      </c>
      <c r="B16" s="153"/>
      <c r="C16" s="153"/>
      <c r="D16" s="154"/>
      <c r="E16" s="153"/>
      <c r="F16" s="153"/>
      <c r="G16" s="123"/>
      <c r="H16" s="123">
        <f t="shared" si="1"/>
        <v>0</v>
      </c>
    </row>
    <row r="17" s="142" customFormat="1" ht="24" spans="1:8">
      <c r="A17" s="123">
        <v>1</v>
      </c>
      <c r="B17" s="123" t="s">
        <v>62</v>
      </c>
      <c r="C17" s="123" t="s">
        <v>63</v>
      </c>
      <c r="D17" s="28" t="s">
        <v>64</v>
      </c>
      <c r="E17" s="123" t="s">
        <v>33</v>
      </c>
      <c r="F17" s="123">
        <f>29*2</f>
        <v>58</v>
      </c>
      <c r="G17" s="123"/>
      <c r="H17" s="123">
        <f t="shared" si="1"/>
        <v>0</v>
      </c>
    </row>
    <row r="18" s="142" customFormat="1" ht="42" customHeight="1" spans="1:8">
      <c r="A18" s="122">
        <v>2</v>
      </c>
      <c r="B18" s="155" t="s">
        <v>65</v>
      </c>
      <c r="C18" s="122" t="s">
        <v>66</v>
      </c>
      <c r="D18" s="70" t="s">
        <v>67</v>
      </c>
      <c r="E18" s="123" t="s">
        <v>68</v>
      </c>
      <c r="F18" s="156">
        <f t="shared" ref="F18:F28" si="2">1*2</f>
        <v>2</v>
      </c>
      <c r="G18" s="123"/>
      <c r="H18" s="123">
        <f t="shared" si="1"/>
        <v>0</v>
      </c>
    </row>
    <row r="19" s="143" customFormat="1" spans="1:8">
      <c r="A19" s="122">
        <v>3</v>
      </c>
      <c r="B19" s="122" t="s">
        <v>69</v>
      </c>
      <c r="C19" s="122" t="s">
        <v>63</v>
      </c>
      <c r="D19" s="70" t="s">
        <v>70</v>
      </c>
      <c r="E19" s="123" t="s">
        <v>29</v>
      </c>
      <c r="F19" s="156">
        <f t="shared" si="2"/>
        <v>2</v>
      </c>
      <c r="G19" s="123"/>
      <c r="H19" s="123">
        <f t="shared" si="1"/>
        <v>0</v>
      </c>
    </row>
    <row r="20" s="143" customFormat="1" spans="1:8">
      <c r="A20" s="122">
        <v>4</v>
      </c>
      <c r="B20" s="122" t="s">
        <v>71</v>
      </c>
      <c r="C20" s="122" t="s">
        <v>72</v>
      </c>
      <c r="D20" s="70" t="s">
        <v>73</v>
      </c>
      <c r="E20" s="123" t="s">
        <v>29</v>
      </c>
      <c r="F20" s="156">
        <f t="shared" si="2"/>
        <v>2</v>
      </c>
      <c r="G20" s="123"/>
      <c r="H20" s="123">
        <f t="shared" si="1"/>
        <v>0</v>
      </c>
    </row>
    <row r="21" s="143" customFormat="1" spans="1:8">
      <c r="A21" s="123">
        <v>5</v>
      </c>
      <c r="B21" s="123" t="s">
        <v>74</v>
      </c>
      <c r="C21" s="123" t="s">
        <v>63</v>
      </c>
      <c r="D21" s="28" t="s">
        <v>75</v>
      </c>
      <c r="E21" s="123" t="s">
        <v>68</v>
      </c>
      <c r="F21" s="156">
        <f t="shared" si="2"/>
        <v>2</v>
      </c>
      <c r="G21" s="123"/>
      <c r="H21" s="123">
        <f t="shared" si="1"/>
        <v>0</v>
      </c>
    </row>
    <row r="22" s="142" customFormat="1" spans="1:8">
      <c r="A22" s="122">
        <v>6</v>
      </c>
      <c r="B22" s="122" t="s">
        <v>76</v>
      </c>
      <c r="C22" s="122" t="s">
        <v>77</v>
      </c>
      <c r="D22" s="70" t="s">
        <v>78</v>
      </c>
      <c r="E22" s="123" t="s">
        <v>79</v>
      </c>
      <c r="F22" s="156">
        <f t="shared" si="2"/>
        <v>2</v>
      </c>
      <c r="G22" s="123"/>
      <c r="H22" s="123">
        <f t="shared" si="1"/>
        <v>0</v>
      </c>
    </row>
    <row r="23" s="142" customFormat="1" spans="1:8">
      <c r="A23" s="122">
        <v>7</v>
      </c>
      <c r="B23" s="122" t="s">
        <v>80</v>
      </c>
      <c r="C23" s="122" t="s">
        <v>81</v>
      </c>
      <c r="D23" s="70" t="s">
        <v>82</v>
      </c>
      <c r="E23" s="123" t="s">
        <v>29</v>
      </c>
      <c r="F23" s="156">
        <f t="shared" si="2"/>
        <v>2</v>
      </c>
      <c r="G23" s="123"/>
      <c r="H23" s="123">
        <f t="shared" si="1"/>
        <v>0</v>
      </c>
    </row>
    <row r="24" s="142" customFormat="1" ht="24" spans="1:8">
      <c r="A24" s="122">
        <v>8</v>
      </c>
      <c r="B24" s="122" t="s">
        <v>83</v>
      </c>
      <c r="C24" s="122" t="s">
        <v>63</v>
      </c>
      <c r="D24" s="70" t="s">
        <v>84</v>
      </c>
      <c r="E24" s="123" t="s">
        <v>15</v>
      </c>
      <c r="F24" s="156">
        <f t="shared" si="2"/>
        <v>2</v>
      </c>
      <c r="G24" s="123"/>
      <c r="H24" s="123">
        <f t="shared" si="1"/>
        <v>0</v>
      </c>
    </row>
    <row r="25" s="142" customFormat="1" ht="24" spans="1:8">
      <c r="A25" s="122">
        <v>9</v>
      </c>
      <c r="B25" s="122" t="s">
        <v>85</v>
      </c>
      <c r="C25" s="122" t="s">
        <v>63</v>
      </c>
      <c r="D25" s="70" t="s">
        <v>86</v>
      </c>
      <c r="E25" s="123" t="s">
        <v>15</v>
      </c>
      <c r="F25" s="156">
        <f t="shared" si="2"/>
        <v>2</v>
      </c>
      <c r="G25" s="123"/>
      <c r="H25" s="123">
        <f t="shared" si="1"/>
        <v>0</v>
      </c>
    </row>
    <row r="26" s="142" customFormat="1" spans="1:8">
      <c r="A26" s="123">
        <v>10</v>
      </c>
      <c r="B26" s="157" t="s">
        <v>87</v>
      </c>
      <c r="C26" s="123" t="s">
        <v>49</v>
      </c>
      <c r="D26" s="28" t="s">
        <v>88</v>
      </c>
      <c r="E26" s="158" t="s">
        <v>15</v>
      </c>
      <c r="F26" s="156">
        <f t="shared" si="2"/>
        <v>2</v>
      </c>
      <c r="G26" s="123"/>
      <c r="H26" s="123">
        <f t="shared" si="1"/>
        <v>0</v>
      </c>
    </row>
    <row r="27" s="142" customFormat="1" spans="1:8">
      <c r="A27" s="123">
        <v>11</v>
      </c>
      <c r="B27" s="157" t="s">
        <v>89</v>
      </c>
      <c r="C27" s="123" t="s">
        <v>49</v>
      </c>
      <c r="D27" s="28" t="s">
        <v>90</v>
      </c>
      <c r="E27" s="157" t="s">
        <v>15</v>
      </c>
      <c r="F27" s="156">
        <f t="shared" si="2"/>
        <v>2</v>
      </c>
      <c r="G27" s="123"/>
      <c r="H27" s="123">
        <f t="shared" si="1"/>
        <v>0</v>
      </c>
    </row>
    <row r="28" s="142" customFormat="1" spans="1:8">
      <c r="A28" s="159"/>
      <c r="B28" s="160" t="s">
        <v>91</v>
      </c>
      <c r="C28" s="161"/>
      <c r="D28" s="162"/>
      <c r="E28" s="159"/>
      <c r="F28" s="159"/>
      <c r="G28" s="153"/>
      <c r="H28" s="153">
        <f>SUM(H3:H27)</f>
        <v>0</v>
      </c>
    </row>
    <row r="29" s="143" customFormat="1" spans="1:8">
      <c r="A29" s="148" t="s">
        <v>92</v>
      </c>
      <c r="B29" s="148"/>
      <c r="C29" s="148"/>
      <c r="D29" s="150"/>
      <c r="E29" s="148"/>
      <c r="F29" s="148"/>
      <c r="G29" s="148"/>
      <c r="H29" s="148"/>
    </row>
    <row r="30" s="143" customFormat="1" spans="1:8">
      <c r="A30" s="153" t="s">
        <v>93</v>
      </c>
      <c r="B30" s="153"/>
      <c r="C30" s="153"/>
      <c r="D30" s="154"/>
      <c r="E30" s="153"/>
      <c r="F30" s="153"/>
      <c r="G30" s="153"/>
      <c r="H30" s="153"/>
    </row>
    <row r="31" s="142" customFormat="1" ht="144" spans="1:8">
      <c r="A31" s="122">
        <v>1</v>
      </c>
      <c r="B31" s="122" t="s">
        <v>22</v>
      </c>
      <c r="C31" s="122" t="s">
        <v>23</v>
      </c>
      <c r="D31" s="70" t="s">
        <v>24</v>
      </c>
      <c r="E31" s="123" t="s">
        <v>25</v>
      </c>
      <c r="F31" s="123">
        <v>1</v>
      </c>
      <c r="G31" s="163"/>
      <c r="H31" s="123">
        <f>G31*F31</f>
        <v>0</v>
      </c>
    </row>
    <row r="32" s="142" customFormat="1" ht="24" spans="1:8">
      <c r="A32" s="122">
        <v>2</v>
      </c>
      <c r="B32" s="122" t="s">
        <v>26</v>
      </c>
      <c r="C32" s="122" t="s">
        <v>27</v>
      </c>
      <c r="D32" s="70" t="s">
        <v>28</v>
      </c>
      <c r="E32" s="123" t="s">
        <v>29</v>
      </c>
      <c r="F32" s="123">
        <v>1</v>
      </c>
      <c r="G32" s="163"/>
      <c r="H32" s="123">
        <f t="shared" ref="H32:H63" si="3">G32*F32</f>
        <v>0</v>
      </c>
    </row>
    <row r="33" s="142" customFormat="1" ht="36" spans="1:8">
      <c r="A33" s="122">
        <v>3</v>
      </c>
      <c r="B33" s="122" t="s">
        <v>30</v>
      </c>
      <c r="C33" s="122" t="s">
        <v>31</v>
      </c>
      <c r="D33" s="70" t="s">
        <v>32</v>
      </c>
      <c r="E33" s="123" t="s">
        <v>33</v>
      </c>
      <c r="F33" s="123">
        <v>1</v>
      </c>
      <c r="G33" s="163"/>
      <c r="H33" s="123">
        <f t="shared" si="3"/>
        <v>0</v>
      </c>
    </row>
    <row r="34" s="142" customFormat="1" ht="24" spans="1:8">
      <c r="A34" s="122">
        <v>4</v>
      </c>
      <c r="B34" s="122" t="s">
        <v>34</v>
      </c>
      <c r="C34" s="122" t="s">
        <v>35</v>
      </c>
      <c r="D34" s="70" t="s">
        <v>36</v>
      </c>
      <c r="E34" s="123" t="s">
        <v>37</v>
      </c>
      <c r="F34" s="123">
        <v>1</v>
      </c>
      <c r="G34" s="163"/>
      <c r="H34" s="123">
        <f t="shared" si="3"/>
        <v>0</v>
      </c>
    </row>
    <row r="35" s="143" customFormat="1" spans="1:8">
      <c r="A35" s="153" t="s">
        <v>94</v>
      </c>
      <c r="B35" s="153"/>
      <c r="C35" s="153"/>
      <c r="D35" s="154"/>
      <c r="E35" s="153"/>
      <c r="F35" s="153"/>
      <c r="G35" s="163"/>
      <c r="H35" s="123">
        <f t="shared" si="3"/>
        <v>0</v>
      </c>
    </row>
    <row r="36" s="142" customFormat="1" ht="228" spans="1:8">
      <c r="A36" s="122">
        <v>1</v>
      </c>
      <c r="B36" s="122" t="s">
        <v>38</v>
      </c>
      <c r="C36" s="118" t="s">
        <v>39</v>
      </c>
      <c r="D36" s="70" t="s">
        <v>40</v>
      </c>
      <c r="E36" s="123" t="s">
        <v>25</v>
      </c>
      <c r="F36" s="123">
        <v>28</v>
      </c>
      <c r="G36" s="163"/>
      <c r="H36" s="123">
        <f t="shared" si="3"/>
        <v>0</v>
      </c>
    </row>
    <row r="37" s="143" customFormat="1" ht="60" spans="1:8">
      <c r="A37" s="122">
        <v>2</v>
      </c>
      <c r="B37" s="122" t="s">
        <v>53</v>
      </c>
      <c r="C37" s="25" t="s">
        <v>95</v>
      </c>
      <c r="D37" s="70" t="s">
        <v>55</v>
      </c>
      <c r="E37" s="123" t="s">
        <v>25</v>
      </c>
      <c r="F37" s="123">
        <v>56</v>
      </c>
      <c r="G37" s="163"/>
      <c r="H37" s="123">
        <f t="shared" si="3"/>
        <v>0</v>
      </c>
    </row>
    <row r="38" s="143" customFormat="1" spans="1:8">
      <c r="A38" s="153" t="s">
        <v>96</v>
      </c>
      <c r="B38" s="153"/>
      <c r="C38" s="153"/>
      <c r="D38" s="154"/>
      <c r="E38" s="153"/>
      <c r="F38" s="153"/>
      <c r="G38" s="163"/>
      <c r="H38" s="123">
        <f t="shared" si="3"/>
        <v>0</v>
      </c>
    </row>
    <row r="39" s="143" customFormat="1" ht="36" spans="1:8">
      <c r="A39" s="122">
        <v>1</v>
      </c>
      <c r="B39" s="122" t="s">
        <v>97</v>
      </c>
      <c r="C39" s="122" t="s">
        <v>98</v>
      </c>
      <c r="D39" s="70" t="s">
        <v>99</v>
      </c>
      <c r="E39" s="123" t="s">
        <v>68</v>
      </c>
      <c r="F39" s="123">
        <v>1</v>
      </c>
      <c r="G39" s="163"/>
      <c r="H39" s="123">
        <f t="shared" si="3"/>
        <v>0</v>
      </c>
    </row>
    <row r="40" s="143" customFormat="1" ht="60" spans="1:8">
      <c r="A40" s="122">
        <v>2</v>
      </c>
      <c r="B40" s="122" t="s">
        <v>100</v>
      </c>
      <c r="C40" s="122" t="s">
        <v>101</v>
      </c>
      <c r="D40" s="70" t="s">
        <v>102</v>
      </c>
      <c r="E40" s="123" t="s">
        <v>33</v>
      </c>
      <c r="F40" s="123">
        <v>1</v>
      </c>
      <c r="G40" s="163"/>
      <c r="H40" s="123">
        <f t="shared" si="3"/>
        <v>0</v>
      </c>
    </row>
    <row r="41" s="143" customFormat="1" ht="24" spans="1:8">
      <c r="A41" s="122">
        <v>3</v>
      </c>
      <c r="B41" s="122" t="s">
        <v>103</v>
      </c>
      <c r="C41" s="122" t="s">
        <v>49</v>
      </c>
      <c r="D41" s="70" t="s">
        <v>104</v>
      </c>
      <c r="E41" s="123" t="s">
        <v>33</v>
      </c>
      <c r="F41" s="123">
        <v>1</v>
      </c>
      <c r="G41" s="163"/>
      <c r="H41" s="123">
        <f t="shared" si="3"/>
        <v>0</v>
      </c>
    </row>
    <row r="42" s="143" customFormat="1" ht="60" spans="1:8">
      <c r="A42" s="122">
        <v>4</v>
      </c>
      <c r="B42" s="122" t="s">
        <v>105</v>
      </c>
      <c r="C42" s="122" t="s">
        <v>49</v>
      </c>
      <c r="D42" s="70" t="s">
        <v>106</v>
      </c>
      <c r="E42" s="123" t="s">
        <v>15</v>
      </c>
      <c r="F42" s="123">
        <v>1</v>
      </c>
      <c r="G42" s="163"/>
      <c r="H42" s="123">
        <f t="shared" si="3"/>
        <v>0</v>
      </c>
    </row>
    <row r="43" s="143" customFormat="1" ht="24" spans="1:8">
      <c r="A43" s="122">
        <v>5</v>
      </c>
      <c r="B43" s="122" t="s">
        <v>107</v>
      </c>
      <c r="C43" s="122" t="s">
        <v>49</v>
      </c>
      <c r="D43" s="70" t="s">
        <v>108</v>
      </c>
      <c r="E43" s="123" t="s">
        <v>15</v>
      </c>
      <c r="F43" s="123">
        <v>1</v>
      </c>
      <c r="G43" s="163"/>
      <c r="H43" s="123">
        <f t="shared" si="3"/>
        <v>0</v>
      </c>
    </row>
    <row r="44" s="143" customFormat="1" spans="1:8">
      <c r="A44" s="153" t="s">
        <v>109</v>
      </c>
      <c r="B44" s="153"/>
      <c r="C44" s="153"/>
      <c r="D44" s="154"/>
      <c r="E44" s="153"/>
      <c r="F44" s="153"/>
      <c r="G44" s="163"/>
      <c r="H44" s="123">
        <f t="shared" si="3"/>
        <v>0</v>
      </c>
    </row>
    <row r="45" s="143" customFormat="1" ht="132" spans="1:8">
      <c r="A45" s="122">
        <v>1</v>
      </c>
      <c r="B45" s="122" t="s">
        <v>110</v>
      </c>
      <c r="C45" s="122" t="s">
        <v>49</v>
      </c>
      <c r="D45" s="70" t="s">
        <v>111</v>
      </c>
      <c r="E45" s="123" t="s">
        <v>112</v>
      </c>
      <c r="F45" s="123">
        <v>29</v>
      </c>
      <c r="G45" s="163"/>
      <c r="H45" s="123">
        <f t="shared" si="3"/>
        <v>0</v>
      </c>
    </row>
    <row r="46" s="143" customFormat="1" ht="24" spans="1:8">
      <c r="A46" s="122">
        <v>2</v>
      </c>
      <c r="B46" s="122" t="s">
        <v>113</v>
      </c>
      <c r="C46" s="122" t="s">
        <v>49</v>
      </c>
      <c r="D46" s="70" t="s">
        <v>114</v>
      </c>
      <c r="E46" s="123" t="s">
        <v>33</v>
      </c>
      <c r="F46" s="123">
        <v>1</v>
      </c>
      <c r="G46" s="163"/>
      <c r="H46" s="123">
        <f t="shared" si="3"/>
        <v>0</v>
      </c>
    </row>
    <row r="47" s="143" customFormat="1" ht="36" spans="1:8">
      <c r="A47" s="122">
        <v>3</v>
      </c>
      <c r="B47" s="122" t="s">
        <v>115</v>
      </c>
      <c r="C47" s="122" t="s">
        <v>116</v>
      </c>
      <c r="D47" s="70" t="s">
        <v>117</v>
      </c>
      <c r="E47" s="123" t="s">
        <v>33</v>
      </c>
      <c r="F47" s="123">
        <v>15</v>
      </c>
      <c r="G47" s="163"/>
      <c r="H47" s="123">
        <f t="shared" si="3"/>
        <v>0</v>
      </c>
    </row>
    <row r="48" s="143" customFormat="1" ht="24" spans="1:8">
      <c r="A48" s="122">
        <v>4</v>
      </c>
      <c r="B48" s="122" t="s">
        <v>118</v>
      </c>
      <c r="C48" s="122" t="s">
        <v>81</v>
      </c>
      <c r="D48" s="70" t="s">
        <v>119</v>
      </c>
      <c r="E48" s="123" t="s">
        <v>33</v>
      </c>
      <c r="F48" s="123">
        <v>1</v>
      </c>
      <c r="G48" s="163"/>
      <c r="H48" s="123">
        <f t="shared" si="3"/>
        <v>0</v>
      </c>
    </row>
    <row r="49" s="143" customFormat="1" ht="72" spans="1:201">
      <c r="A49" s="122">
        <v>5</v>
      </c>
      <c r="B49" s="122" t="s">
        <v>120</v>
      </c>
      <c r="C49" s="122" t="s">
        <v>121</v>
      </c>
      <c r="D49" s="70" t="s">
        <v>122</v>
      </c>
      <c r="E49" s="123" t="s">
        <v>68</v>
      </c>
      <c r="F49" s="123">
        <v>1</v>
      </c>
      <c r="G49" s="163"/>
      <c r="H49" s="123">
        <f t="shared" si="3"/>
        <v>0</v>
      </c>
    </row>
    <row r="50" s="143" customFormat="1" spans="1:201">
      <c r="A50" s="122">
        <v>6</v>
      </c>
      <c r="B50" s="122" t="s">
        <v>123</v>
      </c>
      <c r="C50" s="122" t="s">
        <v>57</v>
      </c>
      <c r="D50" s="70" t="s">
        <v>57</v>
      </c>
      <c r="E50" s="123" t="s">
        <v>33</v>
      </c>
      <c r="F50" s="123">
        <v>1</v>
      </c>
      <c r="G50" s="163"/>
      <c r="H50" s="123">
        <f t="shared" si="3"/>
        <v>0</v>
      </c>
    </row>
    <row r="51" s="143" customFormat="1" spans="1:201">
      <c r="A51" s="153" t="s">
        <v>124</v>
      </c>
      <c r="B51" s="153"/>
      <c r="C51" s="153"/>
      <c r="D51" s="154"/>
      <c r="E51" s="153"/>
      <c r="F51" s="153"/>
      <c r="G51" s="163"/>
      <c r="H51" s="123"/>
    </row>
    <row r="52" s="143" customFormat="1" ht="180" spans="1:201">
      <c r="A52" s="164">
        <v>1</v>
      </c>
      <c r="B52" s="122" t="s">
        <v>125</v>
      </c>
      <c r="C52" s="122" t="s">
        <v>126</v>
      </c>
      <c r="D52" s="70" t="s">
        <v>127</v>
      </c>
      <c r="E52" s="123" t="s">
        <v>68</v>
      </c>
      <c r="F52" s="123">
        <v>1</v>
      </c>
      <c r="G52" s="163"/>
      <c r="H52" s="123">
        <f t="shared" ref="H52:H61" si="4">G52*F52</f>
        <v>0</v>
      </c>
      <c r="I52" s="145"/>
      <c r="J52" s="145"/>
      <c r="K52" s="145"/>
      <c r="L52" s="145"/>
      <c r="M52" s="145"/>
      <c r="N52" s="145"/>
      <c r="O52" s="145"/>
      <c r="P52" s="145"/>
      <c r="Q52" s="145"/>
      <c r="R52" s="145"/>
      <c r="S52" s="145"/>
      <c r="T52" s="145"/>
      <c r="U52" s="145"/>
      <c r="V52" s="145"/>
      <c r="W52" s="145"/>
      <c r="X52" s="145"/>
      <c r="Y52" s="145"/>
      <c r="Z52" s="145"/>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c r="CN52" s="145"/>
      <c r="CO52" s="145"/>
      <c r="CP52" s="145"/>
      <c r="CQ52" s="145"/>
      <c r="CR52" s="145"/>
      <c r="CS52" s="145"/>
      <c r="CT52" s="145"/>
      <c r="CU52" s="145"/>
      <c r="CV52" s="145"/>
      <c r="CW52" s="145"/>
      <c r="CX52" s="145"/>
      <c r="CY52" s="145"/>
      <c r="CZ52" s="145"/>
      <c r="DA52" s="145"/>
      <c r="DB52" s="145"/>
      <c r="DC52" s="145"/>
      <c r="DD52" s="145"/>
      <c r="DE52" s="145"/>
      <c r="DF52" s="145"/>
      <c r="DG52" s="145"/>
      <c r="DH52" s="145"/>
      <c r="DI52" s="145"/>
      <c r="DJ52" s="145"/>
      <c r="DK52" s="145"/>
      <c r="DL52" s="145"/>
      <c r="DM52" s="145"/>
      <c r="DN52" s="145"/>
      <c r="DO52" s="145"/>
      <c r="DP52" s="145"/>
      <c r="DQ52" s="145"/>
      <c r="DR52" s="145"/>
      <c r="DS52" s="145"/>
      <c r="DT52" s="145"/>
      <c r="DU52" s="145"/>
      <c r="DV52" s="145"/>
      <c r="DW52" s="145"/>
      <c r="DX52" s="145"/>
      <c r="DY52" s="145"/>
      <c r="DZ52" s="145"/>
      <c r="EA52" s="145"/>
      <c r="EB52" s="145"/>
      <c r="EC52" s="145"/>
      <c r="ED52" s="145"/>
      <c r="EE52" s="145"/>
      <c r="EF52" s="145"/>
      <c r="EG52" s="145"/>
      <c r="EH52" s="145"/>
      <c r="EI52" s="145"/>
      <c r="EJ52" s="145"/>
      <c r="EK52" s="145"/>
      <c r="EL52" s="145"/>
      <c r="EM52" s="145"/>
      <c r="EN52" s="145"/>
      <c r="EO52" s="145"/>
      <c r="EP52" s="145"/>
      <c r="EQ52" s="145"/>
      <c r="ER52" s="145"/>
      <c r="ES52" s="145"/>
      <c r="ET52" s="145"/>
      <c r="EU52" s="145"/>
      <c r="EV52" s="145"/>
      <c r="EW52" s="145"/>
      <c r="EX52" s="145"/>
      <c r="EY52" s="145"/>
      <c r="EZ52" s="145"/>
      <c r="FA52" s="145"/>
      <c r="FB52" s="145"/>
      <c r="FC52" s="145"/>
      <c r="FD52" s="145"/>
      <c r="FE52" s="145"/>
      <c r="FF52" s="145"/>
      <c r="FG52" s="145"/>
      <c r="FH52" s="145"/>
      <c r="FI52" s="145"/>
      <c r="FJ52" s="145"/>
      <c r="FK52" s="145"/>
      <c r="FL52" s="145"/>
      <c r="FM52" s="145"/>
      <c r="FN52" s="145"/>
      <c r="FO52" s="145"/>
      <c r="FP52" s="145"/>
      <c r="FQ52" s="145"/>
      <c r="FR52" s="145"/>
      <c r="FS52" s="145"/>
      <c r="FT52" s="145"/>
      <c r="FU52" s="145"/>
      <c r="FV52" s="145"/>
      <c r="FW52" s="145"/>
      <c r="FX52" s="145"/>
      <c r="FY52" s="145"/>
      <c r="FZ52" s="145"/>
      <c r="GA52" s="145"/>
      <c r="GB52" s="145"/>
      <c r="GC52" s="145"/>
      <c r="GD52" s="145"/>
      <c r="GE52" s="145"/>
      <c r="GF52" s="145"/>
      <c r="GG52" s="145"/>
      <c r="GH52" s="145"/>
      <c r="GI52" s="145"/>
      <c r="GJ52" s="145"/>
      <c r="GK52" s="145"/>
      <c r="GL52" s="145"/>
      <c r="GM52" s="145"/>
      <c r="GN52" s="145"/>
      <c r="GO52" s="145"/>
      <c r="GP52" s="145"/>
    </row>
    <row r="53" s="143" customFormat="1" ht="409.5" spans="1:201">
      <c r="A53" s="165">
        <v>2</v>
      </c>
      <c r="B53" s="166" t="s">
        <v>128</v>
      </c>
      <c r="C53" s="166" t="s">
        <v>49</v>
      </c>
      <c r="D53" s="28" t="s">
        <v>129</v>
      </c>
      <c r="E53" s="166" t="s">
        <v>33</v>
      </c>
      <c r="F53" s="165">
        <v>1</v>
      </c>
      <c r="G53" s="163"/>
      <c r="H53" s="123">
        <f t="shared" si="4"/>
        <v>0</v>
      </c>
    </row>
    <row r="54" s="143" customFormat="1" ht="24" spans="1:201">
      <c r="A54" s="164">
        <v>3</v>
      </c>
      <c r="B54" s="167" t="s">
        <v>130</v>
      </c>
      <c r="C54" s="122" t="s">
        <v>49</v>
      </c>
      <c r="D54" s="70" t="s">
        <v>131</v>
      </c>
      <c r="E54" s="166" t="s">
        <v>68</v>
      </c>
      <c r="F54" s="165">
        <v>0</v>
      </c>
      <c r="G54" s="163"/>
      <c r="H54" s="123">
        <f t="shared" si="4"/>
        <v>0</v>
      </c>
    </row>
    <row r="55" s="143" customFormat="1" ht="409.5" spans="1:201">
      <c r="A55" s="164">
        <v>4</v>
      </c>
      <c r="B55" s="122" t="s">
        <v>132</v>
      </c>
      <c r="C55" s="167" t="s">
        <v>49</v>
      </c>
      <c r="D55" s="70" t="s">
        <v>133</v>
      </c>
      <c r="E55" s="166" t="s">
        <v>33</v>
      </c>
      <c r="F55" s="165">
        <v>1</v>
      </c>
      <c r="G55" s="163"/>
      <c r="H55" s="123">
        <f t="shared" si="4"/>
        <v>0</v>
      </c>
      <c r="GP55" s="145"/>
      <c r="GQ55" s="145"/>
      <c r="GR55" s="145"/>
      <c r="GS55" s="145"/>
    </row>
    <row r="56" s="143" customFormat="1" ht="336" spans="1:201">
      <c r="A56" s="164">
        <v>5</v>
      </c>
      <c r="B56" s="167" t="s">
        <v>134</v>
      </c>
      <c r="C56" s="167" t="s">
        <v>49</v>
      </c>
      <c r="D56" s="70" t="s">
        <v>135</v>
      </c>
      <c r="E56" s="166" t="s">
        <v>68</v>
      </c>
      <c r="F56" s="165">
        <v>28</v>
      </c>
      <c r="G56" s="163"/>
      <c r="H56" s="123">
        <f t="shared" si="4"/>
        <v>0</v>
      </c>
      <c r="GP56" s="145"/>
      <c r="GQ56" s="145"/>
      <c r="GR56" s="145"/>
      <c r="GS56" s="145"/>
    </row>
    <row r="57" s="143" customFormat="1" ht="409.5" spans="1:201">
      <c r="A57" s="164">
        <v>6</v>
      </c>
      <c r="B57" s="122" t="s">
        <v>136</v>
      </c>
      <c r="C57" s="167" t="s">
        <v>49</v>
      </c>
      <c r="D57" s="70" t="s">
        <v>137</v>
      </c>
      <c r="E57" s="166" t="s">
        <v>33</v>
      </c>
      <c r="F57" s="165">
        <v>28</v>
      </c>
      <c r="G57" s="163"/>
      <c r="H57" s="123">
        <f t="shared" si="4"/>
        <v>0</v>
      </c>
      <c r="GP57" s="145"/>
      <c r="GQ57" s="145"/>
      <c r="GR57" s="145"/>
      <c r="GS57" s="145"/>
    </row>
    <row r="58" s="143" customFormat="1" ht="228" spans="1:201">
      <c r="A58" s="164">
        <v>7</v>
      </c>
      <c r="B58" s="167" t="s">
        <v>138</v>
      </c>
      <c r="C58" s="118" t="s">
        <v>139</v>
      </c>
      <c r="D58" s="70" t="s">
        <v>140</v>
      </c>
      <c r="E58" s="166" t="s">
        <v>68</v>
      </c>
      <c r="F58" s="165">
        <v>1</v>
      </c>
      <c r="G58" s="163"/>
      <c r="H58" s="123">
        <f t="shared" si="4"/>
        <v>0</v>
      </c>
      <c r="GP58" s="145"/>
      <c r="GQ58" s="145"/>
      <c r="GR58" s="145"/>
      <c r="GS58" s="145"/>
    </row>
    <row r="59" s="143" customFormat="1" ht="36" spans="1:201">
      <c r="A59" s="164">
        <v>8</v>
      </c>
      <c r="B59" s="167" t="s">
        <v>141</v>
      </c>
      <c r="C59" s="167" t="s">
        <v>142</v>
      </c>
      <c r="D59" s="70" t="s">
        <v>143</v>
      </c>
      <c r="E59" s="166" t="s">
        <v>29</v>
      </c>
      <c r="F59" s="165">
        <v>1</v>
      </c>
      <c r="G59" s="163"/>
      <c r="H59" s="123">
        <f t="shared" si="4"/>
        <v>0</v>
      </c>
      <c r="GP59" s="145"/>
      <c r="GQ59" s="145"/>
      <c r="GR59" s="145"/>
      <c r="GS59" s="145"/>
    </row>
    <row r="60" s="143" customFormat="1" ht="228" spans="1:201">
      <c r="A60" s="164">
        <v>9</v>
      </c>
      <c r="B60" s="167" t="s">
        <v>144</v>
      </c>
      <c r="C60" s="167" t="s">
        <v>49</v>
      </c>
      <c r="D60" s="70" t="s">
        <v>145</v>
      </c>
      <c r="E60" s="166" t="s">
        <v>33</v>
      </c>
      <c r="F60" s="165">
        <v>1</v>
      </c>
      <c r="G60" s="163"/>
      <c r="H60" s="123">
        <f t="shared" si="4"/>
        <v>0</v>
      </c>
      <c r="GP60" s="145"/>
      <c r="GQ60" s="145"/>
      <c r="GR60" s="145"/>
      <c r="GS60" s="145"/>
    </row>
    <row r="61" s="143" customFormat="1" ht="72" spans="1:201">
      <c r="A61" s="164">
        <v>10</v>
      </c>
      <c r="B61" s="122" t="s">
        <v>146</v>
      </c>
      <c r="C61" s="122" t="s">
        <v>49</v>
      </c>
      <c r="D61" s="70" t="s">
        <v>147</v>
      </c>
      <c r="E61" s="123" t="s">
        <v>68</v>
      </c>
      <c r="F61" s="123">
        <v>1</v>
      </c>
      <c r="G61" s="163"/>
      <c r="H61" s="123">
        <f t="shared" si="4"/>
        <v>0</v>
      </c>
      <c r="GP61" s="145"/>
      <c r="GQ61" s="145"/>
      <c r="GR61" s="145"/>
      <c r="GS61" s="145"/>
    </row>
    <row r="62" s="143" customFormat="1" ht="36" spans="1:201">
      <c r="A62" s="164">
        <v>11</v>
      </c>
      <c r="B62" s="167" t="s">
        <v>148</v>
      </c>
      <c r="C62" s="122" t="s">
        <v>149</v>
      </c>
      <c r="D62" s="70" t="s">
        <v>150</v>
      </c>
      <c r="E62" s="166" t="s">
        <v>68</v>
      </c>
      <c r="F62" s="165">
        <v>1</v>
      </c>
      <c r="G62" s="163"/>
      <c r="H62" s="123">
        <f t="shared" ref="H62:H86" si="5">G62*F62</f>
        <v>0</v>
      </c>
      <c r="GP62" s="145"/>
      <c r="GQ62" s="145"/>
      <c r="GR62" s="145"/>
      <c r="GS62" s="145"/>
    </row>
    <row r="63" s="143" customFormat="1" spans="1:201">
      <c r="A63" s="165">
        <v>12</v>
      </c>
      <c r="B63" s="166" t="s">
        <v>151</v>
      </c>
      <c r="C63" s="123" t="s">
        <v>49</v>
      </c>
      <c r="D63" s="28" t="s">
        <v>152</v>
      </c>
      <c r="E63" s="166" t="s">
        <v>15</v>
      </c>
      <c r="F63" s="165">
        <v>1</v>
      </c>
      <c r="G63" s="163"/>
      <c r="H63" s="123">
        <f t="shared" si="5"/>
        <v>0</v>
      </c>
    </row>
    <row r="64" s="143" customFormat="1" ht="132" spans="1:201">
      <c r="A64" s="164">
        <v>13</v>
      </c>
      <c r="B64" s="122" t="s">
        <v>153</v>
      </c>
      <c r="C64" s="122" t="s">
        <v>49</v>
      </c>
      <c r="D64" s="70" t="s">
        <v>154</v>
      </c>
      <c r="E64" s="123" t="s">
        <v>33</v>
      </c>
      <c r="F64" s="123">
        <v>14</v>
      </c>
      <c r="G64" s="163"/>
      <c r="H64" s="123">
        <f t="shared" si="5"/>
        <v>0</v>
      </c>
    </row>
    <row r="65" s="143" customFormat="1" ht="24" spans="1:8">
      <c r="A65" s="164">
        <v>14</v>
      </c>
      <c r="B65" s="122" t="s">
        <v>155</v>
      </c>
      <c r="C65" s="122" t="s">
        <v>156</v>
      </c>
      <c r="D65" s="70" t="s">
        <v>157</v>
      </c>
      <c r="E65" s="123" t="s">
        <v>158</v>
      </c>
      <c r="F65" s="123">
        <v>14</v>
      </c>
      <c r="G65" s="163"/>
      <c r="H65" s="123">
        <f t="shared" si="5"/>
        <v>0</v>
      </c>
    </row>
    <row r="66" s="143" customFormat="1" ht="24" spans="1:8">
      <c r="A66" s="164">
        <v>15</v>
      </c>
      <c r="B66" s="122" t="s">
        <v>159</v>
      </c>
      <c r="C66" s="122" t="s">
        <v>49</v>
      </c>
      <c r="D66" s="26" t="s">
        <v>160</v>
      </c>
      <c r="E66" s="123" t="s">
        <v>33</v>
      </c>
      <c r="F66" s="123">
        <v>14</v>
      </c>
      <c r="G66" s="163"/>
      <c r="H66" s="123">
        <f t="shared" si="5"/>
        <v>0</v>
      </c>
    </row>
    <row r="67" s="143" customFormat="1" ht="24" spans="1:8">
      <c r="A67" s="165">
        <v>16</v>
      </c>
      <c r="B67" s="123" t="s">
        <v>161</v>
      </c>
      <c r="C67" s="123" t="s">
        <v>162</v>
      </c>
      <c r="D67" s="28" t="s">
        <v>163</v>
      </c>
      <c r="E67" s="123" t="s">
        <v>158</v>
      </c>
      <c r="F67" s="123">
        <v>56</v>
      </c>
      <c r="G67" s="163"/>
      <c r="H67" s="123">
        <f t="shared" si="5"/>
        <v>0</v>
      </c>
    </row>
    <row r="68" s="143" customFormat="1" ht="72" spans="1:8">
      <c r="A68" s="164">
        <v>17</v>
      </c>
      <c r="B68" s="168" t="s">
        <v>164</v>
      </c>
      <c r="C68" s="122" t="s">
        <v>165</v>
      </c>
      <c r="D68" s="70" t="s">
        <v>166</v>
      </c>
      <c r="E68" s="123" t="s">
        <v>158</v>
      </c>
      <c r="F68" s="123">
        <v>28</v>
      </c>
      <c r="G68" s="163"/>
      <c r="H68" s="123">
        <f t="shared" si="5"/>
        <v>0</v>
      </c>
    </row>
    <row r="69" s="143" customFormat="1" spans="1:8">
      <c r="A69" s="165">
        <v>18</v>
      </c>
      <c r="B69" s="123" t="s">
        <v>167</v>
      </c>
      <c r="C69" s="123" t="s">
        <v>168</v>
      </c>
      <c r="D69" s="28" t="s">
        <v>169</v>
      </c>
      <c r="E69" s="123" t="s">
        <v>112</v>
      </c>
      <c r="F69" s="123">
        <v>28</v>
      </c>
      <c r="G69" s="163"/>
      <c r="H69" s="123">
        <f t="shared" si="5"/>
        <v>0</v>
      </c>
    </row>
    <row r="70" s="143" customFormat="1" ht="108" spans="1:8">
      <c r="A70" s="164">
        <v>19</v>
      </c>
      <c r="B70" s="122" t="s">
        <v>170</v>
      </c>
      <c r="C70" s="122" t="s">
        <v>49</v>
      </c>
      <c r="D70" s="70" t="s">
        <v>171</v>
      </c>
      <c r="E70" s="123" t="s">
        <v>33</v>
      </c>
      <c r="F70" s="123">
        <v>14</v>
      </c>
      <c r="G70" s="163"/>
      <c r="H70" s="123">
        <f t="shared" si="5"/>
        <v>0</v>
      </c>
    </row>
    <row r="71" s="143" customFormat="1" ht="24" spans="1:8">
      <c r="A71" s="164">
        <v>20</v>
      </c>
      <c r="B71" s="122" t="s">
        <v>172</v>
      </c>
      <c r="C71" s="122" t="s">
        <v>49</v>
      </c>
      <c r="D71" s="70" t="s">
        <v>173</v>
      </c>
      <c r="E71" s="123" t="s">
        <v>33</v>
      </c>
      <c r="F71" s="123">
        <v>28</v>
      </c>
      <c r="G71" s="163"/>
      <c r="H71" s="123">
        <f t="shared" si="5"/>
        <v>0</v>
      </c>
    </row>
    <row r="72" s="143" customFormat="1" ht="24" spans="1:8">
      <c r="A72" s="164">
        <v>21</v>
      </c>
      <c r="B72" s="122" t="s">
        <v>174</v>
      </c>
      <c r="C72" s="122" t="s">
        <v>49</v>
      </c>
      <c r="D72" s="70" t="s">
        <v>175</v>
      </c>
      <c r="E72" s="123" t="s">
        <v>33</v>
      </c>
      <c r="F72" s="123">
        <v>1</v>
      </c>
      <c r="G72" s="163"/>
      <c r="H72" s="123">
        <f t="shared" si="5"/>
        <v>0</v>
      </c>
    </row>
    <row r="73" s="143" customFormat="1" ht="60" spans="1:8">
      <c r="A73" s="164">
        <v>22</v>
      </c>
      <c r="B73" s="122" t="s">
        <v>176</v>
      </c>
      <c r="C73" s="122" t="s">
        <v>177</v>
      </c>
      <c r="D73" s="70" t="s">
        <v>178</v>
      </c>
      <c r="E73" s="123" t="s">
        <v>33</v>
      </c>
      <c r="F73" s="123">
        <v>14</v>
      </c>
      <c r="G73" s="163"/>
      <c r="H73" s="123">
        <f t="shared" si="5"/>
        <v>0</v>
      </c>
    </row>
    <row r="74" s="143" customFormat="1" ht="108" spans="1:8">
      <c r="A74" s="164">
        <v>23</v>
      </c>
      <c r="B74" s="122" t="s">
        <v>179</v>
      </c>
      <c r="C74" s="122" t="s">
        <v>180</v>
      </c>
      <c r="D74" s="70" t="s">
        <v>181</v>
      </c>
      <c r="E74" s="123" t="s">
        <v>33</v>
      </c>
      <c r="F74" s="123">
        <v>14</v>
      </c>
      <c r="G74" s="163"/>
      <c r="H74" s="123">
        <f t="shared" si="5"/>
        <v>0</v>
      </c>
    </row>
    <row r="75" s="143" customFormat="1" ht="24" spans="1:8">
      <c r="A75" s="164">
        <v>24</v>
      </c>
      <c r="B75" s="122" t="s">
        <v>182</v>
      </c>
      <c r="C75" s="122" t="s">
        <v>183</v>
      </c>
      <c r="D75" s="70" t="s">
        <v>184</v>
      </c>
      <c r="E75" s="123" t="s">
        <v>158</v>
      </c>
      <c r="F75" s="123">
        <v>14</v>
      </c>
      <c r="G75" s="163"/>
      <c r="H75" s="123">
        <f t="shared" si="5"/>
        <v>0</v>
      </c>
    </row>
    <row r="76" s="143" customFormat="1" ht="24" spans="1:8">
      <c r="A76" s="164">
        <v>25</v>
      </c>
      <c r="B76" s="122" t="s">
        <v>185</v>
      </c>
      <c r="C76" s="122" t="s">
        <v>49</v>
      </c>
      <c r="D76" s="70" t="s">
        <v>186</v>
      </c>
      <c r="E76" s="123" t="s">
        <v>158</v>
      </c>
      <c r="F76" s="123">
        <v>14</v>
      </c>
      <c r="G76" s="163"/>
      <c r="H76" s="123">
        <f t="shared" si="5"/>
        <v>0</v>
      </c>
    </row>
    <row r="77" s="143" customFormat="1" spans="1:8">
      <c r="A77" s="164">
        <v>26</v>
      </c>
      <c r="B77" s="122" t="s">
        <v>187</v>
      </c>
      <c r="C77" s="122" t="s">
        <v>49</v>
      </c>
      <c r="D77" s="70" t="s">
        <v>188</v>
      </c>
      <c r="E77" s="123" t="s">
        <v>15</v>
      </c>
      <c r="F77" s="123">
        <v>1</v>
      </c>
      <c r="G77" s="163"/>
      <c r="H77" s="123">
        <f t="shared" si="5"/>
        <v>0</v>
      </c>
    </row>
    <row r="78" s="143" customFormat="1" ht="24" spans="1:8">
      <c r="A78" s="164">
        <v>27</v>
      </c>
      <c r="B78" s="122" t="s">
        <v>189</v>
      </c>
      <c r="C78" s="122" t="s">
        <v>49</v>
      </c>
      <c r="D78" s="70" t="s">
        <v>190</v>
      </c>
      <c r="E78" s="123" t="s">
        <v>15</v>
      </c>
      <c r="F78" s="123">
        <v>1</v>
      </c>
      <c r="G78" s="163"/>
      <c r="H78" s="123">
        <f t="shared" si="5"/>
        <v>0</v>
      </c>
    </row>
    <row r="79" s="143" customFormat="1" spans="1:8">
      <c r="A79" s="164">
        <v>28</v>
      </c>
      <c r="B79" s="122" t="s">
        <v>191</v>
      </c>
      <c r="C79" s="122" t="s">
        <v>49</v>
      </c>
      <c r="D79" s="70" t="s">
        <v>192</v>
      </c>
      <c r="E79" s="123" t="s">
        <v>15</v>
      </c>
      <c r="F79" s="123">
        <v>1</v>
      </c>
      <c r="G79" s="163"/>
      <c r="H79" s="123">
        <f t="shared" si="5"/>
        <v>0</v>
      </c>
    </row>
    <row r="80" s="143" customFormat="1" spans="1:8">
      <c r="A80" s="164">
        <v>29</v>
      </c>
      <c r="B80" s="122" t="s">
        <v>193</v>
      </c>
      <c r="C80" s="122" t="s">
        <v>49</v>
      </c>
      <c r="D80" s="70" t="s">
        <v>194</v>
      </c>
      <c r="E80" s="123" t="s">
        <v>15</v>
      </c>
      <c r="F80" s="123">
        <v>1</v>
      </c>
      <c r="G80" s="163"/>
      <c r="H80" s="123">
        <f t="shared" si="5"/>
        <v>0</v>
      </c>
    </row>
    <row r="81" s="143" customFormat="1" spans="1:8">
      <c r="A81" s="165">
        <v>30</v>
      </c>
      <c r="B81" s="123" t="s">
        <v>195</v>
      </c>
      <c r="C81" s="123" t="s">
        <v>49</v>
      </c>
      <c r="D81" s="28" t="s">
        <v>196</v>
      </c>
      <c r="E81" s="123" t="s">
        <v>112</v>
      </c>
      <c r="F81" s="123">
        <v>4</v>
      </c>
      <c r="G81" s="163"/>
      <c r="H81" s="123">
        <f t="shared" si="5"/>
        <v>0</v>
      </c>
    </row>
    <row r="82" s="143" customFormat="1" spans="1:8">
      <c r="A82" s="165">
        <v>31</v>
      </c>
      <c r="B82" s="123" t="s">
        <v>197</v>
      </c>
      <c r="C82" s="123" t="s">
        <v>49</v>
      </c>
      <c r="D82" s="28" t="s">
        <v>198</v>
      </c>
      <c r="E82" s="123" t="s">
        <v>15</v>
      </c>
      <c r="F82" s="123">
        <v>1</v>
      </c>
      <c r="G82" s="163"/>
      <c r="H82" s="123">
        <f t="shared" si="5"/>
        <v>0</v>
      </c>
    </row>
    <row r="83" s="143" customFormat="1" spans="1:8">
      <c r="A83" s="165">
        <v>32</v>
      </c>
      <c r="B83" s="123" t="s">
        <v>199</v>
      </c>
      <c r="C83" s="123" t="s">
        <v>49</v>
      </c>
      <c r="D83" s="28" t="s">
        <v>200</v>
      </c>
      <c r="E83" s="123" t="s">
        <v>9</v>
      </c>
      <c r="F83" s="123">
        <v>1</v>
      </c>
      <c r="G83" s="163"/>
      <c r="H83" s="123">
        <f t="shared" si="5"/>
        <v>0</v>
      </c>
    </row>
    <row r="84" s="143" customFormat="1" ht="36" spans="1:8">
      <c r="A84" s="164">
        <v>33</v>
      </c>
      <c r="B84" s="122" t="s">
        <v>201</v>
      </c>
      <c r="C84" s="122" t="s">
        <v>49</v>
      </c>
      <c r="D84" s="70" t="s">
        <v>202</v>
      </c>
      <c r="E84" s="123" t="s">
        <v>9</v>
      </c>
      <c r="F84" s="123">
        <v>1</v>
      </c>
      <c r="G84" s="163"/>
      <c r="H84" s="123">
        <f t="shared" si="5"/>
        <v>0</v>
      </c>
    </row>
    <row r="85" s="143" customFormat="1" ht="96" spans="1:8">
      <c r="A85" s="165">
        <v>34</v>
      </c>
      <c r="B85" s="123" t="s">
        <v>203</v>
      </c>
      <c r="C85" s="123" t="s">
        <v>49</v>
      </c>
      <c r="D85" s="28" t="s">
        <v>204</v>
      </c>
      <c r="E85" s="123" t="s">
        <v>15</v>
      </c>
      <c r="F85" s="123">
        <v>1</v>
      </c>
      <c r="G85" s="163"/>
      <c r="H85" s="123">
        <f t="shared" si="5"/>
        <v>0</v>
      </c>
    </row>
    <row r="86" s="143" customFormat="1" spans="1:8">
      <c r="A86" s="165">
        <v>35</v>
      </c>
      <c r="B86" s="123" t="s">
        <v>205</v>
      </c>
      <c r="C86" s="123" t="s">
        <v>49</v>
      </c>
      <c r="D86" s="28" t="s">
        <v>206</v>
      </c>
      <c r="E86" s="123" t="s">
        <v>15</v>
      </c>
      <c r="F86" s="123">
        <v>1</v>
      </c>
      <c r="G86" s="163"/>
      <c r="H86" s="123">
        <f t="shared" si="5"/>
        <v>0</v>
      </c>
    </row>
    <row r="87" s="144" customFormat="1" spans="1:8">
      <c r="A87" s="159"/>
      <c r="B87" s="160" t="s">
        <v>207</v>
      </c>
      <c r="C87" s="161"/>
      <c r="D87" s="169"/>
      <c r="E87" s="159"/>
      <c r="F87" s="159"/>
      <c r="G87" s="153"/>
      <c r="H87" s="153">
        <f>SUM(H31:H86)</f>
        <v>0</v>
      </c>
    </row>
    <row r="88" s="143" customFormat="1" spans="1:8">
      <c r="A88" s="148" t="s">
        <v>208</v>
      </c>
      <c r="B88" s="148"/>
      <c r="C88" s="148"/>
      <c r="D88" s="150"/>
      <c r="E88" s="148"/>
      <c r="F88" s="148"/>
      <c r="G88" s="148"/>
      <c r="H88" s="148"/>
    </row>
    <row r="89" s="143" customFormat="1" spans="1:8">
      <c r="A89" s="153" t="s">
        <v>93</v>
      </c>
      <c r="B89" s="153"/>
      <c r="C89" s="153"/>
      <c r="D89" s="154"/>
      <c r="E89" s="153"/>
      <c r="F89" s="153"/>
      <c r="G89" s="123"/>
      <c r="H89" s="123"/>
    </row>
    <row r="90" s="142" customFormat="1" ht="144" spans="1:8">
      <c r="A90" s="122">
        <v>1</v>
      </c>
      <c r="B90" s="122" t="s">
        <v>22</v>
      </c>
      <c r="C90" s="122" t="s">
        <v>23</v>
      </c>
      <c r="D90" s="70" t="s">
        <v>24</v>
      </c>
      <c r="E90" s="123" t="s">
        <v>25</v>
      </c>
      <c r="F90" s="123">
        <v>1</v>
      </c>
      <c r="G90" s="123"/>
      <c r="H90" s="123">
        <f t="shared" ref="H90:H109" si="6">G90*F90</f>
        <v>0</v>
      </c>
    </row>
    <row r="91" s="142" customFormat="1" ht="24" spans="1:8">
      <c r="A91" s="122">
        <v>2</v>
      </c>
      <c r="B91" s="122" t="s">
        <v>26</v>
      </c>
      <c r="C91" s="122" t="s">
        <v>27</v>
      </c>
      <c r="D91" s="70" t="s">
        <v>28</v>
      </c>
      <c r="E91" s="123" t="s">
        <v>29</v>
      </c>
      <c r="F91" s="123">
        <v>1</v>
      </c>
      <c r="G91" s="123"/>
      <c r="H91" s="123">
        <f t="shared" si="6"/>
        <v>0</v>
      </c>
    </row>
    <row r="92" s="142" customFormat="1" ht="36" spans="1:8">
      <c r="A92" s="122">
        <v>3</v>
      </c>
      <c r="B92" s="122" t="s">
        <v>30</v>
      </c>
      <c r="C92" s="122" t="s">
        <v>31</v>
      </c>
      <c r="D92" s="70" t="s">
        <v>32</v>
      </c>
      <c r="E92" s="123" t="s">
        <v>33</v>
      </c>
      <c r="F92" s="123">
        <v>1</v>
      </c>
      <c r="G92" s="123"/>
      <c r="H92" s="123">
        <f t="shared" si="6"/>
        <v>0</v>
      </c>
    </row>
    <row r="93" s="142" customFormat="1" ht="24" spans="1:8">
      <c r="A93" s="122">
        <v>4</v>
      </c>
      <c r="B93" s="122" t="s">
        <v>34</v>
      </c>
      <c r="C93" s="122" t="s">
        <v>35</v>
      </c>
      <c r="D93" s="70" t="s">
        <v>36</v>
      </c>
      <c r="E93" s="123" t="s">
        <v>37</v>
      </c>
      <c r="F93" s="123">
        <v>1</v>
      </c>
      <c r="G93" s="123"/>
      <c r="H93" s="123">
        <f t="shared" si="6"/>
        <v>0</v>
      </c>
    </row>
    <row r="94" s="143" customFormat="1" spans="1:8">
      <c r="A94" s="153" t="s">
        <v>94</v>
      </c>
      <c r="B94" s="153"/>
      <c r="C94" s="153"/>
      <c r="D94" s="154"/>
      <c r="E94" s="153"/>
      <c r="F94" s="153"/>
      <c r="G94" s="123"/>
      <c r="H94" s="123">
        <f t="shared" si="6"/>
        <v>0</v>
      </c>
    </row>
    <row r="95" s="142" customFormat="1" ht="228" spans="1:8">
      <c r="A95" s="122">
        <v>1</v>
      </c>
      <c r="B95" s="122" t="s">
        <v>38</v>
      </c>
      <c r="C95" s="122" t="s">
        <v>39</v>
      </c>
      <c r="D95" s="70" t="s">
        <v>40</v>
      </c>
      <c r="E95" s="123" t="s">
        <v>25</v>
      </c>
      <c r="F95" s="123">
        <v>28</v>
      </c>
      <c r="G95" s="123"/>
      <c r="H95" s="123">
        <f t="shared" si="6"/>
        <v>0</v>
      </c>
    </row>
    <row r="96" s="143" customFormat="1" ht="60" spans="1:8">
      <c r="A96" s="122">
        <v>2</v>
      </c>
      <c r="B96" s="122" t="s">
        <v>53</v>
      </c>
      <c r="C96" s="25" t="s">
        <v>95</v>
      </c>
      <c r="D96" s="70" t="s">
        <v>55</v>
      </c>
      <c r="E96" s="123" t="s">
        <v>25</v>
      </c>
      <c r="F96" s="123">
        <v>56</v>
      </c>
      <c r="G96" s="123"/>
      <c r="H96" s="123">
        <f t="shared" si="6"/>
        <v>0</v>
      </c>
    </row>
    <row r="97" s="143" customFormat="1" spans="1:8">
      <c r="A97" s="153" t="s">
        <v>96</v>
      </c>
      <c r="B97" s="153"/>
      <c r="C97" s="153"/>
      <c r="D97" s="154"/>
      <c r="E97" s="153"/>
      <c r="F97" s="153"/>
      <c r="G97" s="123"/>
      <c r="H97" s="123">
        <f t="shared" si="6"/>
        <v>0</v>
      </c>
    </row>
    <row r="98" s="143" customFormat="1" ht="36" spans="1:8">
      <c r="A98" s="122">
        <v>1</v>
      </c>
      <c r="B98" s="122" t="s">
        <v>97</v>
      </c>
      <c r="C98" s="122" t="s">
        <v>98</v>
      </c>
      <c r="D98" s="70" t="s">
        <v>99</v>
      </c>
      <c r="E98" s="123" t="s">
        <v>68</v>
      </c>
      <c r="F98" s="123">
        <v>1</v>
      </c>
      <c r="G98" s="123"/>
      <c r="H98" s="123">
        <f t="shared" si="6"/>
        <v>0</v>
      </c>
    </row>
    <row r="99" s="143" customFormat="1" ht="60" spans="1:8">
      <c r="A99" s="122">
        <v>2</v>
      </c>
      <c r="B99" s="122" t="s">
        <v>100</v>
      </c>
      <c r="C99" s="122" t="s">
        <v>101</v>
      </c>
      <c r="D99" s="70" t="s">
        <v>102</v>
      </c>
      <c r="E99" s="123" t="s">
        <v>33</v>
      </c>
      <c r="F99" s="123">
        <v>1</v>
      </c>
      <c r="G99" s="123"/>
      <c r="H99" s="123">
        <f t="shared" si="6"/>
        <v>0</v>
      </c>
    </row>
    <row r="100" s="143" customFormat="1" ht="24" spans="1:8">
      <c r="A100" s="122">
        <v>3</v>
      </c>
      <c r="B100" s="122" t="s">
        <v>103</v>
      </c>
      <c r="C100" s="122" t="s">
        <v>49</v>
      </c>
      <c r="D100" s="70" t="s">
        <v>104</v>
      </c>
      <c r="E100" s="123" t="s">
        <v>33</v>
      </c>
      <c r="F100" s="123">
        <v>1</v>
      </c>
      <c r="G100" s="123"/>
      <c r="H100" s="123">
        <f t="shared" si="6"/>
        <v>0</v>
      </c>
    </row>
    <row r="101" s="143" customFormat="1" ht="60" spans="1:8">
      <c r="A101" s="122">
        <v>4</v>
      </c>
      <c r="B101" s="122" t="s">
        <v>105</v>
      </c>
      <c r="C101" s="122" t="s">
        <v>49</v>
      </c>
      <c r="D101" s="70" t="s">
        <v>106</v>
      </c>
      <c r="E101" s="123" t="s">
        <v>15</v>
      </c>
      <c r="F101" s="123">
        <v>1</v>
      </c>
      <c r="G101" s="123"/>
      <c r="H101" s="123">
        <f t="shared" si="6"/>
        <v>0</v>
      </c>
    </row>
    <row r="102" s="143" customFormat="1" ht="24" spans="1:8">
      <c r="A102" s="122">
        <v>5</v>
      </c>
      <c r="B102" s="122" t="s">
        <v>107</v>
      </c>
      <c r="C102" s="122" t="s">
        <v>49</v>
      </c>
      <c r="D102" s="70" t="s">
        <v>108</v>
      </c>
      <c r="E102" s="123" t="s">
        <v>15</v>
      </c>
      <c r="F102" s="123">
        <v>1</v>
      </c>
      <c r="G102" s="123"/>
      <c r="H102" s="123">
        <f t="shared" si="6"/>
        <v>0</v>
      </c>
    </row>
    <row r="103" s="143" customFormat="1" spans="1:8">
      <c r="A103" s="153" t="s">
        <v>109</v>
      </c>
      <c r="B103" s="153"/>
      <c r="C103" s="153"/>
      <c r="D103" s="154"/>
      <c r="E103" s="153"/>
      <c r="F103" s="153"/>
      <c r="G103" s="123"/>
      <c r="H103" s="123">
        <f t="shared" si="6"/>
        <v>0</v>
      </c>
    </row>
    <row r="104" s="143" customFormat="1" ht="132" spans="1:8">
      <c r="A104" s="122">
        <v>1</v>
      </c>
      <c r="B104" s="122" t="s">
        <v>110</v>
      </c>
      <c r="C104" s="122" t="s">
        <v>209</v>
      </c>
      <c r="D104" s="70" t="s">
        <v>111</v>
      </c>
      <c r="E104" s="123" t="s">
        <v>112</v>
      </c>
      <c r="F104" s="123">
        <v>29</v>
      </c>
      <c r="G104" s="123"/>
      <c r="H104" s="123">
        <f t="shared" si="6"/>
        <v>0</v>
      </c>
    </row>
    <row r="105" s="143" customFormat="1" ht="24" spans="1:8">
      <c r="A105" s="122">
        <v>2</v>
      </c>
      <c r="B105" s="122" t="s">
        <v>113</v>
      </c>
      <c r="C105" s="122" t="s">
        <v>49</v>
      </c>
      <c r="D105" s="70" t="s">
        <v>114</v>
      </c>
      <c r="E105" s="123" t="s">
        <v>33</v>
      </c>
      <c r="F105" s="123">
        <v>1</v>
      </c>
      <c r="G105" s="123"/>
      <c r="H105" s="123">
        <f t="shared" si="6"/>
        <v>0</v>
      </c>
    </row>
    <row r="106" s="143" customFormat="1" ht="36" spans="1:8">
      <c r="A106" s="122">
        <v>3</v>
      </c>
      <c r="B106" s="122" t="s">
        <v>115</v>
      </c>
      <c r="C106" s="122" t="s">
        <v>116</v>
      </c>
      <c r="D106" s="70" t="s">
        <v>117</v>
      </c>
      <c r="E106" s="123" t="s">
        <v>33</v>
      </c>
      <c r="F106" s="123">
        <v>15</v>
      </c>
      <c r="G106" s="123"/>
      <c r="H106" s="123">
        <f t="shared" si="6"/>
        <v>0</v>
      </c>
    </row>
    <row r="107" s="143" customFormat="1" ht="24" spans="1:8">
      <c r="A107" s="122">
        <v>4</v>
      </c>
      <c r="B107" s="122" t="s">
        <v>118</v>
      </c>
      <c r="C107" s="122" t="s">
        <v>81</v>
      </c>
      <c r="D107" s="70" t="s">
        <v>119</v>
      </c>
      <c r="E107" s="123" t="s">
        <v>33</v>
      </c>
      <c r="F107" s="123">
        <v>1</v>
      </c>
      <c r="G107" s="123"/>
      <c r="H107" s="123">
        <f t="shared" si="6"/>
        <v>0</v>
      </c>
    </row>
    <row r="108" s="143" customFormat="1" ht="72" spans="1:8">
      <c r="A108" s="122">
        <v>5</v>
      </c>
      <c r="B108" s="122" t="s">
        <v>120</v>
      </c>
      <c r="C108" s="122" t="s">
        <v>121</v>
      </c>
      <c r="D108" s="70" t="s">
        <v>122</v>
      </c>
      <c r="E108" s="123" t="s">
        <v>68</v>
      </c>
      <c r="F108" s="123">
        <v>1</v>
      </c>
      <c r="G108" s="123"/>
      <c r="H108" s="123">
        <f t="shared" si="6"/>
        <v>0</v>
      </c>
    </row>
    <row r="109" s="143" customFormat="1" spans="1:8">
      <c r="A109" s="122">
        <v>6</v>
      </c>
      <c r="B109" s="122" t="s">
        <v>123</v>
      </c>
      <c r="C109" s="122" t="s">
        <v>57</v>
      </c>
      <c r="D109" s="70" t="s">
        <v>57</v>
      </c>
      <c r="E109" s="123" t="s">
        <v>33</v>
      </c>
      <c r="F109" s="123">
        <v>1</v>
      </c>
      <c r="G109" s="123"/>
      <c r="H109" s="123">
        <f t="shared" si="6"/>
        <v>0</v>
      </c>
    </row>
    <row r="110" s="143" customFormat="1" spans="1:8">
      <c r="A110" s="153" t="s">
        <v>124</v>
      </c>
      <c r="B110" s="153"/>
      <c r="C110" s="153"/>
      <c r="D110" s="154"/>
      <c r="E110" s="153"/>
      <c r="F110" s="153"/>
      <c r="G110" s="123"/>
      <c r="H110" s="123">
        <f t="shared" ref="H110:H133" si="7">G110*F110</f>
        <v>0</v>
      </c>
    </row>
    <row r="111" s="143" customFormat="1" ht="132" spans="1:8">
      <c r="A111" s="164">
        <v>1</v>
      </c>
      <c r="B111" s="122" t="s">
        <v>153</v>
      </c>
      <c r="C111" s="122" t="s">
        <v>49</v>
      </c>
      <c r="D111" s="70" t="s">
        <v>154</v>
      </c>
      <c r="E111" s="123" t="s">
        <v>33</v>
      </c>
      <c r="F111" s="123">
        <v>14</v>
      </c>
      <c r="G111" s="123"/>
      <c r="H111" s="123">
        <f t="shared" si="7"/>
        <v>0</v>
      </c>
    </row>
    <row r="112" s="143" customFormat="1" ht="24" spans="1:8">
      <c r="A112" s="164">
        <v>2</v>
      </c>
      <c r="B112" s="122" t="s">
        <v>155</v>
      </c>
      <c r="C112" s="122" t="s">
        <v>156</v>
      </c>
      <c r="D112" s="70" t="s">
        <v>157</v>
      </c>
      <c r="E112" s="123" t="s">
        <v>158</v>
      </c>
      <c r="F112" s="123">
        <v>14</v>
      </c>
      <c r="G112" s="123"/>
      <c r="H112" s="123">
        <f t="shared" si="7"/>
        <v>0</v>
      </c>
    </row>
    <row r="113" s="143" customFormat="1" ht="24" spans="1:8">
      <c r="A113" s="164">
        <v>3</v>
      </c>
      <c r="B113" s="122" t="s">
        <v>159</v>
      </c>
      <c r="C113" s="122" t="s">
        <v>49</v>
      </c>
      <c r="D113" s="26" t="s">
        <v>160</v>
      </c>
      <c r="E113" s="123" t="s">
        <v>33</v>
      </c>
      <c r="F113" s="123">
        <v>14</v>
      </c>
      <c r="G113" s="123"/>
      <c r="H113" s="123">
        <f t="shared" si="7"/>
        <v>0</v>
      </c>
    </row>
    <row r="114" s="143" customFormat="1" ht="24" spans="1:8">
      <c r="A114" s="165">
        <v>4</v>
      </c>
      <c r="B114" s="123" t="s">
        <v>161</v>
      </c>
      <c r="C114" s="123" t="s">
        <v>162</v>
      </c>
      <c r="D114" s="28" t="s">
        <v>163</v>
      </c>
      <c r="E114" s="123" t="s">
        <v>158</v>
      </c>
      <c r="F114" s="123">
        <v>56</v>
      </c>
      <c r="G114" s="123"/>
      <c r="H114" s="123">
        <f t="shared" si="7"/>
        <v>0</v>
      </c>
    </row>
    <row r="115" s="143" customFormat="1" ht="72" spans="1:8">
      <c r="A115" s="164">
        <v>5</v>
      </c>
      <c r="B115" s="122" t="s">
        <v>164</v>
      </c>
      <c r="C115" s="122" t="s">
        <v>165</v>
      </c>
      <c r="D115" s="70" t="s">
        <v>166</v>
      </c>
      <c r="E115" s="123" t="s">
        <v>158</v>
      </c>
      <c r="F115" s="123">
        <v>28</v>
      </c>
      <c r="G115" s="123"/>
      <c r="H115" s="123">
        <f t="shared" si="7"/>
        <v>0</v>
      </c>
    </row>
    <row r="116" s="143" customFormat="1" spans="1:8">
      <c r="A116" s="165">
        <v>6</v>
      </c>
      <c r="B116" s="123" t="s">
        <v>167</v>
      </c>
      <c r="C116" s="123" t="s">
        <v>168</v>
      </c>
      <c r="D116" s="28" t="s">
        <v>169</v>
      </c>
      <c r="E116" s="123" t="s">
        <v>112</v>
      </c>
      <c r="F116" s="123">
        <v>28</v>
      </c>
      <c r="G116" s="123"/>
      <c r="H116" s="123">
        <f t="shared" si="7"/>
        <v>0</v>
      </c>
    </row>
    <row r="117" s="143" customFormat="1" ht="108" spans="1:8">
      <c r="A117" s="164">
        <v>7</v>
      </c>
      <c r="B117" s="122" t="s">
        <v>170</v>
      </c>
      <c r="C117" s="122" t="s">
        <v>49</v>
      </c>
      <c r="D117" s="70" t="s">
        <v>171</v>
      </c>
      <c r="E117" s="123" t="s">
        <v>33</v>
      </c>
      <c r="F117" s="123">
        <v>14</v>
      </c>
      <c r="G117" s="123"/>
      <c r="H117" s="123">
        <f t="shared" si="7"/>
        <v>0</v>
      </c>
    </row>
    <row r="118" s="143" customFormat="1" ht="24" spans="1:8">
      <c r="A118" s="165">
        <v>8</v>
      </c>
      <c r="B118" s="123" t="s">
        <v>172</v>
      </c>
      <c r="C118" s="123" t="s">
        <v>210</v>
      </c>
      <c r="D118" s="28" t="s">
        <v>173</v>
      </c>
      <c r="E118" s="123" t="s">
        <v>33</v>
      </c>
      <c r="F118" s="123">
        <v>28</v>
      </c>
      <c r="G118" s="123"/>
      <c r="H118" s="123">
        <f t="shared" si="7"/>
        <v>0</v>
      </c>
    </row>
    <row r="119" s="143" customFormat="1" ht="24" spans="1:8">
      <c r="A119" s="164">
        <v>9</v>
      </c>
      <c r="B119" s="122" t="s">
        <v>174</v>
      </c>
      <c r="C119" s="122" t="s">
        <v>210</v>
      </c>
      <c r="D119" s="70" t="s">
        <v>175</v>
      </c>
      <c r="E119" s="123" t="s">
        <v>33</v>
      </c>
      <c r="F119" s="123">
        <v>1</v>
      </c>
      <c r="G119" s="123"/>
      <c r="H119" s="123">
        <f t="shared" si="7"/>
        <v>0</v>
      </c>
    </row>
    <row r="120" s="143" customFormat="1" ht="60" spans="1:8">
      <c r="A120" s="164">
        <v>10</v>
      </c>
      <c r="B120" s="122" t="s">
        <v>176</v>
      </c>
      <c r="C120" s="118" t="s">
        <v>177</v>
      </c>
      <c r="D120" s="70" t="s">
        <v>178</v>
      </c>
      <c r="E120" s="123" t="s">
        <v>33</v>
      </c>
      <c r="F120" s="123">
        <v>14</v>
      </c>
      <c r="G120" s="123"/>
      <c r="H120" s="123">
        <f t="shared" si="7"/>
        <v>0</v>
      </c>
    </row>
    <row r="121" s="143" customFormat="1" ht="108" spans="1:8">
      <c r="A121" s="164">
        <v>11</v>
      </c>
      <c r="B121" s="122" t="s">
        <v>179</v>
      </c>
      <c r="C121" s="122" t="s">
        <v>180</v>
      </c>
      <c r="D121" s="70" t="s">
        <v>181</v>
      </c>
      <c r="E121" s="123" t="s">
        <v>33</v>
      </c>
      <c r="F121" s="123">
        <v>14</v>
      </c>
      <c r="G121" s="123"/>
      <c r="H121" s="123">
        <f t="shared" si="7"/>
        <v>0</v>
      </c>
    </row>
    <row r="122" s="143" customFormat="1" ht="24" spans="1:8">
      <c r="A122" s="164">
        <v>12</v>
      </c>
      <c r="B122" s="122" t="s">
        <v>182</v>
      </c>
      <c r="C122" s="122" t="s">
        <v>183</v>
      </c>
      <c r="D122" s="70" t="s">
        <v>184</v>
      </c>
      <c r="E122" s="123" t="s">
        <v>158</v>
      </c>
      <c r="F122" s="123">
        <v>14</v>
      </c>
      <c r="G122" s="123"/>
      <c r="H122" s="123">
        <f t="shared" si="7"/>
        <v>0</v>
      </c>
    </row>
    <row r="123" s="143" customFormat="1" ht="24" spans="1:8">
      <c r="A123" s="164">
        <v>13</v>
      </c>
      <c r="B123" s="122" t="s">
        <v>185</v>
      </c>
      <c r="C123" s="122" t="s">
        <v>49</v>
      </c>
      <c r="D123" s="70" t="s">
        <v>186</v>
      </c>
      <c r="E123" s="123" t="s">
        <v>158</v>
      </c>
      <c r="F123" s="123">
        <v>14</v>
      </c>
      <c r="G123" s="123"/>
      <c r="H123" s="123">
        <f t="shared" si="7"/>
        <v>0</v>
      </c>
    </row>
    <row r="124" s="143" customFormat="1" spans="1:8">
      <c r="A124" s="164">
        <v>14</v>
      </c>
      <c r="B124" s="122" t="s">
        <v>187</v>
      </c>
      <c r="C124" s="122" t="s">
        <v>49</v>
      </c>
      <c r="D124" s="70" t="s">
        <v>188</v>
      </c>
      <c r="E124" s="123" t="s">
        <v>15</v>
      </c>
      <c r="F124" s="123">
        <v>1</v>
      </c>
      <c r="G124" s="123"/>
      <c r="H124" s="123">
        <f t="shared" si="7"/>
        <v>0</v>
      </c>
    </row>
    <row r="125" s="143" customFormat="1" ht="24" spans="1:8">
      <c r="A125" s="164">
        <v>15</v>
      </c>
      <c r="B125" s="122" t="s">
        <v>189</v>
      </c>
      <c r="C125" s="122" t="s">
        <v>49</v>
      </c>
      <c r="D125" s="70" t="s">
        <v>190</v>
      </c>
      <c r="E125" s="123" t="s">
        <v>15</v>
      </c>
      <c r="F125" s="123">
        <v>1</v>
      </c>
      <c r="G125" s="123"/>
      <c r="H125" s="123">
        <f t="shared" si="7"/>
        <v>0</v>
      </c>
    </row>
    <row r="126" s="143" customFormat="1" spans="1:8">
      <c r="A126" s="164">
        <v>16</v>
      </c>
      <c r="B126" s="122" t="s">
        <v>191</v>
      </c>
      <c r="C126" s="122" t="s">
        <v>49</v>
      </c>
      <c r="D126" s="70" t="s">
        <v>192</v>
      </c>
      <c r="E126" s="123" t="s">
        <v>15</v>
      </c>
      <c r="F126" s="123">
        <v>1</v>
      </c>
      <c r="G126" s="123"/>
      <c r="H126" s="123">
        <f t="shared" si="7"/>
        <v>0</v>
      </c>
    </row>
    <row r="127" s="143" customFormat="1" spans="1:8">
      <c r="A127" s="164">
        <v>17</v>
      </c>
      <c r="B127" s="122" t="s">
        <v>193</v>
      </c>
      <c r="C127" s="122" t="s">
        <v>49</v>
      </c>
      <c r="D127" s="70" t="s">
        <v>194</v>
      </c>
      <c r="E127" s="123" t="s">
        <v>15</v>
      </c>
      <c r="F127" s="123">
        <v>1</v>
      </c>
      <c r="G127" s="123"/>
      <c r="H127" s="123">
        <f t="shared" si="7"/>
        <v>0</v>
      </c>
    </row>
    <row r="128" s="143" customFormat="1" spans="1:8">
      <c r="A128" s="165">
        <v>18</v>
      </c>
      <c r="B128" s="123" t="s">
        <v>195</v>
      </c>
      <c r="C128" s="123" t="s">
        <v>49</v>
      </c>
      <c r="D128" s="28" t="s">
        <v>196</v>
      </c>
      <c r="E128" s="123" t="s">
        <v>112</v>
      </c>
      <c r="F128" s="123">
        <v>4</v>
      </c>
      <c r="G128" s="123"/>
      <c r="H128" s="123">
        <f t="shared" si="7"/>
        <v>0</v>
      </c>
    </row>
    <row r="129" s="143" customFormat="1" spans="1:8">
      <c r="A129" s="165">
        <v>19</v>
      </c>
      <c r="B129" s="123" t="s">
        <v>197</v>
      </c>
      <c r="C129" s="123" t="s">
        <v>49</v>
      </c>
      <c r="D129" s="28" t="s">
        <v>198</v>
      </c>
      <c r="E129" s="123" t="s">
        <v>15</v>
      </c>
      <c r="F129" s="123">
        <v>1</v>
      </c>
      <c r="G129" s="123"/>
      <c r="H129" s="123">
        <f t="shared" si="7"/>
        <v>0</v>
      </c>
    </row>
    <row r="130" s="143" customFormat="1" spans="1:8">
      <c r="A130" s="165">
        <v>20</v>
      </c>
      <c r="B130" s="123" t="s">
        <v>199</v>
      </c>
      <c r="C130" s="123" t="s">
        <v>49</v>
      </c>
      <c r="D130" s="28" t="s">
        <v>200</v>
      </c>
      <c r="E130" s="123" t="s">
        <v>9</v>
      </c>
      <c r="F130" s="123">
        <v>1</v>
      </c>
      <c r="G130" s="123"/>
      <c r="H130" s="123">
        <f t="shared" si="7"/>
        <v>0</v>
      </c>
    </row>
    <row r="131" s="143" customFormat="1" ht="36" spans="1:8">
      <c r="A131" s="164">
        <v>21</v>
      </c>
      <c r="B131" s="122" t="s">
        <v>201</v>
      </c>
      <c r="C131" s="122" t="s">
        <v>49</v>
      </c>
      <c r="D131" s="70" t="s">
        <v>202</v>
      </c>
      <c r="E131" s="123" t="s">
        <v>9</v>
      </c>
      <c r="F131" s="123">
        <v>1</v>
      </c>
      <c r="G131" s="123"/>
      <c r="H131" s="123">
        <f t="shared" si="7"/>
        <v>0</v>
      </c>
    </row>
    <row r="132" s="143" customFormat="1" ht="96" spans="1:8">
      <c r="A132" s="165">
        <v>22</v>
      </c>
      <c r="B132" s="123" t="s">
        <v>203</v>
      </c>
      <c r="C132" s="123" t="s">
        <v>49</v>
      </c>
      <c r="D132" s="28" t="s">
        <v>204</v>
      </c>
      <c r="E132" s="123" t="s">
        <v>15</v>
      </c>
      <c r="F132" s="123">
        <v>1</v>
      </c>
      <c r="G132" s="123"/>
      <c r="H132" s="123">
        <f t="shared" si="7"/>
        <v>0</v>
      </c>
    </row>
    <row r="133" s="143" customFormat="1" spans="1:8">
      <c r="A133" s="165">
        <v>23</v>
      </c>
      <c r="B133" s="123" t="s">
        <v>205</v>
      </c>
      <c r="C133" s="123" t="s">
        <v>49</v>
      </c>
      <c r="D133" s="28" t="s">
        <v>206</v>
      </c>
      <c r="E133" s="123" t="s">
        <v>15</v>
      </c>
      <c r="F133" s="123">
        <v>1</v>
      </c>
      <c r="G133" s="123"/>
      <c r="H133" s="123">
        <f t="shared" si="7"/>
        <v>0</v>
      </c>
    </row>
    <row r="134" s="144" customFormat="1" spans="1:8">
      <c r="A134" s="159"/>
      <c r="B134" s="160" t="s">
        <v>207</v>
      </c>
      <c r="C134" s="161"/>
      <c r="D134" s="169"/>
      <c r="E134" s="159"/>
      <c r="F134" s="159"/>
      <c r="G134" s="153"/>
      <c r="H134" s="153">
        <f>SUM(H90:H133)</f>
        <v>0</v>
      </c>
    </row>
    <row r="135" s="142" customFormat="1" spans="1:8">
      <c r="A135" s="148" t="s">
        <v>211</v>
      </c>
      <c r="B135" s="148"/>
      <c r="C135" s="148"/>
      <c r="D135" s="150"/>
      <c r="E135" s="148"/>
      <c r="F135" s="148"/>
      <c r="G135" s="170"/>
      <c r="H135" s="170"/>
    </row>
    <row r="136" s="142" customFormat="1" ht="120" spans="1:8">
      <c r="A136" s="122">
        <v>1</v>
      </c>
      <c r="B136" s="122" t="s">
        <v>212</v>
      </c>
      <c r="C136" s="122" t="s">
        <v>213</v>
      </c>
      <c r="D136" s="70" t="s">
        <v>214</v>
      </c>
      <c r="E136" s="123" t="s">
        <v>25</v>
      </c>
      <c r="F136" s="123">
        <v>1</v>
      </c>
      <c r="G136" s="123"/>
      <c r="H136" s="123">
        <f>G136*F136</f>
        <v>0</v>
      </c>
    </row>
    <row r="137" s="143" customFormat="1" ht="24" spans="1:8">
      <c r="A137" s="122">
        <v>2</v>
      </c>
      <c r="B137" s="122" t="s">
        <v>26</v>
      </c>
      <c r="C137" s="122" t="s">
        <v>215</v>
      </c>
      <c r="D137" s="70" t="s">
        <v>28</v>
      </c>
      <c r="E137" s="123" t="s">
        <v>29</v>
      </c>
      <c r="F137" s="123">
        <v>1</v>
      </c>
      <c r="G137" s="123"/>
      <c r="H137" s="123">
        <f t="shared" ref="H137:H151" si="8">G137*F137</f>
        <v>0</v>
      </c>
    </row>
    <row r="138" s="143" customFormat="1" ht="36" spans="1:8">
      <c r="A138" s="122">
        <v>3</v>
      </c>
      <c r="B138" s="122" t="s">
        <v>30</v>
      </c>
      <c r="C138" s="122" t="s">
        <v>31</v>
      </c>
      <c r="D138" s="70" t="s">
        <v>32</v>
      </c>
      <c r="E138" s="123" t="s">
        <v>33</v>
      </c>
      <c r="F138" s="123">
        <v>1</v>
      </c>
      <c r="G138" s="123"/>
      <c r="H138" s="123">
        <f t="shared" si="8"/>
        <v>0</v>
      </c>
    </row>
    <row r="139" s="143" customFormat="1" ht="96" spans="1:8">
      <c r="A139" s="122">
        <v>4</v>
      </c>
      <c r="B139" s="122" t="s">
        <v>216</v>
      </c>
      <c r="C139" s="122" t="s">
        <v>217</v>
      </c>
      <c r="D139" s="70" t="s">
        <v>218</v>
      </c>
      <c r="E139" s="123" t="s">
        <v>158</v>
      </c>
      <c r="F139" s="123">
        <v>1</v>
      </c>
      <c r="G139" s="123"/>
      <c r="H139" s="123">
        <f t="shared" si="8"/>
        <v>0</v>
      </c>
    </row>
    <row r="140" s="143" customFormat="1" ht="36" spans="1:8">
      <c r="A140" s="122">
        <v>5</v>
      </c>
      <c r="B140" s="122" t="s">
        <v>219</v>
      </c>
      <c r="C140" s="122" t="s">
        <v>63</v>
      </c>
      <c r="D140" s="70" t="s">
        <v>220</v>
      </c>
      <c r="E140" s="123" t="s">
        <v>158</v>
      </c>
      <c r="F140" s="123">
        <v>1</v>
      </c>
      <c r="G140" s="123"/>
      <c r="H140" s="123">
        <f t="shared" si="8"/>
        <v>0</v>
      </c>
    </row>
    <row r="141" s="143" customFormat="1" ht="24" spans="1:8">
      <c r="A141" s="122">
        <v>6</v>
      </c>
      <c r="B141" s="122" t="s">
        <v>34</v>
      </c>
      <c r="C141" s="122" t="s">
        <v>221</v>
      </c>
      <c r="D141" s="70" t="s">
        <v>36</v>
      </c>
      <c r="E141" s="123" t="s">
        <v>37</v>
      </c>
      <c r="F141" s="123">
        <v>1</v>
      </c>
      <c r="G141" s="123"/>
      <c r="H141" s="123">
        <f t="shared" si="8"/>
        <v>0</v>
      </c>
    </row>
    <row r="142" s="143" customFormat="1" ht="144" spans="1:8">
      <c r="A142" s="122">
        <v>7</v>
      </c>
      <c r="B142" s="122" t="s">
        <v>222</v>
      </c>
      <c r="C142" s="118" t="s">
        <v>223</v>
      </c>
      <c r="D142" s="70" t="s">
        <v>224</v>
      </c>
      <c r="E142" s="123" t="s">
        <v>112</v>
      </c>
      <c r="F142" s="123">
        <v>11</v>
      </c>
      <c r="G142" s="123"/>
      <c r="H142" s="123">
        <f t="shared" si="8"/>
        <v>0</v>
      </c>
    </row>
    <row r="143" s="143" customFormat="1" ht="36" spans="1:8">
      <c r="A143" s="122">
        <v>8</v>
      </c>
      <c r="B143" s="164" t="s">
        <v>225</v>
      </c>
      <c r="C143" s="164" t="s">
        <v>226</v>
      </c>
      <c r="D143" s="70" t="s">
        <v>227</v>
      </c>
      <c r="E143" s="165" t="s">
        <v>112</v>
      </c>
      <c r="F143" s="165">
        <v>1</v>
      </c>
      <c r="G143" s="123"/>
      <c r="H143" s="123">
        <f t="shared" si="8"/>
        <v>0</v>
      </c>
    </row>
    <row r="144" s="142" customFormat="1" ht="409.5" spans="1:8">
      <c r="A144" s="122">
        <v>9</v>
      </c>
      <c r="B144" s="122" t="s">
        <v>228</v>
      </c>
      <c r="C144" s="118" t="s">
        <v>229</v>
      </c>
      <c r="D144" s="70" t="s">
        <v>230</v>
      </c>
      <c r="E144" s="123" t="s">
        <v>68</v>
      </c>
      <c r="F144" s="123">
        <v>1</v>
      </c>
      <c r="G144" s="123"/>
      <c r="H144" s="123">
        <f t="shared" si="8"/>
        <v>0</v>
      </c>
    </row>
    <row r="145" s="145" customFormat="1" spans="1:8">
      <c r="A145" s="122">
        <v>10</v>
      </c>
      <c r="B145" s="122" t="s">
        <v>231</v>
      </c>
      <c r="C145" s="122" t="s">
        <v>49</v>
      </c>
      <c r="D145" s="70" t="s">
        <v>232</v>
      </c>
      <c r="E145" s="123" t="s">
        <v>68</v>
      </c>
      <c r="F145" s="156">
        <v>1</v>
      </c>
      <c r="G145" s="123"/>
      <c r="H145" s="123">
        <f t="shared" si="8"/>
        <v>0</v>
      </c>
    </row>
    <row r="146" s="145" customFormat="1" spans="1:8">
      <c r="A146" s="122">
        <v>11</v>
      </c>
      <c r="B146" s="122" t="s">
        <v>71</v>
      </c>
      <c r="C146" s="122" t="s">
        <v>72</v>
      </c>
      <c r="D146" s="70" t="s">
        <v>73</v>
      </c>
      <c r="E146" s="123" t="s">
        <v>29</v>
      </c>
      <c r="F146" s="156">
        <v>1</v>
      </c>
      <c r="G146" s="123"/>
      <c r="H146" s="123">
        <f t="shared" si="8"/>
        <v>0</v>
      </c>
    </row>
    <row r="147" s="142" customFormat="1" ht="24" spans="1:8">
      <c r="A147" s="122">
        <v>12</v>
      </c>
      <c r="B147" s="122" t="s">
        <v>83</v>
      </c>
      <c r="C147" s="122" t="s">
        <v>63</v>
      </c>
      <c r="D147" s="70" t="s">
        <v>84</v>
      </c>
      <c r="E147" s="123" t="s">
        <v>15</v>
      </c>
      <c r="F147" s="156">
        <v>1</v>
      </c>
      <c r="G147" s="123"/>
      <c r="H147" s="123">
        <f t="shared" si="8"/>
        <v>0</v>
      </c>
    </row>
    <row r="148" s="142" customFormat="1" ht="24" spans="1:8">
      <c r="A148" s="122">
        <v>13</v>
      </c>
      <c r="B148" s="155" t="s">
        <v>233</v>
      </c>
      <c r="C148" s="122" t="s">
        <v>57</v>
      </c>
      <c r="D148" s="70" t="s">
        <v>57</v>
      </c>
      <c r="E148" s="157" t="s">
        <v>15</v>
      </c>
      <c r="F148" s="156">
        <v>1</v>
      </c>
      <c r="G148" s="123"/>
      <c r="H148" s="123">
        <f t="shared" si="8"/>
        <v>0</v>
      </c>
    </row>
    <row r="149" s="142" customFormat="1" spans="1:8">
      <c r="A149" s="123">
        <v>14</v>
      </c>
      <c r="B149" s="123" t="s">
        <v>234</v>
      </c>
      <c r="C149" s="123" t="s">
        <v>49</v>
      </c>
      <c r="D149" s="28" t="s">
        <v>235</v>
      </c>
      <c r="E149" s="123" t="s">
        <v>33</v>
      </c>
      <c r="F149" s="156">
        <v>1</v>
      </c>
      <c r="G149" s="123"/>
      <c r="H149" s="123">
        <f t="shared" si="8"/>
        <v>0</v>
      </c>
    </row>
    <row r="150" s="142" customFormat="1" spans="1:8">
      <c r="A150" s="123">
        <v>15</v>
      </c>
      <c r="B150" s="157" t="s">
        <v>87</v>
      </c>
      <c r="C150" s="123" t="s">
        <v>49</v>
      </c>
      <c r="D150" s="28" t="s">
        <v>236</v>
      </c>
      <c r="E150" s="158" t="s">
        <v>15</v>
      </c>
      <c r="F150" s="156">
        <v>1</v>
      </c>
      <c r="G150" s="123"/>
      <c r="H150" s="123">
        <f t="shared" si="8"/>
        <v>0</v>
      </c>
    </row>
    <row r="151" s="142" customFormat="1" spans="1:8">
      <c r="A151" s="123">
        <v>16</v>
      </c>
      <c r="B151" s="157" t="s">
        <v>89</v>
      </c>
      <c r="C151" s="123" t="s">
        <v>49</v>
      </c>
      <c r="D151" s="28" t="s">
        <v>90</v>
      </c>
      <c r="E151" s="157" t="s">
        <v>15</v>
      </c>
      <c r="F151" s="156">
        <v>1</v>
      </c>
      <c r="G151" s="123"/>
      <c r="H151" s="123">
        <f t="shared" si="8"/>
        <v>0</v>
      </c>
    </row>
    <row r="152" s="146" customFormat="1" spans="1:8">
      <c r="A152" s="159"/>
      <c r="B152" s="160" t="s">
        <v>207</v>
      </c>
      <c r="C152" s="161"/>
      <c r="D152" s="169"/>
      <c r="E152" s="159"/>
      <c r="F152" s="159"/>
      <c r="G152" s="153"/>
      <c r="H152" s="153">
        <f>SUM(H136:H151)</f>
        <v>0</v>
      </c>
    </row>
    <row r="153" s="142" customFormat="1" spans="1:8">
      <c r="A153" s="148" t="s">
        <v>237</v>
      </c>
      <c r="B153" s="148"/>
      <c r="C153" s="148"/>
      <c r="D153" s="150"/>
      <c r="E153" s="148"/>
      <c r="F153" s="148"/>
      <c r="G153" s="170"/>
      <c r="H153" s="170"/>
    </row>
    <row r="154" s="143" customFormat="1" ht="144" spans="1:8">
      <c r="A154" s="122">
        <v>1</v>
      </c>
      <c r="B154" s="122" t="s">
        <v>222</v>
      </c>
      <c r="C154" s="117" t="s">
        <v>223</v>
      </c>
      <c r="D154" s="70" t="s">
        <v>224</v>
      </c>
      <c r="E154" s="123" t="s">
        <v>112</v>
      </c>
      <c r="F154" s="123">
        <v>13</v>
      </c>
      <c r="G154" s="123"/>
      <c r="H154" s="123">
        <f>G154*F154</f>
        <v>0</v>
      </c>
    </row>
    <row r="155" s="143" customFormat="1" ht="144" spans="1:8">
      <c r="A155" s="122">
        <v>2</v>
      </c>
      <c r="B155" s="122" t="s">
        <v>238</v>
      </c>
      <c r="C155" s="118" t="s">
        <v>223</v>
      </c>
      <c r="D155" s="70" t="s">
        <v>239</v>
      </c>
      <c r="E155" s="123" t="s">
        <v>112</v>
      </c>
      <c r="F155" s="123">
        <v>5</v>
      </c>
      <c r="G155" s="123"/>
      <c r="H155" s="123">
        <f t="shared" ref="H155:H165" si="9">G155*F155</f>
        <v>0</v>
      </c>
    </row>
    <row r="156" s="143" customFormat="1" ht="60" spans="1:8">
      <c r="A156" s="122">
        <v>3</v>
      </c>
      <c r="B156" s="122" t="s">
        <v>240</v>
      </c>
      <c r="C156" s="122" t="s">
        <v>241</v>
      </c>
      <c r="D156" s="70" t="s">
        <v>242</v>
      </c>
      <c r="E156" s="123" t="s">
        <v>25</v>
      </c>
      <c r="F156" s="123">
        <v>1</v>
      </c>
      <c r="G156" s="123"/>
      <c r="H156" s="123">
        <f t="shared" si="9"/>
        <v>0</v>
      </c>
    </row>
    <row r="157" s="143" customFormat="1" ht="60" spans="1:8">
      <c r="A157" s="122">
        <v>4</v>
      </c>
      <c r="B157" s="122" t="s">
        <v>243</v>
      </c>
      <c r="C157" s="122" t="s">
        <v>244</v>
      </c>
      <c r="D157" s="70" t="s">
        <v>245</v>
      </c>
      <c r="E157" s="123" t="s">
        <v>112</v>
      </c>
      <c r="F157" s="123">
        <v>1</v>
      </c>
      <c r="G157" s="123"/>
      <c r="H157" s="123">
        <f t="shared" si="9"/>
        <v>0</v>
      </c>
    </row>
    <row r="158" s="143" customFormat="1" ht="24" spans="1:8">
      <c r="A158" s="122">
        <v>5</v>
      </c>
      <c r="B158" s="122" t="s">
        <v>246</v>
      </c>
      <c r="C158" s="122" t="s">
        <v>49</v>
      </c>
      <c r="D158" s="70" t="s">
        <v>247</v>
      </c>
      <c r="E158" s="123" t="s">
        <v>248</v>
      </c>
      <c r="F158" s="123">
        <v>1</v>
      </c>
      <c r="G158" s="123"/>
      <c r="H158" s="123">
        <f t="shared" si="9"/>
        <v>0</v>
      </c>
    </row>
    <row r="159" s="145" customFormat="1" spans="1:8">
      <c r="A159" s="122">
        <v>6</v>
      </c>
      <c r="B159" s="122" t="s">
        <v>231</v>
      </c>
      <c r="C159" s="122" t="s">
        <v>49</v>
      </c>
      <c r="D159" s="70" t="s">
        <v>232</v>
      </c>
      <c r="E159" s="123" t="s">
        <v>68</v>
      </c>
      <c r="F159" s="156">
        <v>1</v>
      </c>
      <c r="G159" s="123"/>
      <c r="H159" s="123">
        <f t="shared" si="9"/>
        <v>0</v>
      </c>
    </row>
    <row r="160" s="145" customFormat="1" spans="1:8">
      <c r="A160" s="122">
        <v>7</v>
      </c>
      <c r="B160" s="122" t="s">
        <v>71</v>
      </c>
      <c r="C160" s="122" t="s">
        <v>72</v>
      </c>
      <c r="D160" s="70" t="s">
        <v>73</v>
      </c>
      <c r="E160" s="123" t="s">
        <v>29</v>
      </c>
      <c r="F160" s="156">
        <v>1</v>
      </c>
      <c r="G160" s="123"/>
      <c r="H160" s="123">
        <f t="shared" si="9"/>
        <v>0</v>
      </c>
    </row>
    <row r="161" s="142" customFormat="1" ht="24" spans="1:8">
      <c r="A161" s="122">
        <v>8</v>
      </c>
      <c r="B161" s="122" t="s">
        <v>83</v>
      </c>
      <c r="C161" s="122" t="s">
        <v>63</v>
      </c>
      <c r="D161" s="70" t="s">
        <v>84</v>
      </c>
      <c r="E161" s="123" t="s">
        <v>15</v>
      </c>
      <c r="F161" s="156">
        <v>1</v>
      </c>
      <c r="G161" s="123"/>
      <c r="H161" s="123">
        <f t="shared" si="9"/>
        <v>0</v>
      </c>
    </row>
    <row r="162" s="142" customFormat="1" ht="24" spans="1:8">
      <c r="A162" s="122">
        <v>9</v>
      </c>
      <c r="B162" s="155" t="s">
        <v>233</v>
      </c>
      <c r="C162" s="122" t="s">
        <v>57</v>
      </c>
      <c r="D162" s="70" t="s">
        <v>57</v>
      </c>
      <c r="E162" s="157" t="s">
        <v>15</v>
      </c>
      <c r="F162" s="156">
        <v>1</v>
      </c>
      <c r="G162" s="123"/>
      <c r="H162" s="123">
        <f t="shared" si="9"/>
        <v>0</v>
      </c>
    </row>
    <row r="163" s="142" customFormat="1" spans="1:8">
      <c r="A163" s="123">
        <v>10</v>
      </c>
      <c r="B163" s="123" t="s">
        <v>234</v>
      </c>
      <c r="C163" s="123" t="s">
        <v>49</v>
      </c>
      <c r="D163" s="28" t="s">
        <v>235</v>
      </c>
      <c r="E163" s="123" t="s">
        <v>33</v>
      </c>
      <c r="F163" s="156">
        <v>1</v>
      </c>
      <c r="G163" s="123"/>
      <c r="H163" s="123">
        <f t="shared" si="9"/>
        <v>0</v>
      </c>
    </row>
    <row r="164" s="142" customFormat="1" spans="1:8">
      <c r="A164" s="123">
        <v>11</v>
      </c>
      <c r="B164" s="157" t="s">
        <v>87</v>
      </c>
      <c r="C164" s="123" t="s">
        <v>49</v>
      </c>
      <c r="D164" s="28" t="s">
        <v>236</v>
      </c>
      <c r="E164" s="158" t="s">
        <v>15</v>
      </c>
      <c r="F164" s="156">
        <v>1</v>
      </c>
      <c r="G164" s="123"/>
      <c r="H164" s="123">
        <f t="shared" si="9"/>
        <v>0</v>
      </c>
    </row>
    <row r="165" s="142" customFormat="1" spans="1:8">
      <c r="A165" s="123">
        <v>12</v>
      </c>
      <c r="B165" s="157" t="s">
        <v>89</v>
      </c>
      <c r="C165" s="123" t="s">
        <v>49</v>
      </c>
      <c r="D165" s="28" t="s">
        <v>90</v>
      </c>
      <c r="E165" s="157" t="s">
        <v>15</v>
      </c>
      <c r="F165" s="156">
        <v>1</v>
      </c>
      <c r="G165" s="123"/>
      <c r="H165" s="123">
        <f t="shared" si="9"/>
        <v>0</v>
      </c>
    </row>
    <row r="166" s="146" customFormat="1" spans="1:8">
      <c r="A166" s="159"/>
      <c r="B166" s="160" t="s">
        <v>207</v>
      </c>
      <c r="C166" s="161"/>
      <c r="D166" s="169"/>
      <c r="E166" s="159"/>
      <c r="F166" s="159"/>
      <c r="G166" s="153"/>
      <c r="H166" s="153">
        <f>SUM(H154:H165)</f>
        <v>0</v>
      </c>
    </row>
    <row r="167" s="143" customFormat="1" spans="1:8">
      <c r="A167" s="148" t="s">
        <v>249</v>
      </c>
      <c r="B167" s="148"/>
      <c r="C167" s="148"/>
      <c r="D167" s="150"/>
      <c r="E167" s="148"/>
      <c r="F167" s="148"/>
      <c r="G167" s="170"/>
      <c r="H167" s="170"/>
    </row>
    <row r="168" s="143" customFormat="1" ht="144" spans="1:8">
      <c r="A168" s="122">
        <v>1</v>
      </c>
      <c r="B168" s="122" t="s">
        <v>222</v>
      </c>
      <c r="C168" s="122" t="s">
        <v>223</v>
      </c>
      <c r="D168" s="70" t="s">
        <v>224</v>
      </c>
      <c r="E168" s="123" t="s">
        <v>112</v>
      </c>
      <c r="F168" s="123">
        <v>35</v>
      </c>
      <c r="G168" s="123"/>
      <c r="H168" s="123">
        <f t="shared" ref="H168:H177" si="10">G168*F168</f>
        <v>0</v>
      </c>
    </row>
    <row r="169" s="145" customFormat="1" ht="60" spans="1:8">
      <c r="A169" s="122">
        <v>2</v>
      </c>
      <c r="B169" s="122" t="s">
        <v>231</v>
      </c>
      <c r="C169" s="122" t="s">
        <v>49</v>
      </c>
      <c r="D169" s="70" t="s">
        <v>250</v>
      </c>
      <c r="E169" s="123" t="s">
        <v>68</v>
      </c>
      <c r="F169" s="156">
        <v>1</v>
      </c>
      <c r="G169" s="123"/>
      <c r="H169" s="123">
        <f t="shared" si="10"/>
        <v>0</v>
      </c>
    </row>
    <row r="170" s="145" customFormat="1" spans="1:8">
      <c r="A170" s="122">
        <v>3</v>
      </c>
      <c r="B170" s="122" t="s">
        <v>71</v>
      </c>
      <c r="C170" s="122" t="s">
        <v>72</v>
      </c>
      <c r="D170" s="70" t="s">
        <v>73</v>
      </c>
      <c r="E170" s="123" t="s">
        <v>29</v>
      </c>
      <c r="F170" s="156">
        <v>1</v>
      </c>
      <c r="G170" s="123"/>
      <c r="H170" s="123">
        <f t="shared" si="10"/>
        <v>0</v>
      </c>
    </row>
    <row r="171" s="142" customFormat="1" ht="24" spans="1:8">
      <c r="A171" s="122">
        <v>4</v>
      </c>
      <c r="B171" s="122" t="s">
        <v>83</v>
      </c>
      <c r="C171" s="122" t="s">
        <v>63</v>
      </c>
      <c r="D171" s="70" t="s">
        <v>84</v>
      </c>
      <c r="E171" s="123" t="s">
        <v>15</v>
      </c>
      <c r="F171" s="156">
        <v>1</v>
      </c>
      <c r="G171" s="123"/>
      <c r="H171" s="123">
        <f t="shared" si="10"/>
        <v>0</v>
      </c>
    </row>
    <row r="172" s="142" customFormat="1" ht="24" spans="1:8">
      <c r="A172" s="122">
        <v>5</v>
      </c>
      <c r="B172" s="155" t="s">
        <v>233</v>
      </c>
      <c r="C172" s="122" t="s">
        <v>57</v>
      </c>
      <c r="D172" s="70" t="s">
        <v>57</v>
      </c>
      <c r="E172" s="157" t="s">
        <v>15</v>
      </c>
      <c r="F172" s="156">
        <v>1</v>
      </c>
      <c r="G172" s="123"/>
      <c r="H172" s="123">
        <f t="shared" si="10"/>
        <v>0</v>
      </c>
    </row>
    <row r="173" s="142" customFormat="1" spans="1:8">
      <c r="A173" s="123">
        <v>6</v>
      </c>
      <c r="B173" s="123" t="s">
        <v>234</v>
      </c>
      <c r="C173" s="123" t="s">
        <v>49</v>
      </c>
      <c r="D173" s="28" t="s">
        <v>235</v>
      </c>
      <c r="E173" s="123" t="s">
        <v>33</v>
      </c>
      <c r="F173" s="156">
        <v>1</v>
      </c>
      <c r="G173" s="123"/>
      <c r="H173" s="123">
        <f t="shared" si="10"/>
        <v>0</v>
      </c>
    </row>
    <row r="174" s="142" customFormat="1" spans="1:8">
      <c r="A174" s="123">
        <v>7</v>
      </c>
      <c r="B174" s="157" t="s">
        <v>87</v>
      </c>
      <c r="C174" s="123" t="s">
        <v>49</v>
      </c>
      <c r="D174" s="28" t="s">
        <v>236</v>
      </c>
      <c r="E174" s="158" t="s">
        <v>15</v>
      </c>
      <c r="F174" s="156">
        <v>1</v>
      </c>
      <c r="G174" s="123"/>
      <c r="H174" s="123">
        <f t="shared" si="10"/>
        <v>0</v>
      </c>
    </row>
    <row r="175" s="144" customFormat="1" spans="1:8">
      <c r="A175" s="159"/>
      <c r="B175" s="160" t="s">
        <v>207</v>
      </c>
      <c r="C175" s="161"/>
      <c r="D175" s="169"/>
      <c r="E175" s="159"/>
      <c r="F175" s="159"/>
      <c r="G175" s="153"/>
      <c r="H175" s="153">
        <f>SUM(H168:H174)</f>
        <v>0</v>
      </c>
    </row>
    <row r="176" s="142" customFormat="1" spans="1:8">
      <c r="A176" s="148" t="s">
        <v>251</v>
      </c>
      <c r="B176" s="148"/>
      <c r="C176" s="148"/>
      <c r="D176" s="150"/>
      <c r="E176" s="148"/>
      <c r="F176" s="148"/>
      <c r="G176" s="170"/>
      <c r="H176" s="170"/>
    </row>
    <row r="177" s="143" customFormat="1" ht="144" spans="1:8">
      <c r="A177" s="122">
        <v>1</v>
      </c>
      <c r="B177" s="122" t="s">
        <v>252</v>
      </c>
      <c r="C177" s="122" t="s">
        <v>223</v>
      </c>
      <c r="D177" s="70" t="s">
        <v>224</v>
      </c>
      <c r="E177" s="123" t="s">
        <v>112</v>
      </c>
      <c r="F177" s="123">
        <v>22</v>
      </c>
      <c r="G177" s="123"/>
      <c r="H177" s="123">
        <f>G177*F177</f>
        <v>0</v>
      </c>
    </row>
    <row r="178" s="143" customFormat="1" ht="60" spans="1:8">
      <c r="A178" s="122">
        <v>2</v>
      </c>
      <c r="B178" s="122" t="s">
        <v>240</v>
      </c>
      <c r="C178" s="122" t="s">
        <v>241</v>
      </c>
      <c r="D178" s="70" t="s">
        <v>242</v>
      </c>
      <c r="E178" s="123" t="s">
        <v>25</v>
      </c>
      <c r="F178" s="123">
        <v>1</v>
      </c>
      <c r="G178" s="123"/>
      <c r="H178" s="123">
        <f>G178*F178</f>
        <v>0</v>
      </c>
    </row>
    <row r="179" s="143" customFormat="1" ht="60" spans="1:8">
      <c r="A179" s="122">
        <v>3</v>
      </c>
      <c r="B179" s="122" t="s">
        <v>243</v>
      </c>
      <c r="C179" s="122" t="s">
        <v>244</v>
      </c>
      <c r="D179" s="70" t="s">
        <v>245</v>
      </c>
      <c r="E179" s="123" t="s">
        <v>112</v>
      </c>
      <c r="F179" s="123">
        <v>1</v>
      </c>
      <c r="G179" s="123"/>
      <c r="H179" s="123">
        <f>G179*F179</f>
        <v>0</v>
      </c>
    </row>
    <row r="180" s="143" customFormat="1" ht="24" spans="1:8">
      <c r="A180" s="122">
        <v>4</v>
      </c>
      <c r="B180" s="122" t="s">
        <v>246</v>
      </c>
      <c r="C180" s="122" t="s">
        <v>49</v>
      </c>
      <c r="D180" s="70" t="s">
        <v>247</v>
      </c>
      <c r="E180" s="123" t="s">
        <v>248</v>
      </c>
      <c r="F180" s="123">
        <v>1</v>
      </c>
      <c r="G180" s="123"/>
      <c r="H180" s="123">
        <f>G180*F180</f>
        <v>0</v>
      </c>
    </row>
    <row r="181" s="142" customFormat="1" spans="1:8">
      <c r="A181" s="159"/>
      <c r="B181" s="160" t="s">
        <v>207</v>
      </c>
      <c r="C181" s="161"/>
      <c r="D181" s="169"/>
      <c r="E181" s="159"/>
      <c r="F181" s="159"/>
      <c r="G181" s="153"/>
      <c r="H181" s="153">
        <f>SUM(H177:H180)</f>
        <v>0</v>
      </c>
    </row>
  </sheetData>
  <autoFilter xmlns:etc="http://www.wps.cn/officeDocument/2017/etCustomData" ref="A1:GS181" etc:filterBottomFollowUsedRange="0">
    <extLst/>
  </autoFilter>
  <mergeCells count="26">
    <mergeCell ref="A2:H2"/>
    <mergeCell ref="A16:F16"/>
    <mergeCell ref="B28:D28"/>
    <mergeCell ref="A29:H29"/>
    <mergeCell ref="A30:H30"/>
    <mergeCell ref="A35:F35"/>
    <mergeCell ref="A38:F38"/>
    <mergeCell ref="A44:F44"/>
    <mergeCell ref="A51:F51"/>
    <mergeCell ref="B87:D87"/>
    <mergeCell ref="A88:H88"/>
    <mergeCell ref="A89:F89"/>
    <mergeCell ref="A94:F94"/>
    <mergeCell ref="A97:F97"/>
    <mergeCell ref="A103:F103"/>
    <mergeCell ref="A110:F110"/>
    <mergeCell ref="B134:D134"/>
    <mergeCell ref="A135:F135"/>
    <mergeCell ref="B152:D152"/>
    <mergeCell ref="A153:F153"/>
    <mergeCell ref="B166:D166"/>
    <mergeCell ref="A167:F167"/>
    <mergeCell ref="B175:D175"/>
    <mergeCell ref="A176:F176"/>
    <mergeCell ref="B181:D181"/>
    <mergeCell ref="D10:D11"/>
  </mergeCells>
  <pageMargins left="0.0784722222222222" right="0.156944444444444" top="1" bottom="0.393055555555556" header="0.156944444444444" footer="0.0784722222222222"/>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129"/>
  <sheetViews>
    <sheetView zoomScale="90" zoomScaleNormal="90" workbookViewId="0">
      <selection activeCell="P4" sqref="P4"/>
    </sheetView>
  </sheetViews>
  <sheetFormatPr defaultColWidth="9" defaultRowHeight="12" outlineLevelCol="7"/>
  <cols>
    <col min="1" max="1" width="6.63333333333333" style="101" customWidth="1"/>
    <col min="2" max="3" width="14.1" style="101" customWidth="1"/>
    <col min="4" max="4" width="53.7583333333333" style="33" customWidth="1"/>
    <col min="5" max="6" width="6.63333333333333" style="101" customWidth="1"/>
    <col min="7" max="7" width="11.0333333333333" style="126" customWidth="1"/>
    <col min="8" max="8" width="12.8" style="126" customWidth="1"/>
    <col min="9" max="16365" width="9" style="33"/>
    <col min="16366" max="16366" width="9" style="2"/>
    <col min="16367" max="16367" width="9.25833333333333" style="2"/>
    <col min="16368" max="16384" width="9" style="2"/>
  </cols>
  <sheetData>
    <row r="1" s="33" customFormat="1" spans="1:8">
      <c r="A1" s="127" t="s">
        <v>253</v>
      </c>
      <c r="B1" s="128"/>
      <c r="C1" s="129"/>
      <c r="D1" s="130"/>
      <c r="E1" s="127"/>
      <c r="F1" s="127"/>
      <c r="G1" s="131"/>
      <c r="H1" s="131"/>
    </row>
    <row r="2" s="33" customFormat="1" spans="1:8">
      <c r="A2" s="54" t="s">
        <v>2</v>
      </c>
      <c r="B2" s="54" t="s">
        <v>4</v>
      </c>
      <c r="C2" s="105" t="s">
        <v>18</v>
      </c>
      <c r="D2" s="54" t="s">
        <v>19</v>
      </c>
      <c r="E2" s="54" t="s">
        <v>5</v>
      </c>
      <c r="F2" s="54" t="s">
        <v>6</v>
      </c>
      <c r="G2" s="110" t="s">
        <v>20</v>
      </c>
      <c r="H2" s="110" t="s">
        <v>254</v>
      </c>
    </row>
    <row r="3" s="33" customFormat="1" spans="1:8">
      <c r="A3" s="54" t="s">
        <v>255</v>
      </c>
      <c r="B3" s="54"/>
      <c r="C3" s="54"/>
      <c r="D3" s="54"/>
      <c r="E3" s="54"/>
      <c r="F3" s="54"/>
      <c r="G3" s="110"/>
      <c r="H3" s="110"/>
    </row>
    <row r="4" s="33" customFormat="1" ht="156" spans="1:8">
      <c r="A4" s="106">
        <v>1</v>
      </c>
      <c r="B4" s="25" t="s">
        <v>256</v>
      </c>
      <c r="C4" s="122" t="s">
        <v>257</v>
      </c>
      <c r="D4" s="26" t="s">
        <v>258</v>
      </c>
      <c r="E4" s="14" t="s">
        <v>25</v>
      </c>
      <c r="F4" s="14">
        <v>1</v>
      </c>
      <c r="G4" s="132"/>
      <c r="H4" s="132">
        <f t="shared" ref="H4:H9" si="0">G4*F4</f>
        <v>0</v>
      </c>
    </row>
    <row r="5" s="33" customFormat="1" ht="409.5" spans="1:8">
      <c r="A5" s="106">
        <v>2</v>
      </c>
      <c r="B5" s="25" t="s">
        <v>259</v>
      </c>
      <c r="C5" s="122" t="s">
        <v>39</v>
      </c>
      <c r="D5" s="26" t="s">
        <v>260</v>
      </c>
      <c r="E5" s="14" t="s">
        <v>25</v>
      </c>
      <c r="F5" s="14">
        <v>28</v>
      </c>
      <c r="G5" s="132"/>
      <c r="H5" s="132">
        <f t="shared" si="0"/>
        <v>0</v>
      </c>
    </row>
    <row r="6" s="33" customFormat="1" ht="84" spans="1:8">
      <c r="A6" s="106">
        <v>3</v>
      </c>
      <c r="B6" s="25" t="s">
        <v>261</v>
      </c>
      <c r="C6" s="122" t="s">
        <v>95</v>
      </c>
      <c r="D6" s="70" t="s">
        <v>55</v>
      </c>
      <c r="E6" s="14" t="s">
        <v>25</v>
      </c>
      <c r="F6" s="14">
        <v>56</v>
      </c>
      <c r="G6" s="132"/>
      <c r="H6" s="132">
        <f t="shared" si="0"/>
        <v>0</v>
      </c>
    </row>
    <row r="7" s="33" customFormat="1" ht="84" spans="1:8">
      <c r="A7" s="106">
        <v>4</v>
      </c>
      <c r="B7" s="25" t="s">
        <v>262</v>
      </c>
      <c r="C7" s="122" t="s">
        <v>49</v>
      </c>
      <c r="D7" s="26" t="s">
        <v>263</v>
      </c>
      <c r="E7" s="14" t="s">
        <v>112</v>
      </c>
      <c r="F7" s="14">
        <v>15</v>
      </c>
      <c r="G7" s="132"/>
      <c r="H7" s="132">
        <f t="shared" si="0"/>
        <v>0</v>
      </c>
    </row>
    <row r="8" s="33" customFormat="1" ht="24" spans="1:8">
      <c r="A8" s="106">
        <v>5</v>
      </c>
      <c r="B8" s="25" t="s">
        <v>56</v>
      </c>
      <c r="C8" s="122" t="s">
        <v>57</v>
      </c>
      <c r="D8" s="70" t="s">
        <v>58</v>
      </c>
      <c r="E8" s="14" t="s">
        <v>33</v>
      </c>
      <c r="F8" s="14">
        <v>1</v>
      </c>
      <c r="G8" s="132"/>
      <c r="H8" s="132">
        <f t="shared" si="0"/>
        <v>0</v>
      </c>
    </row>
    <row r="9" s="33" customFormat="1" ht="24" spans="1:8">
      <c r="A9" s="106">
        <v>6</v>
      </c>
      <c r="B9" s="25" t="s">
        <v>59</v>
      </c>
      <c r="C9" s="122" t="s">
        <v>57</v>
      </c>
      <c r="D9" s="70" t="s">
        <v>60</v>
      </c>
      <c r="E9" s="14" t="s">
        <v>33</v>
      </c>
      <c r="F9" s="14">
        <v>1</v>
      </c>
      <c r="G9" s="132"/>
      <c r="H9" s="132">
        <f t="shared" si="0"/>
        <v>0</v>
      </c>
    </row>
    <row r="10" spans="1:8">
      <c r="A10" s="73">
        <v>7</v>
      </c>
      <c r="B10" s="51" t="s">
        <v>207</v>
      </c>
      <c r="C10" s="103"/>
      <c r="D10" s="52"/>
      <c r="E10" s="40"/>
      <c r="F10" s="40"/>
      <c r="G10" s="133">
        <v>0</v>
      </c>
      <c r="H10" s="134">
        <f>SUM(H4:H9)</f>
        <v>0</v>
      </c>
    </row>
    <row r="11" spans="1:8">
      <c r="A11" s="54" t="s">
        <v>264</v>
      </c>
      <c r="B11" s="54"/>
      <c r="C11" s="54"/>
      <c r="D11" s="54"/>
      <c r="E11" s="54"/>
      <c r="F11" s="54"/>
      <c r="G11" s="110"/>
      <c r="H11" s="110"/>
    </row>
    <row r="12" s="33" customFormat="1" ht="156" spans="1:8">
      <c r="A12" s="106">
        <v>1</v>
      </c>
      <c r="B12" s="25" t="s">
        <v>256</v>
      </c>
      <c r="C12" s="122" t="s">
        <v>265</v>
      </c>
      <c r="D12" s="26" t="s">
        <v>258</v>
      </c>
      <c r="E12" s="14" t="s">
        <v>25</v>
      </c>
      <c r="F12" s="14">
        <v>1</v>
      </c>
      <c r="G12" s="132"/>
      <c r="H12" s="132">
        <f t="shared" ref="H12:H17" si="1">G12*F12</f>
        <v>0</v>
      </c>
    </row>
    <row r="13" s="33" customFormat="1" ht="409.5" spans="1:8">
      <c r="A13" s="106">
        <v>2</v>
      </c>
      <c r="B13" s="25" t="s">
        <v>259</v>
      </c>
      <c r="C13" s="122" t="s">
        <v>39</v>
      </c>
      <c r="D13" s="26" t="s">
        <v>260</v>
      </c>
      <c r="E13" s="14" t="s">
        <v>25</v>
      </c>
      <c r="F13" s="14">
        <v>28</v>
      </c>
      <c r="G13" s="132"/>
      <c r="H13" s="132">
        <f t="shared" si="1"/>
        <v>0</v>
      </c>
    </row>
    <row r="14" s="33" customFormat="1" ht="84" spans="1:8">
      <c r="A14" s="106">
        <v>3</v>
      </c>
      <c r="B14" s="25" t="s">
        <v>261</v>
      </c>
      <c r="C14" s="122" t="s">
        <v>95</v>
      </c>
      <c r="D14" s="70" t="s">
        <v>55</v>
      </c>
      <c r="E14" s="14" t="s">
        <v>25</v>
      </c>
      <c r="F14" s="14">
        <v>56</v>
      </c>
      <c r="G14" s="132"/>
      <c r="H14" s="132">
        <f t="shared" si="1"/>
        <v>0</v>
      </c>
    </row>
    <row r="15" s="33" customFormat="1" ht="84" spans="1:8">
      <c r="A15" s="106">
        <v>4</v>
      </c>
      <c r="B15" s="25" t="s">
        <v>262</v>
      </c>
      <c r="C15" s="25" t="s">
        <v>49</v>
      </c>
      <c r="D15" s="26" t="s">
        <v>263</v>
      </c>
      <c r="E15" s="14" t="s">
        <v>112</v>
      </c>
      <c r="F15" s="14">
        <v>15</v>
      </c>
      <c r="G15" s="132"/>
      <c r="H15" s="132">
        <f t="shared" si="1"/>
        <v>0</v>
      </c>
    </row>
    <row r="16" s="33" customFormat="1" ht="24" spans="1:8">
      <c r="A16" s="106">
        <v>5</v>
      </c>
      <c r="B16" s="25" t="s">
        <v>56</v>
      </c>
      <c r="C16" s="122" t="s">
        <v>57</v>
      </c>
      <c r="D16" s="70" t="s">
        <v>58</v>
      </c>
      <c r="E16" s="14" t="s">
        <v>33</v>
      </c>
      <c r="F16" s="14">
        <v>1</v>
      </c>
      <c r="G16" s="132"/>
      <c r="H16" s="132">
        <f t="shared" si="1"/>
        <v>0</v>
      </c>
    </row>
    <row r="17" s="33" customFormat="1" ht="24" spans="1:8">
      <c r="A17" s="106">
        <v>6</v>
      </c>
      <c r="B17" s="25" t="s">
        <v>59</v>
      </c>
      <c r="C17" s="122" t="s">
        <v>57</v>
      </c>
      <c r="D17" s="70" t="s">
        <v>60</v>
      </c>
      <c r="E17" s="14" t="s">
        <v>33</v>
      </c>
      <c r="F17" s="14">
        <v>1</v>
      </c>
      <c r="G17" s="132"/>
      <c r="H17" s="132">
        <f t="shared" si="1"/>
        <v>0</v>
      </c>
    </row>
    <row r="18" spans="1:8">
      <c r="A18" s="73">
        <v>7</v>
      </c>
      <c r="B18" s="51" t="s">
        <v>207</v>
      </c>
      <c r="C18" s="103"/>
      <c r="D18" s="52"/>
      <c r="E18" s="40"/>
      <c r="F18" s="40"/>
      <c r="G18" s="133"/>
      <c r="H18" s="134">
        <f>SUM(H12:H17)</f>
        <v>0</v>
      </c>
    </row>
    <row r="19" spans="1:8">
      <c r="A19" s="54" t="s">
        <v>266</v>
      </c>
      <c r="B19" s="54"/>
      <c r="C19" s="54"/>
      <c r="D19" s="55"/>
      <c r="E19" s="54"/>
      <c r="F19" s="54"/>
      <c r="G19" s="110"/>
      <c r="H19" s="110"/>
    </row>
    <row r="20" s="33" customFormat="1" ht="132" spans="1:8">
      <c r="A20" s="25">
        <v>1</v>
      </c>
      <c r="B20" s="25" t="s">
        <v>22</v>
      </c>
      <c r="C20" s="122" t="s">
        <v>265</v>
      </c>
      <c r="D20" s="26" t="s">
        <v>267</v>
      </c>
      <c r="E20" s="14" t="s">
        <v>25</v>
      </c>
      <c r="F20" s="14">
        <v>1</v>
      </c>
      <c r="G20" s="132"/>
      <c r="H20" s="132">
        <f>G20*F20</f>
        <v>0</v>
      </c>
    </row>
    <row r="21" s="33" customFormat="1" spans="1:8">
      <c r="A21" s="25">
        <v>2</v>
      </c>
      <c r="B21" s="25" t="s">
        <v>26</v>
      </c>
      <c r="C21" s="25" t="s">
        <v>215</v>
      </c>
      <c r="D21" s="26" t="s">
        <v>28</v>
      </c>
      <c r="E21" s="14" t="s">
        <v>29</v>
      </c>
      <c r="F21" s="14">
        <v>1</v>
      </c>
      <c r="G21" s="132"/>
      <c r="H21" s="132">
        <f>G21*F21</f>
        <v>0</v>
      </c>
    </row>
    <row r="22" s="33" customFormat="1" ht="36" spans="1:8">
      <c r="A22" s="25">
        <v>3</v>
      </c>
      <c r="B22" s="25" t="s">
        <v>30</v>
      </c>
      <c r="C22" s="25" t="s">
        <v>31</v>
      </c>
      <c r="D22" s="70" t="s">
        <v>32</v>
      </c>
      <c r="E22" s="14" t="s">
        <v>33</v>
      </c>
      <c r="F22" s="14">
        <v>1</v>
      </c>
      <c r="G22" s="132"/>
      <c r="H22" s="132">
        <f>G22*F22</f>
        <v>0</v>
      </c>
    </row>
    <row r="23" s="33" customFormat="1" spans="1:8">
      <c r="A23" s="34" t="s">
        <v>94</v>
      </c>
      <c r="B23" s="34"/>
      <c r="C23" s="34"/>
      <c r="D23" s="34"/>
      <c r="E23" s="34"/>
      <c r="F23" s="34"/>
      <c r="G23" s="134"/>
      <c r="H23" s="132"/>
    </row>
    <row r="24" s="33" customFormat="1" ht="409.5" spans="1:8">
      <c r="A24" s="25">
        <v>1</v>
      </c>
      <c r="B24" s="25" t="s">
        <v>259</v>
      </c>
      <c r="C24" s="25" t="s">
        <v>39</v>
      </c>
      <c r="D24" s="26" t="s">
        <v>260</v>
      </c>
      <c r="E24" s="14" t="s">
        <v>25</v>
      </c>
      <c r="F24" s="14">
        <v>28</v>
      </c>
      <c r="G24" s="132"/>
      <c r="H24" s="132">
        <f t="shared" ref="H23:H54" si="2">G24*F24</f>
        <v>0</v>
      </c>
    </row>
    <row r="25" s="33" customFormat="1" ht="84" spans="1:8">
      <c r="A25" s="25">
        <v>2</v>
      </c>
      <c r="B25" s="25" t="s">
        <v>53</v>
      </c>
      <c r="C25" s="25" t="s">
        <v>95</v>
      </c>
      <c r="D25" s="70" t="s">
        <v>55</v>
      </c>
      <c r="E25" s="14" t="s">
        <v>25</v>
      </c>
      <c r="F25" s="14">
        <v>56</v>
      </c>
      <c r="G25" s="132"/>
      <c r="H25" s="132">
        <f t="shared" si="2"/>
        <v>0</v>
      </c>
    </row>
    <row r="26" s="33" customFormat="1" spans="1:8">
      <c r="A26" s="34" t="s">
        <v>96</v>
      </c>
      <c r="B26" s="34"/>
      <c r="C26" s="34"/>
      <c r="D26" s="34"/>
      <c r="E26" s="34"/>
      <c r="F26" s="34"/>
      <c r="G26" s="134"/>
      <c r="H26" s="132"/>
    </row>
    <row r="27" s="33" customFormat="1" ht="228" spans="1:8">
      <c r="A27" s="25">
        <v>1</v>
      </c>
      <c r="B27" s="25" t="s">
        <v>97</v>
      </c>
      <c r="C27" s="122" t="s">
        <v>268</v>
      </c>
      <c r="D27" s="26" t="s">
        <v>269</v>
      </c>
      <c r="E27" s="14" t="s">
        <v>68</v>
      </c>
      <c r="F27" s="14">
        <v>1</v>
      </c>
      <c r="G27" s="132"/>
      <c r="H27" s="132">
        <f t="shared" si="2"/>
        <v>0</v>
      </c>
    </row>
    <row r="28" s="33" customFormat="1" ht="60" spans="1:8">
      <c r="A28" s="25">
        <v>2</v>
      </c>
      <c r="B28" s="25" t="s">
        <v>100</v>
      </c>
      <c r="C28" s="122" t="s">
        <v>270</v>
      </c>
      <c r="D28" s="26" t="s">
        <v>102</v>
      </c>
      <c r="E28" s="14" t="s">
        <v>33</v>
      </c>
      <c r="F28" s="14">
        <v>1</v>
      </c>
      <c r="G28" s="132"/>
      <c r="H28" s="132">
        <f t="shared" si="2"/>
        <v>0</v>
      </c>
    </row>
    <row r="29" s="33" customFormat="1" ht="24" spans="1:8">
      <c r="A29" s="25">
        <v>3</v>
      </c>
      <c r="B29" s="25" t="s">
        <v>103</v>
      </c>
      <c r="C29" s="25" t="s">
        <v>49</v>
      </c>
      <c r="D29" s="26" t="s">
        <v>104</v>
      </c>
      <c r="E29" s="14" t="s">
        <v>33</v>
      </c>
      <c r="F29" s="14">
        <v>1</v>
      </c>
      <c r="G29" s="132"/>
      <c r="H29" s="132">
        <f t="shared" si="2"/>
        <v>0</v>
      </c>
    </row>
    <row r="30" s="33" customFormat="1" ht="60" spans="1:8">
      <c r="A30" s="25">
        <v>4</v>
      </c>
      <c r="B30" s="25" t="s">
        <v>105</v>
      </c>
      <c r="C30" s="25" t="s">
        <v>49</v>
      </c>
      <c r="D30" s="70" t="s">
        <v>106</v>
      </c>
      <c r="E30" s="14" t="s">
        <v>15</v>
      </c>
      <c r="F30" s="14">
        <v>1</v>
      </c>
      <c r="G30" s="132"/>
      <c r="H30" s="132">
        <f t="shared" si="2"/>
        <v>0</v>
      </c>
    </row>
    <row r="31" s="33" customFormat="1" ht="24" spans="1:8">
      <c r="A31" s="14">
        <v>5</v>
      </c>
      <c r="B31" s="14" t="s">
        <v>107</v>
      </c>
      <c r="C31" s="14" t="s">
        <v>49</v>
      </c>
      <c r="D31" s="35" t="s">
        <v>108</v>
      </c>
      <c r="E31" s="14" t="s">
        <v>15</v>
      </c>
      <c r="F31" s="14">
        <v>1</v>
      </c>
      <c r="G31" s="132"/>
      <c r="H31" s="132">
        <f t="shared" si="2"/>
        <v>0</v>
      </c>
    </row>
    <row r="32" s="33" customFormat="1" spans="1:8">
      <c r="A32" s="34" t="s">
        <v>124</v>
      </c>
      <c r="B32" s="34"/>
      <c r="C32" s="34"/>
      <c r="D32" s="34"/>
      <c r="E32" s="34"/>
      <c r="F32" s="34"/>
      <c r="G32" s="134"/>
      <c r="H32" s="132"/>
    </row>
    <row r="33" s="33" customFormat="1" ht="72" spans="1:8">
      <c r="A33" s="106">
        <v>1</v>
      </c>
      <c r="B33" s="25" t="s">
        <v>271</v>
      </c>
      <c r="C33" s="25" t="s">
        <v>49</v>
      </c>
      <c r="D33" s="26" t="s">
        <v>272</v>
      </c>
      <c r="E33" s="73" t="s">
        <v>33</v>
      </c>
      <c r="F33" s="73">
        <v>14</v>
      </c>
      <c r="G33" s="135"/>
      <c r="H33" s="132">
        <f t="shared" si="2"/>
        <v>0</v>
      </c>
    </row>
    <row r="34" s="33" customFormat="1" ht="36" spans="1:8">
      <c r="A34" s="106">
        <v>2</v>
      </c>
      <c r="B34" s="25" t="s">
        <v>155</v>
      </c>
      <c r="C34" s="122" t="s">
        <v>273</v>
      </c>
      <c r="D34" s="26" t="s">
        <v>274</v>
      </c>
      <c r="E34" s="73" t="s">
        <v>158</v>
      </c>
      <c r="F34" s="73">
        <v>14</v>
      </c>
      <c r="G34" s="135"/>
      <c r="H34" s="132">
        <f t="shared" si="2"/>
        <v>0</v>
      </c>
    </row>
    <row r="35" s="33" customFormat="1" ht="24" spans="1:8">
      <c r="A35" s="106">
        <v>3</v>
      </c>
      <c r="B35" s="25" t="s">
        <v>159</v>
      </c>
      <c r="C35" s="122" t="s">
        <v>49</v>
      </c>
      <c r="D35" s="26" t="s">
        <v>160</v>
      </c>
      <c r="E35" s="73" t="s">
        <v>33</v>
      </c>
      <c r="F35" s="73">
        <v>14</v>
      </c>
      <c r="G35" s="135"/>
      <c r="H35" s="132">
        <f t="shared" si="2"/>
        <v>0</v>
      </c>
    </row>
    <row r="36" s="33" customFormat="1" spans="1:8">
      <c r="A36" s="73">
        <v>4</v>
      </c>
      <c r="B36" s="14" t="s">
        <v>161</v>
      </c>
      <c r="C36" s="14" t="s">
        <v>162</v>
      </c>
      <c r="D36" s="35" t="s">
        <v>163</v>
      </c>
      <c r="E36" s="73" t="s">
        <v>158</v>
      </c>
      <c r="F36" s="73">
        <v>56</v>
      </c>
      <c r="G36" s="135"/>
      <c r="H36" s="132">
        <f t="shared" si="2"/>
        <v>0</v>
      </c>
    </row>
    <row r="37" s="33" customFormat="1" ht="108" spans="1:8">
      <c r="A37" s="106">
        <v>5</v>
      </c>
      <c r="B37" s="136" t="s">
        <v>164</v>
      </c>
      <c r="C37" s="25" t="s">
        <v>275</v>
      </c>
      <c r="D37" s="26" t="s">
        <v>276</v>
      </c>
      <c r="E37" s="73" t="s">
        <v>158</v>
      </c>
      <c r="F37" s="73">
        <v>28</v>
      </c>
      <c r="G37" s="135"/>
      <c r="H37" s="132">
        <f t="shared" si="2"/>
        <v>0</v>
      </c>
    </row>
    <row r="38" s="33" customFormat="1" spans="1:8">
      <c r="A38" s="73">
        <v>6</v>
      </c>
      <c r="B38" s="14" t="s">
        <v>167</v>
      </c>
      <c r="C38" s="14" t="s">
        <v>168</v>
      </c>
      <c r="D38" s="35" t="s">
        <v>277</v>
      </c>
      <c r="E38" s="73" t="s">
        <v>112</v>
      </c>
      <c r="F38" s="73">
        <v>28</v>
      </c>
      <c r="G38" s="135"/>
      <c r="H38" s="132">
        <f t="shared" si="2"/>
        <v>0</v>
      </c>
    </row>
    <row r="39" s="33" customFormat="1" ht="36" spans="1:8">
      <c r="A39" s="106">
        <v>7</v>
      </c>
      <c r="B39" s="25" t="s">
        <v>278</v>
      </c>
      <c r="C39" s="25" t="s">
        <v>49</v>
      </c>
      <c r="D39" s="26" t="s">
        <v>279</v>
      </c>
      <c r="E39" s="73" t="s">
        <v>33</v>
      </c>
      <c r="F39" s="73">
        <v>14</v>
      </c>
      <c r="G39" s="135"/>
      <c r="H39" s="132">
        <f t="shared" si="2"/>
        <v>0</v>
      </c>
    </row>
    <row r="40" s="33" customFormat="1" ht="36" spans="1:8">
      <c r="A40" s="73">
        <v>8</v>
      </c>
      <c r="B40" s="14" t="s">
        <v>172</v>
      </c>
      <c r="C40" s="14" t="s">
        <v>49</v>
      </c>
      <c r="D40" s="35" t="s">
        <v>280</v>
      </c>
      <c r="E40" s="73" t="s">
        <v>33</v>
      </c>
      <c r="F40" s="73">
        <v>28</v>
      </c>
      <c r="G40" s="135"/>
      <c r="H40" s="132">
        <f t="shared" si="2"/>
        <v>0</v>
      </c>
    </row>
    <row r="41" s="33" customFormat="1" ht="36" spans="1:8">
      <c r="A41" s="106">
        <v>9</v>
      </c>
      <c r="B41" s="25" t="s">
        <v>281</v>
      </c>
      <c r="C41" s="25" t="s">
        <v>49</v>
      </c>
      <c r="D41" s="70" t="s">
        <v>175</v>
      </c>
      <c r="E41" s="73" t="s">
        <v>33</v>
      </c>
      <c r="F41" s="14">
        <v>1</v>
      </c>
      <c r="G41" s="132"/>
      <c r="H41" s="132">
        <f t="shared" si="2"/>
        <v>0</v>
      </c>
    </row>
    <row r="42" s="33" customFormat="1" ht="84" spans="1:8">
      <c r="A42" s="106">
        <v>10</v>
      </c>
      <c r="B42" s="25" t="s">
        <v>176</v>
      </c>
      <c r="C42" s="122" t="s">
        <v>49</v>
      </c>
      <c r="D42" s="26" t="s">
        <v>263</v>
      </c>
      <c r="E42" s="14" t="s">
        <v>33</v>
      </c>
      <c r="F42" s="73">
        <v>14</v>
      </c>
      <c r="G42" s="135"/>
      <c r="H42" s="132">
        <f t="shared" si="2"/>
        <v>0</v>
      </c>
    </row>
    <row r="43" s="33" customFormat="1" ht="204" spans="1:8">
      <c r="A43" s="106">
        <v>11</v>
      </c>
      <c r="B43" s="25" t="s">
        <v>179</v>
      </c>
      <c r="C43" s="122" t="s">
        <v>282</v>
      </c>
      <c r="D43" s="26" t="s">
        <v>283</v>
      </c>
      <c r="E43" s="14" t="s">
        <v>33</v>
      </c>
      <c r="F43" s="73">
        <v>14</v>
      </c>
      <c r="G43" s="135"/>
      <c r="H43" s="132">
        <f t="shared" si="2"/>
        <v>0</v>
      </c>
    </row>
    <row r="44" s="33" customFormat="1" ht="24" spans="1:8">
      <c r="A44" s="106">
        <v>12</v>
      </c>
      <c r="B44" s="25" t="s">
        <v>182</v>
      </c>
      <c r="C44" s="25" t="s">
        <v>183</v>
      </c>
      <c r="D44" s="70" t="s">
        <v>184</v>
      </c>
      <c r="E44" s="73" t="s">
        <v>158</v>
      </c>
      <c r="F44" s="73">
        <v>14</v>
      </c>
      <c r="G44" s="135"/>
      <c r="H44" s="132">
        <f t="shared" si="2"/>
        <v>0</v>
      </c>
    </row>
    <row r="45" s="33" customFormat="1" ht="24" spans="1:8">
      <c r="A45" s="106">
        <v>13</v>
      </c>
      <c r="B45" s="25" t="s">
        <v>185</v>
      </c>
      <c r="C45" s="25" t="s">
        <v>49</v>
      </c>
      <c r="D45" s="70" t="s">
        <v>186</v>
      </c>
      <c r="E45" s="73" t="s">
        <v>158</v>
      </c>
      <c r="F45" s="73">
        <v>14</v>
      </c>
      <c r="G45" s="135"/>
      <c r="H45" s="132">
        <f t="shared" si="2"/>
        <v>0</v>
      </c>
    </row>
    <row r="46" s="33" customFormat="1" spans="1:8">
      <c r="A46" s="106">
        <v>14</v>
      </c>
      <c r="B46" s="25" t="s">
        <v>187</v>
      </c>
      <c r="C46" s="25" t="s">
        <v>49</v>
      </c>
      <c r="D46" s="70" t="s">
        <v>188</v>
      </c>
      <c r="E46" s="73" t="s">
        <v>15</v>
      </c>
      <c r="F46" s="73">
        <v>1</v>
      </c>
      <c r="G46" s="135"/>
      <c r="H46" s="132">
        <f t="shared" si="2"/>
        <v>0</v>
      </c>
    </row>
    <row r="47" s="33" customFormat="1" ht="24" spans="1:8">
      <c r="A47" s="106">
        <v>15</v>
      </c>
      <c r="B47" s="25" t="s">
        <v>189</v>
      </c>
      <c r="C47" s="25" t="s">
        <v>49</v>
      </c>
      <c r="D47" s="70" t="s">
        <v>190</v>
      </c>
      <c r="E47" s="73" t="s">
        <v>15</v>
      </c>
      <c r="F47" s="73">
        <v>1</v>
      </c>
      <c r="G47" s="135"/>
      <c r="H47" s="132">
        <f t="shared" si="2"/>
        <v>0</v>
      </c>
    </row>
    <row r="48" s="33" customFormat="1" spans="1:8">
      <c r="A48" s="106">
        <v>16</v>
      </c>
      <c r="B48" s="25" t="s">
        <v>191</v>
      </c>
      <c r="C48" s="25" t="s">
        <v>49</v>
      </c>
      <c r="D48" s="70" t="s">
        <v>192</v>
      </c>
      <c r="E48" s="73" t="s">
        <v>15</v>
      </c>
      <c r="F48" s="73">
        <v>1</v>
      </c>
      <c r="G48" s="135"/>
      <c r="H48" s="132">
        <f t="shared" si="2"/>
        <v>0</v>
      </c>
    </row>
    <row r="49" s="33" customFormat="1" spans="1:8">
      <c r="A49" s="106">
        <v>17</v>
      </c>
      <c r="B49" s="25" t="s">
        <v>193</v>
      </c>
      <c r="C49" s="25" t="s">
        <v>49</v>
      </c>
      <c r="D49" s="70" t="s">
        <v>194</v>
      </c>
      <c r="E49" s="73" t="s">
        <v>15</v>
      </c>
      <c r="F49" s="73">
        <v>1</v>
      </c>
      <c r="G49" s="135"/>
      <c r="H49" s="132">
        <f t="shared" si="2"/>
        <v>0</v>
      </c>
    </row>
    <row r="50" s="33" customFormat="1" spans="1:8">
      <c r="A50" s="73">
        <v>18</v>
      </c>
      <c r="B50" s="14" t="s">
        <v>195</v>
      </c>
      <c r="C50" s="14" t="s">
        <v>49</v>
      </c>
      <c r="D50" s="35" t="s">
        <v>196</v>
      </c>
      <c r="E50" s="73" t="s">
        <v>112</v>
      </c>
      <c r="F50" s="73">
        <v>4</v>
      </c>
      <c r="G50" s="135"/>
      <c r="H50" s="132">
        <f t="shared" si="2"/>
        <v>0</v>
      </c>
    </row>
    <row r="51" s="33" customFormat="1" spans="1:8">
      <c r="A51" s="73">
        <v>19</v>
      </c>
      <c r="B51" s="14" t="s">
        <v>197</v>
      </c>
      <c r="C51" s="14" t="s">
        <v>49</v>
      </c>
      <c r="D51" s="35" t="s">
        <v>198</v>
      </c>
      <c r="E51" s="73" t="s">
        <v>15</v>
      </c>
      <c r="F51" s="73">
        <v>1</v>
      </c>
      <c r="G51" s="135"/>
      <c r="H51" s="132">
        <f t="shared" si="2"/>
        <v>0</v>
      </c>
    </row>
    <row r="52" s="33" customFormat="1" ht="24" spans="1:8">
      <c r="A52" s="73">
        <v>20</v>
      </c>
      <c r="B52" s="14" t="s">
        <v>199</v>
      </c>
      <c r="C52" s="14" t="s">
        <v>49</v>
      </c>
      <c r="D52" s="35" t="s">
        <v>200</v>
      </c>
      <c r="E52" s="73" t="s">
        <v>284</v>
      </c>
      <c r="F52" s="73">
        <v>1</v>
      </c>
      <c r="G52" s="135"/>
      <c r="H52" s="132">
        <f t="shared" si="2"/>
        <v>0</v>
      </c>
    </row>
    <row r="53" s="33" customFormat="1" ht="36" spans="1:8">
      <c r="A53" s="106">
        <v>21</v>
      </c>
      <c r="B53" s="25" t="s">
        <v>201</v>
      </c>
      <c r="C53" s="25" t="s">
        <v>49</v>
      </c>
      <c r="D53" s="70" t="s">
        <v>202</v>
      </c>
      <c r="E53" s="73" t="s">
        <v>284</v>
      </c>
      <c r="F53" s="73">
        <v>1</v>
      </c>
      <c r="G53" s="135"/>
      <c r="H53" s="132">
        <f t="shared" si="2"/>
        <v>0</v>
      </c>
    </row>
    <row r="54" s="33" customFormat="1" ht="96" spans="1:8">
      <c r="A54" s="73">
        <v>22</v>
      </c>
      <c r="B54" s="14" t="s">
        <v>203</v>
      </c>
      <c r="C54" s="123" t="s">
        <v>49</v>
      </c>
      <c r="D54" s="35" t="s">
        <v>204</v>
      </c>
      <c r="E54" s="73" t="s">
        <v>284</v>
      </c>
      <c r="F54" s="73">
        <v>1</v>
      </c>
      <c r="G54" s="135"/>
      <c r="H54" s="132">
        <f t="shared" si="2"/>
        <v>0</v>
      </c>
    </row>
    <row r="55" spans="1:8">
      <c r="A55" s="73">
        <v>23</v>
      </c>
      <c r="B55" s="51" t="s">
        <v>207</v>
      </c>
      <c r="C55" s="103"/>
      <c r="D55" s="52"/>
      <c r="E55" s="40"/>
      <c r="F55" s="40"/>
      <c r="G55" s="133"/>
      <c r="H55" s="134">
        <f>SUM(H20:H54)</f>
        <v>0</v>
      </c>
    </row>
    <row r="56" spans="1:8">
      <c r="A56" s="54" t="s">
        <v>285</v>
      </c>
      <c r="B56" s="54"/>
      <c r="C56" s="54"/>
      <c r="D56" s="55"/>
      <c r="E56" s="54"/>
      <c r="F56" s="54"/>
      <c r="G56" s="110"/>
      <c r="H56" s="110"/>
    </row>
    <row r="57" s="33" customFormat="1" ht="132" spans="1:8">
      <c r="A57" s="25">
        <v>1</v>
      </c>
      <c r="B57" s="25" t="s">
        <v>22</v>
      </c>
      <c r="C57" s="122" t="s">
        <v>265</v>
      </c>
      <c r="D57" s="26" t="s">
        <v>267</v>
      </c>
      <c r="E57" s="14" t="s">
        <v>25</v>
      </c>
      <c r="F57" s="14">
        <v>1</v>
      </c>
      <c r="G57" s="132"/>
      <c r="H57" s="132">
        <f>G57*F57</f>
        <v>0</v>
      </c>
    </row>
    <row r="58" s="33" customFormat="1" spans="1:8">
      <c r="A58" s="25">
        <v>2</v>
      </c>
      <c r="B58" s="25" t="s">
        <v>26</v>
      </c>
      <c r="C58" s="25" t="s">
        <v>215</v>
      </c>
      <c r="D58" s="26" t="s">
        <v>28</v>
      </c>
      <c r="E58" s="14" t="s">
        <v>29</v>
      </c>
      <c r="F58" s="14">
        <v>1</v>
      </c>
      <c r="G58" s="132"/>
      <c r="H58" s="132">
        <f>G58*F58</f>
        <v>0</v>
      </c>
    </row>
    <row r="59" s="33" customFormat="1" ht="36" spans="1:8">
      <c r="A59" s="25">
        <v>3</v>
      </c>
      <c r="B59" s="25" t="s">
        <v>30</v>
      </c>
      <c r="C59" s="25" t="s">
        <v>31</v>
      </c>
      <c r="D59" s="70" t="s">
        <v>32</v>
      </c>
      <c r="E59" s="14" t="s">
        <v>33</v>
      </c>
      <c r="F59" s="14">
        <v>1</v>
      </c>
      <c r="G59" s="132"/>
      <c r="H59" s="132">
        <f>G59*F59</f>
        <v>0</v>
      </c>
    </row>
    <row r="60" s="33" customFormat="1" spans="1:8">
      <c r="A60" s="34" t="s">
        <v>94</v>
      </c>
      <c r="B60" s="34"/>
      <c r="C60" s="34"/>
      <c r="D60" s="34"/>
      <c r="E60" s="34"/>
      <c r="F60" s="34"/>
      <c r="G60" s="134"/>
      <c r="H60" s="132"/>
    </row>
    <row r="61" s="33" customFormat="1" ht="409.5" spans="1:8">
      <c r="A61" s="25">
        <v>1</v>
      </c>
      <c r="B61" s="25" t="s">
        <v>286</v>
      </c>
      <c r="C61" s="25" t="s">
        <v>39</v>
      </c>
      <c r="D61" s="26" t="s">
        <v>260</v>
      </c>
      <c r="E61" s="14" t="s">
        <v>25</v>
      </c>
      <c r="F61" s="14">
        <v>28</v>
      </c>
      <c r="G61" s="132"/>
      <c r="H61" s="132">
        <f t="shared" ref="H60:H91" si="3">G61*F61</f>
        <v>0</v>
      </c>
    </row>
    <row r="62" s="33" customFormat="1" ht="84" spans="1:8">
      <c r="A62" s="25">
        <v>2</v>
      </c>
      <c r="B62" s="25" t="s">
        <v>53</v>
      </c>
      <c r="C62" s="25" t="s">
        <v>95</v>
      </c>
      <c r="D62" s="70" t="s">
        <v>55</v>
      </c>
      <c r="E62" s="14" t="s">
        <v>25</v>
      </c>
      <c r="F62" s="14">
        <v>56</v>
      </c>
      <c r="G62" s="132"/>
      <c r="H62" s="132">
        <f t="shared" si="3"/>
        <v>0</v>
      </c>
    </row>
    <row r="63" s="33" customFormat="1" spans="1:8">
      <c r="A63" s="34" t="s">
        <v>96</v>
      </c>
      <c r="B63" s="34"/>
      <c r="C63" s="34"/>
      <c r="D63" s="34"/>
      <c r="E63" s="34"/>
      <c r="F63" s="34"/>
      <c r="G63" s="134"/>
      <c r="H63" s="132"/>
    </row>
    <row r="64" s="33" customFormat="1" ht="228" spans="1:8">
      <c r="A64" s="25">
        <v>1</v>
      </c>
      <c r="B64" s="25" t="s">
        <v>97</v>
      </c>
      <c r="C64" s="122" t="s">
        <v>268</v>
      </c>
      <c r="D64" s="26" t="s">
        <v>269</v>
      </c>
      <c r="E64" s="14" t="s">
        <v>68</v>
      </c>
      <c r="F64" s="14">
        <v>1</v>
      </c>
      <c r="G64" s="132"/>
      <c r="H64" s="132">
        <f t="shared" si="3"/>
        <v>0</v>
      </c>
    </row>
    <row r="65" s="33" customFormat="1" ht="60" spans="1:8">
      <c r="A65" s="25">
        <v>2</v>
      </c>
      <c r="B65" s="25" t="s">
        <v>100</v>
      </c>
      <c r="C65" s="25" t="s">
        <v>270</v>
      </c>
      <c r="D65" s="26" t="s">
        <v>102</v>
      </c>
      <c r="E65" s="14" t="s">
        <v>33</v>
      </c>
      <c r="F65" s="14">
        <v>1</v>
      </c>
      <c r="G65" s="132"/>
      <c r="H65" s="132">
        <f t="shared" si="3"/>
        <v>0</v>
      </c>
    </row>
    <row r="66" s="33" customFormat="1" ht="24" spans="1:8">
      <c r="A66" s="25">
        <v>3</v>
      </c>
      <c r="B66" s="25" t="s">
        <v>103</v>
      </c>
      <c r="C66" s="25" t="s">
        <v>49</v>
      </c>
      <c r="D66" s="26" t="s">
        <v>104</v>
      </c>
      <c r="E66" s="14" t="s">
        <v>33</v>
      </c>
      <c r="F66" s="14">
        <v>1</v>
      </c>
      <c r="G66" s="132"/>
      <c r="H66" s="132">
        <f t="shared" si="3"/>
        <v>0</v>
      </c>
    </row>
    <row r="67" s="33" customFormat="1" ht="60" spans="1:8">
      <c r="A67" s="25">
        <v>4</v>
      </c>
      <c r="B67" s="25" t="s">
        <v>105</v>
      </c>
      <c r="C67" s="25" t="s">
        <v>49</v>
      </c>
      <c r="D67" s="70" t="s">
        <v>106</v>
      </c>
      <c r="E67" s="14" t="s">
        <v>15</v>
      </c>
      <c r="F67" s="14">
        <v>1</v>
      </c>
      <c r="G67" s="132"/>
      <c r="H67" s="132">
        <f t="shared" si="3"/>
        <v>0</v>
      </c>
    </row>
    <row r="68" s="33" customFormat="1" ht="24" spans="1:8">
      <c r="A68" s="14">
        <v>5</v>
      </c>
      <c r="B68" s="14" t="s">
        <v>107</v>
      </c>
      <c r="C68" s="14" t="s">
        <v>49</v>
      </c>
      <c r="D68" s="35" t="s">
        <v>108</v>
      </c>
      <c r="E68" s="14" t="s">
        <v>15</v>
      </c>
      <c r="F68" s="14">
        <v>1</v>
      </c>
      <c r="G68" s="132"/>
      <c r="H68" s="132">
        <f t="shared" si="3"/>
        <v>0</v>
      </c>
    </row>
    <row r="69" s="33" customFormat="1" spans="1:8">
      <c r="A69" s="34" t="s">
        <v>124</v>
      </c>
      <c r="B69" s="34"/>
      <c r="C69" s="34"/>
      <c r="D69" s="34"/>
      <c r="E69" s="34"/>
      <c r="F69" s="34"/>
      <c r="G69" s="134"/>
      <c r="H69" s="132"/>
    </row>
    <row r="70" s="33" customFormat="1" ht="72" spans="1:8">
      <c r="A70" s="106">
        <v>1</v>
      </c>
      <c r="B70" s="25" t="s">
        <v>271</v>
      </c>
      <c r="C70" s="25" t="s">
        <v>49</v>
      </c>
      <c r="D70" s="26" t="s">
        <v>272</v>
      </c>
      <c r="E70" s="73" t="s">
        <v>33</v>
      </c>
      <c r="F70" s="73">
        <v>14</v>
      </c>
      <c r="G70" s="135"/>
      <c r="H70" s="132">
        <f t="shared" si="3"/>
        <v>0</v>
      </c>
    </row>
    <row r="71" s="33" customFormat="1" ht="36" spans="1:8">
      <c r="A71" s="106">
        <v>2</v>
      </c>
      <c r="B71" s="25" t="s">
        <v>155</v>
      </c>
      <c r="C71" s="25" t="s">
        <v>156</v>
      </c>
      <c r="D71" s="26" t="s">
        <v>274</v>
      </c>
      <c r="E71" s="73" t="s">
        <v>158</v>
      </c>
      <c r="F71" s="73">
        <v>14</v>
      </c>
      <c r="G71" s="135"/>
      <c r="H71" s="132">
        <f t="shared" si="3"/>
        <v>0</v>
      </c>
    </row>
    <row r="72" s="33" customFormat="1" ht="24" spans="1:8">
      <c r="A72" s="106">
        <v>3</v>
      </c>
      <c r="B72" s="25" t="s">
        <v>159</v>
      </c>
      <c r="C72" s="25" t="s">
        <v>49</v>
      </c>
      <c r="D72" s="26" t="s">
        <v>160</v>
      </c>
      <c r="E72" s="73" t="s">
        <v>33</v>
      </c>
      <c r="F72" s="73">
        <v>14</v>
      </c>
      <c r="G72" s="135"/>
      <c r="H72" s="132">
        <f t="shared" si="3"/>
        <v>0</v>
      </c>
    </row>
    <row r="73" s="33" customFormat="1" spans="1:8">
      <c r="A73" s="73">
        <v>4</v>
      </c>
      <c r="B73" s="14" t="s">
        <v>161</v>
      </c>
      <c r="C73" s="14" t="s">
        <v>162</v>
      </c>
      <c r="D73" s="35" t="s">
        <v>163</v>
      </c>
      <c r="E73" s="73" t="s">
        <v>158</v>
      </c>
      <c r="F73" s="73">
        <v>56</v>
      </c>
      <c r="G73" s="135"/>
      <c r="H73" s="132">
        <f t="shared" si="3"/>
        <v>0</v>
      </c>
    </row>
    <row r="74" s="33" customFormat="1" ht="108" spans="1:8">
      <c r="A74" s="106">
        <v>5</v>
      </c>
      <c r="B74" s="25" t="s">
        <v>164</v>
      </c>
      <c r="C74" s="25" t="s">
        <v>275</v>
      </c>
      <c r="D74" s="26" t="s">
        <v>287</v>
      </c>
      <c r="E74" s="73" t="s">
        <v>158</v>
      </c>
      <c r="F74" s="73">
        <v>28</v>
      </c>
      <c r="G74" s="135"/>
      <c r="H74" s="132">
        <f t="shared" si="3"/>
        <v>0</v>
      </c>
    </row>
    <row r="75" s="33" customFormat="1" spans="1:8">
      <c r="A75" s="73">
        <v>6</v>
      </c>
      <c r="B75" s="14" t="s">
        <v>167</v>
      </c>
      <c r="C75" s="14" t="s">
        <v>168</v>
      </c>
      <c r="D75" s="35" t="s">
        <v>277</v>
      </c>
      <c r="E75" s="73" t="s">
        <v>112</v>
      </c>
      <c r="F75" s="73">
        <v>28</v>
      </c>
      <c r="G75" s="135"/>
      <c r="H75" s="132">
        <f t="shared" si="3"/>
        <v>0</v>
      </c>
    </row>
    <row r="76" s="33" customFormat="1" ht="36" spans="1:8">
      <c r="A76" s="106">
        <v>7</v>
      </c>
      <c r="B76" s="25" t="s">
        <v>278</v>
      </c>
      <c r="C76" s="25" t="s">
        <v>49</v>
      </c>
      <c r="D76" s="26" t="s">
        <v>279</v>
      </c>
      <c r="E76" s="73" t="s">
        <v>33</v>
      </c>
      <c r="F76" s="73">
        <v>14</v>
      </c>
      <c r="G76" s="135"/>
      <c r="H76" s="132">
        <f t="shared" si="3"/>
        <v>0</v>
      </c>
    </row>
    <row r="77" s="33" customFormat="1" ht="36" spans="1:8">
      <c r="A77" s="73">
        <v>8</v>
      </c>
      <c r="B77" s="14" t="s">
        <v>172</v>
      </c>
      <c r="C77" s="14" t="s">
        <v>49</v>
      </c>
      <c r="D77" s="35" t="s">
        <v>280</v>
      </c>
      <c r="E77" s="73" t="s">
        <v>33</v>
      </c>
      <c r="F77" s="73">
        <v>28</v>
      </c>
      <c r="G77" s="135"/>
      <c r="H77" s="132">
        <f t="shared" si="3"/>
        <v>0</v>
      </c>
    </row>
    <row r="78" s="33" customFormat="1" ht="36" spans="1:8">
      <c r="A78" s="106">
        <v>9</v>
      </c>
      <c r="B78" s="25" t="s">
        <v>281</v>
      </c>
      <c r="C78" s="25" t="s">
        <v>49</v>
      </c>
      <c r="D78" s="70" t="s">
        <v>175</v>
      </c>
      <c r="E78" s="73" t="s">
        <v>33</v>
      </c>
      <c r="F78" s="14">
        <v>1</v>
      </c>
      <c r="G78" s="132"/>
      <c r="H78" s="132">
        <f t="shared" si="3"/>
        <v>0</v>
      </c>
    </row>
    <row r="79" s="33" customFormat="1" ht="84" spans="1:8">
      <c r="A79" s="106">
        <v>10</v>
      </c>
      <c r="B79" s="25" t="s">
        <v>41</v>
      </c>
      <c r="C79" s="25" t="s">
        <v>49</v>
      </c>
      <c r="D79" s="26" t="s">
        <v>263</v>
      </c>
      <c r="E79" s="14" t="s">
        <v>33</v>
      </c>
      <c r="F79" s="73">
        <v>14</v>
      </c>
      <c r="G79" s="135"/>
      <c r="H79" s="132">
        <f t="shared" si="3"/>
        <v>0</v>
      </c>
    </row>
    <row r="80" s="33" customFormat="1" ht="204" spans="1:8">
      <c r="A80" s="106">
        <v>11</v>
      </c>
      <c r="B80" s="25" t="s">
        <v>179</v>
      </c>
      <c r="C80" s="25" t="s">
        <v>282</v>
      </c>
      <c r="D80" s="26" t="s">
        <v>283</v>
      </c>
      <c r="E80" s="14" t="s">
        <v>33</v>
      </c>
      <c r="F80" s="73">
        <v>14</v>
      </c>
      <c r="G80" s="135"/>
      <c r="H80" s="132">
        <f t="shared" si="3"/>
        <v>0</v>
      </c>
    </row>
    <row r="81" s="33" customFormat="1" ht="24" spans="1:8">
      <c r="A81" s="106">
        <v>12</v>
      </c>
      <c r="B81" s="25" t="s">
        <v>182</v>
      </c>
      <c r="C81" s="25" t="s">
        <v>183</v>
      </c>
      <c r="D81" s="70" t="s">
        <v>184</v>
      </c>
      <c r="E81" s="73" t="s">
        <v>158</v>
      </c>
      <c r="F81" s="73">
        <v>14</v>
      </c>
      <c r="G81" s="135"/>
      <c r="H81" s="132">
        <f t="shared" si="3"/>
        <v>0</v>
      </c>
    </row>
    <row r="82" s="33" customFormat="1" ht="24" spans="1:8">
      <c r="A82" s="106">
        <v>13</v>
      </c>
      <c r="B82" s="25" t="s">
        <v>185</v>
      </c>
      <c r="C82" s="25" t="s">
        <v>49</v>
      </c>
      <c r="D82" s="70" t="s">
        <v>186</v>
      </c>
      <c r="E82" s="73" t="s">
        <v>158</v>
      </c>
      <c r="F82" s="73">
        <v>14</v>
      </c>
      <c r="G82" s="135"/>
      <c r="H82" s="132">
        <f t="shared" si="3"/>
        <v>0</v>
      </c>
    </row>
    <row r="83" s="33" customFormat="1" spans="1:8">
      <c r="A83" s="106">
        <v>14</v>
      </c>
      <c r="B83" s="25" t="s">
        <v>187</v>
      </c>
      <c r="C83" s="25" t="s">
        <v>49</v>
      </c>
      <c r="D83" s="70" t="s">
        <v>188</v>
      </c>
      <c r="E83" s="73" t="s">
        <v>15</v>
      </c>
      <c r="F83" s="73">
        <v>1</v>
      </c>
      <c r="G83" s="135"/>
      <c r="H83" s="132">
        <f t="shared" si="3"/>
        <v>0</v>
      </c>
    </row>
    <row r="84" s="33" customFormat="1" ht="24" spans="1:8">
      <c r="A84" s="106">
        <v>15</v>
      </c>
      <c r="B84" s="25" t="s">
        <v>189</v>
      </c>
      <c r="C84" s="25" t="s">
        <v>49</v>
      </c>
      <c r="D84" s="70" t="s">
        <v>190</v>
      </c>
      <c r="E84" s="73" t="s">
        <v>15</v>
      </c>
      <c r="F84" s="73">
        <v>1</v>
      </c>
      <c r="G84" s="135"/>
      <c r="H84" s="132">
        <f t="shared" si="3"/>
        <v>0</v>
      </c>
    </row>
    <row r="85" s="33" customFormat="1" spans="1:8">
      <c r="A85" s="106">
        <v>16</v>
      </c>
      <c r="B85" s="25" t="s">
        <v>191</v>
      </c>
      <c r="C85" s="25" t="s">
        <v>49</v>
      </c>
      <c r="D85" s="70" t="s">
        <v>192</v>
      </c>
      <c r="E85" s="73" t="s">
        <v>15</v>
      </c>
      <c r="F85" s="73">
        <v>1</v>
      </c>
      <c r="G85" s="135"/>
      <c r="H85" s="132">
        <f t="shared" si="3"/>
        <v>0</v>
      </c>
    </row>
    <row r="86" s="33" customFormat="1" spans="1:8">
      <c r="A86" s="106">
        <v>17</v>
      </c>
      <c r="B86" s="25" t="s">
        <v>193</v>
      </c>
      <c r="C86" s="25" t="s">
        <v>49</v>
      </c>
      <c r="D86" s="70" t="s">
        <v>194</v>
      </c>
      <c r="E86" s="73" t="s">
        <v>15</v>
      </c>
      <c r="F86" s="73">
        <v>1</v>
      </c>
      <c r="G86" s="135"/>
      <c r="H86" s="132">
        <f t="shared" si="3"/>
        <v>0</v>
      </c>
    </row>
    <row r="87" s="33" customFormat="1" spans="1:8">
      <c r="A87" s="73">
        <v>18</v>
      </c>
      <c r="B87" s="14" t="s">
        <v>195</v>
      </c>
      <c r="C87" s="14" t="s">
        <v>49</v>
      </c>
      <c r="D87" s="35" t="s">
        <v>196</v>
      </c>
      <c r="E87" s="73" t="s">
        <v>112</v>
      </c>
      <c r="F87" s="73">
        <v>4</v>
      </c>
      <c r="G87" s="135"/>
      <c r="H87" s="132">
        <f t="shared" si="3"/>
        <v>0</v>
      </c>
    </row>
    <row r="88" s="33" customFormat="1" spans="1:8">
      <c r="A88" s="73">
        <v>19</v>
      </c>
      <c r="B88" s="14" t="s">
        <v>197</v>
      </c>
      <c r="C88" s="14" t="s">
        <v>49</v>
      </c>
      <c r="D88" s="35" t="s">
        <v>198</v>
      </c>
      <c r="E88" s="73" t="s">
        <v>15</v>
      </c>
      <c r="F88" s="73">
        <v>1</v>
      </c>
      <c r="G88" s="135"/>
      <c r="H88" s="132">
        <f t="shared" si="3"/>
        <v>0</v>
      </c>
    </row>
    <row r="89" s="33" customFormat="1" ht="24" spans="1:8">
      <c r="A89" s="73">
        <v>20</v>
      </c>
      <c r="B89" s="14" t="s">
        <v>199</v>
      </c>
      <c r="C89" s="14" t="s">
        <v>49</v>
      </c>
      <c r="D89" s="35" t="s">
        <v>200</v>
      </c>
      <c r="E89" s="73" t="s">
        <v>284</v>
      </c>
      <c r="F89" s="73">
        <v>1</v>
      </c>
      <c r="G89" s="135"/>
      <c r="H89" s="132">
        <f t="shared" si="3"/>
        <v>0</v>
      </c>
    </row>
    <row r="90" s="33" customFormat="1" ht="36" spans="1:8">
      <c r="A90" s="106">
        <v>21</v>
      </c>
      <c r="B90" s="25" t="s">
        <v>201</v>
      </c>
      <c r="C90" s="25" t="s">
        <v>49</v>
      </c>
      <c r="D90" s="70" t="s">
        <v>202</v>
      </c>
      <c r="E90" s="73" t="s">
        <v>284</v>
      </c>
      <c r="F90" s="73">
        <v>1</v>
      </c>
      <c r="G90" s="135"/>
      <c r="H90" s="132">
        <f t="shared" si="3"/>
        <v>0</v>
      </c>
    </row>
    <row r="91" s="33" customFormat="1" ht="96" spans="1:8">
      <c r="A91" s="73">
        <v>22</v>
      </c>
      <c r="B91" s="14" t="s">
        <v>203</v>
      </c>
      <c r="C91" s="14" t="s">
        <v>49</v>
      </c>
      <c r="D91" s="35" t="s">
        <v>204</v>
      </c>
      <c r="E91" s="73" t="s">
        <v>284</v>
      </c>
      <c r="F91" s="73">
        <v>1</v>
      </c>
      <c r="G91" s="135"/>
      <c r="H91" s="132">
        <f t="shared" si="3"/>
        <v>0</v>
      </c>
    </row>
    <row r="92" spans="1:8">
      <c r="A92" s="89">
        <v>23</v>
      </c>
      <c r="B92" s="51" t="s">
        <v>207</v>
      </c>
      <c r="C92" s="103"/>
      <c r="D92" s="52"/>
      <c r="E92" s="40"/>
      <c r="F92" s="40"/>
      <c r="G92" s="133"/>
      <c r="H92" s="134">
        <f>SUM(H57:H91)</f>
        <v>0</v>
      </c>
    </row>
    <row r="93" spans="1:8">
      <c r="A93" s="54" t="s">
        <v>288</v>
      </c>
      <c r="B93" s="54"/>
      <c r="C93" s="54"/>
      <c r="D93" s="55"/>
      <c r="E93" s="54"/>
      <c r="F93" s="54"/>
      <c r="G93" s="110"/>
      <c r="H93" s="110"/>
    </row>
    <row r="94" s="33" customFormat="1" ht="144" spans="1:8">
      <c r="A94" s="25">
        <v>1</v>
      </c>
      <c r="B94" s="25" t="s">
        <v>212</v>
      </c>
      <c r="C94" s="25" t="s">
        <v>213</v>
      </c>
      <c r="D94" s="26" t="s">
        <v>289</v>
      </c>
      <c r="E94" s="14" t="s">
        <v>25</v>
      </c>
      <c r="F94" s="14">
        <v>1</v>
      </c>
      <c r="G94" s="132"/>
      <c r="H94" s="132">
        <f>G94*F94</f>
        <v>0</v>
      </c>
    </row>
    <row r="95" s="33" customFormat="1" spans="1:8">
      <c r="A95" s="25">
        <v>2</v>
      </c>
      <c r="B95" s="25" t="s">
        <v>26</v>
      </c>
      <c r="C95" s="25" t="s">
        <v>215</v>
      </c>
      <c r="D95" s="26" t="s">
        <v>28</v>
      </c>
      <c r="E95" s="14" t="s">
        <v>29</v>
      </c>
      <c r="F95" s="14">
        <v>2</v>
      </c>
      <c r="G95" s="132"/>
      <c r="H95" s="132">
        <f>G95*F95</f>
        <v>0</v>
      </c>
    </row>
    <row r="96" s="33" customFormat="1" ht="36" spans="1:8">
      <c r="A96" s="25">
        <v>3</v>
      </c>
      <c r="B96" s="25" t="s">
        <v>30</v>
      </c>
      <c r="C96" s="25" t="s">
        <v>31</v>
      </c>
      <c r="D96" s="70" t="s">
        <v>32</v>
      </c>
      <c r="E96" s="14" t="s">
        <v>33</v>
      </c>
      <c r="F96" s="14">
        <v>2</v>
      </c>
      <c r="G96" s="132"/>
      <c r="H96" s="132">
        <f>G96*F96</f>
        <v>0</v>
      </c>
    </row>
    <row r="97" s="33" customFormat="1" spans="1:8">
      <c r="A97" s="14">
        <v>4</v>
      </c>
      <c r="B97" s="14" t="s">
        <v>290</v>
      </c>
      <c r="C97" s="14" t="s">
        <v>49</v>
      </c>
      <c r="D97" s="35" t="s">
        <v>291</v>
      </c>
      <c r="E97" s="14" t="s">
        <v>33</v>
      </c>
      <c r="F97" s="14">
        <v>2</v>
      </c>
      <c r="G97" s="132"/>
      <c r="H97" s="132">
        <f>G97*F97</f>
        <v>0</v>
      </c>
    </row>
    <row r="98" s="33" customFormat="1" ht="84" spans="1:8">
      <c r="A98" s="25">
        <v>5</v>
      </c>
      <c r="B98" s="25" t="s">
        <v>252</v>
      </c>
      <c r="C98" s="25" t="s">
        <v>223</v>
      </c>
      <c r="D98" s="26" t="s">
        <v>292</v>
      </c>
      <c r="E98" s="14" t="s">
        <v>112</v>
      </c>
      <c r="F98" s="14">
        <v>15</v>
      </c>
      <c r="G98" s="132"/>
      <c r="H98" s="132">
        <f>G98*F98</f>
        <v>0</v>
      </c>
    </row>
    <row r="99" spans="1:8">
      <c r="A99" s="14">
        <v>6</v>
      </c>
      <c r="B99" s="51" t="s">
        <v>207</v>
      </c>
      <c r="C99" s="103"/>
      <c r="D99" s="52"/>
      <c r="E99" s="40"/>
      <c r="F99" s="40"/>
      <c r="G99" s="133"/>
      <c r="H99" s="134">
        <f>SUM(H94:H98)</f>
        <v>0</v>
      </c>
    </row>
    <row r="100" spans="1:8">
      <c r="A100" s="54" t="s">
        <v>293</v>
      </c>
      <c r="B100" s="54"/>
      <c r="C100" s="54"/>
      <c r="D100" s="54"/>
      <c r="E100" s="54"/>
      <c r="F100" s="54"/>
      <c r="G100" s="110"/>
      <c r="H100" s="110"/>
    </row>
    <row r="101" s="33" customFormat="1" ht="84" spans="1:8">
      <c r="A101" s="25">
        <v>1</v>
      </c>
      <c r="B101" s="25" t="s">
        <v>252</v>
      </c>
      <c r="C101" s="25" t="s">
        <v>223</v>
      </c>
      <c r="D101" s="26" t="s">
        <v>292</v>
      </c>
      <c r="E101" s="14" t="s">
        <v>112</v>
      </c>
      <c r="F101" s="14">
        <v>33</v>
      </c>
      <c r="G101" s="132"/>
      <c r="H101" s="132">
        <f>G101*F101</f>
        <v>0</v>
      </c>
    </row>
    <row r="102" spans="1:8">
      <c r="A102" s="21">
        <v>2</v>
      </c>
      <c r="B102" s="51" t="s">
        <v>207</v>
      </c>
      <c r="C102" s="103"/>
      <c r="D102" s="52"/>
      <c r="E102" s="40"/>
      <c r="F102" s="40"/>
      <c r="G102" s="133"/>
      <c r="H102" s="134">
        <f>H101</f>
        <v>0</v>
      </c>
    </row>
    <row r="103" spans="1:8">
      <c r="A103" s="54" t="s">
        <v>294</v>
      </c>
      <c r="B103" s="54"/>
      <c r="C103" s="54"/>
      <c r="D103" s="54"/>
      <c r="E103" s="54"/>
      <c r="F103" s="54"/>
      <c r="G103" s="110"/>
      <c r="H103" s="110"/>
    </row>
    <row r="104" s="33" customFormat="1" ht="132" spans="1:8">
      <c r="A104" s="25">
        <v>1</v>
      </c>
      <c r="B104" s="25" t="s">
        <v>22</v>
      </c>
      <c r="C104" s="25" t="s">
        <v>265</v>
      </c>
      <c r="D104" s="26" t="s">
        <v>267</v>
      </c>
      <c r="E104" s="14" t="s">
        <v>25</v>
      </c>
      <c r="F104" s="14">
        <v>1</v>
      </c>
      <c r="G104" s="132"/>
      <c r="H104" s="132">
        <f>G104*F104</f>
        <v>0</v>
      </c>
    </row>
    <row r="105" s="33" customFormat="1" spans="1:8">
      <c r="A105" s="25">
        <v>2</v>
      </c>
      <c r="B105" s="25" t="s">
        <v>26</v>
      </c>
      <c r="C105" s="25" t="s">
        <v>215</v>
      </c>
      <c r="D105" s="26" t="s">
        <v>28</v>
      </c>
      <c r="E105" s="14" t="s">
        <v>29</v>
      </c>
      <c r="F105" s="14">
        <v>1</v>
      </c>
      <c r="G105" s="132"/>
      <c r="H105" s="132">
        <f>G105*F105</f>
        <v>0</v>
      </c>
    </row>
    <row r="106" s="33" customFormat="1" ht="36" spans="1:8">
      <c r="A106" s="25">
        <v>3</v>
      </c>
      <c r="B106" s="25" t="s">
        <v>30</v>
      </c>
      <c r="C106" s="25" t="s">
        <v>31</v>
      </c>
      <c r="D106" s="70" t="s">
        <v>32</v>
      </c>
      <c r="E106" s="14" t="s">
        <v>33</v>
      </c>
      <c r="F106" s="14">
        <v>1</v>
      </c>
      <c r="G106" s="132"/>
      <c r="H106" s="132">
        <f>G106*F106</f>
        <v>0</v>
      </c>
    </row>
    <row r="107" s="33" customFormat="1" ht="409.5" spans="1:8">
      <c r="A107" s="25">
        <v>4</v>
      </c>
      <c r="B107" s="25" t="s">
        <v>295</v>
      </c>
      <c r="C107" s="25" t="s">
        <v>39</v>
      </c>
      <c r="D107" s="26" t="s">
        <v>296</v>
      </c>
      <c r="E107" s="14" t="s">
        <v>25</v>
      </c>
      <c r="F107" s="14">
        <v>28</v>
      </c>
      <c r="G107" s="132"/>
      <c r="H107" s="132">
        <f>G107*F107</f>
        <v>0</v>
      </c>
    </row>
    <row r="108" s="33" customFormat="1" ht="84" spans="1:8">
      <c r="A108" s="25">
        <v>5</v>
      </c>
      <c r="B108" s="25" t="s">
        <v>53</v>
      </c>
      <c r="C108" s="25" t="s">
        <v>95</v>
      </c>
      <c r="D108" s="70" t="s">
        <v>55</v>
      </c>
      <c r="E108" s="14" t="s">
        <v>25</v>
      </c>
      <c r="F108" s="14">
        <v>56</v>
      </c>
      <c r="G108" s="132"/>
      <c r="H108" s="132">
        <f>G108*F108</f>
        <v>0</v>
      </c>
    </row>
    <row r="109" s="33" customFormat="1" spans="1:8">
      <c r="A109" s="34" t="s">
        <v>297</v>
      </c>
      <c r="B109" s="34"/>
      <c r="C109" s="34"/>
      <c r="D109" s="34"/>
      <c r="E109" s="34"/>
      <c r="F109" s="34"/>
      <c r="G109" s="134"/>
      <c r="H109" s="132"/>
    </row>
    <row r="110" s="33" customFormat="1" ht="84" spans="1:8">
      <c r="A110" s="25">
        <v>1</v>
      </c>
      <c r="B110" s="25" t="s">
        <v>97</v>
      </c>
      <c r="C110" s="25" t="s">
        <v>298</v>
      </c>
      <c r="D110" s="26" t="s">
        <v>299</v>
      </c>
      <c r="E110" s="14" t="s">
        <v>68</v>
      </c>
      <c r="F110" s="14">
        <v>1</v>
      </c>
      <c r="G110" s="132"/>
      <c r="H110" s="132">
        <f t="shared" ref="H109:H121" si="4">G110*F110</f>
        <v>0</v>
      </c>
    </row>
    <row r="111" s="33" customFormat="1" ht="60" spans="1:8">
      <c r="A111" s="14">
        <v>2</v>
      </c>
      <c r="B111" s="14" t="s">
        <v>300</v>
      </c>
      <c r="C111" s="25" t="s">
        <v>298</v>
      </c>
      <c r="D111" s="35" t="s">
        <v>301</v>
      </c>
      <c r="E111" s="14" t="s">
        <v>112</v>
      </c>
      <c r="F111" s="14">
        <v>1</v>
      </c>
      <c r="G111" s="132"/>
      <c r="H111" s="132">
        <f t="shared" si="4"/>
        <v>0</v>
      </c>
    </row>
    <row r="112" s="33" customFormat="1" ht="24" spans="1:8">
      <c r="A112" s="14">
        <v>3</v>
      </c>
      <c r="B112" s="14" t="s">
        <v>302</v>
      </c>
      <c r="C112" s="14" t="s">
        <v>49</v>
      </c>
      <c r="D112" s="35" t="s">
        <v>303</v>
      </c>
      <c r="E112" s="14" t="s">
        <v>112</v>
      </c>
      <c r="F112" s="14">
        <v>14</v>
      </c>
      <c r="G112" s="132"/>
      <c r="H112" s="132">
        <f t="shared" si="4"/>
        <v>0</v>
      </c>
    </row>
    <row r="113" s="33" customFormat="1" spans="1:8">
      <c r="A113" s="14">
        <v>4</v>
      </c>
      <c r="B113" s="14" t="s">
        <v>304</v>
      </c>
      <c r="C113" s="14" t="s">
        <v>49</v>
      </c>
      <c r="D113" s="35" t="s">
        <v>305</v>
      </c>
      <c r="E113" s="14"/>
      <c r="F113" s="14">
        <f>F112</f>
        <v>14</v>
      </c>
      <c r="G113" s="132"/>
      <c r="H113" s="132">
        <f t="shared" si="4"/>
        <v>0</v>
      </c>
    </row>
    <row r="114" s="33" customFormat="1" ht="108" spans="1:8">
      <c r="A114" s="25">
        <v>5</v>
      </c>
      <c r="B114" s="25" t="s">
        <v>306</v>
      </c>
      <c r="C114" s="25" t="s">
        <v>49</v>
      </c>
      <c r="D114" s="26" t="s">
        <v>276</v>
      </c>
      <c r="E114" s="14" t="s">
        <v>112</v>
      </c>
      <c r="F114" s="14">
        <f>F112*2</f>
        <v>28</v>
      </c>
      <c r="G114" s="132"/>
      <c r="H114" s="132">
        <f t="shared" si="4"/>
        <v>0</v>
      </c>
    </row>
    <row r="115" s="33" customFormat="1" spans="1:8">
      <c r="A115" s="14">
        <v>6</v>
      </c>
      <c r="B115" s="14" t="s">
        <v>307</v>
      </c>
      <c r="C115" s="14" t="s">
        <v>49</v>
      </c>
      <c r="D115" s="35" t="s">
        <v>308</v>
      </c>
      <c r="E115" s="14" t="s">
        <v>112</v>
      </c>
      <c r="F115" s="14">
        <f>F112*2</f>
        <v>28</v>
      </c>
      <c r="G115" s="132"/>
      <c r="H115" s="132">
        <f t="shared" si="4"/>
        <v>0</v>
      </c>
    </row>
    <row r="116" s="33" customFormat="1" spans="1:8">
      <c r="A116" s="14">
        <v>7</v>
      </c>
      <c r="B116" s="14" t="s">
        <v>309</v>
      </c>
      <c r="C116" s="14" t="s">
        <v>49</v>
      </c>
      <c r="D116" s="35" t="s">
        <v>310</v>
      </c>
      <c r="E116" s="14" t="s">
        <v>112</v>
      </c>
      <c r="F116" s="14">
        <f>F112</f>
        <v>14</v>
      </c>
      <c r="G116" s="132"/>
      <c r="H116" s="132">
        <f t="shared" si="4"/>
        <v>0</v>
      </c>
    </row>
    <row r="117" s="33" customFormat="1" spans="1:8">
      <c r="A117" s="25">
        <v>8</v>
      </c>
      <c r="B117" s="25" t="s">
        <v>311</v>
      </c>
      <c r="C117" s="25" t="s">
        <v>57</v>
      </c>
      <c r="D117" s="26" t="s">
        <v>57</v>
      </c>
      <c r="E117" s="14" t="s">
        <v>15</v>
      </c>
      <c r="F117" s="14">
        <v>1</v>
      </c>
      <c r="G117" s="132"/>
      <c r="H117" s="132">
        <f t="shared" si="4"/>
        <v>0</v>
      </c>
    </row>
    <row r="118" s="33" customFormat="1" spans="1:8">
      <c r="A118" s="14">
        <v>9</v>
      </c>
      <c r="B118" s="14" t="s">
        <v>199</v>
      </c>
      <c r="C118" s="14" t="s">
        <v>49</v>
      </c>
      <c r="D118" s="35" t="s">
        <v>312</v>
      </c>
      <c r="E118" s="73" t="s">
        <v>79</v>
      </c>
      <c r="F118" s="73">
        <v>1</v>
      </c>
      <c r="G118" s="135"/>
      <c r="H118" s="132">
        <f t="shared" si="4"/>
        <v>0</v>
      </c>
    </row>
    <row r="119" s="33" customFormat="1" spans="1:8">
      <c r="A119" s="14">
        <v>10</v>
      </c>
      <c r="B119" s="14" t="s">
        <v>201</v>
      </c>
      <c r="C119" s="14" t="s">
        <v>49</v>
      </c>
      <c r="D119" s="35" t="s">
        <v>313</v>
      </c>
      <c r="E119" s="73" t="s">
        <v>79</v>
      </c>
      <c r="F119" s="73">
        <v>1</v>
      </c>
      <c r="G119" s="135"/>
      <c r="H119" s="132">
        <f t="shared" si="4"/>
        <v>0</v>
      </c>
    </row>
    <row r="120" s="33" customFormat="1" spans="1:8">
      <c r="A120" s="14">
        <v>11</v>
      </c>
      <c r="B120" s="14" t="s">
        <v>203</v>
      </c>
      <c r="C120" s="14" t="s">
        <v>49</v>
      </c>
      <c r="D120" s="35" t="s">
        <v>314</v>
      </c>
      <c r="E120" s="73" t="s">
        <v>79</v>
      </c>
      <c r="F120" s="73">
        <v>1</v>
      </c>
      <c r="G120" s="135"/>
      <c r="H120" s="132">
        <f t="shared" si="4"/>
        <v>0</v>
      </c>
    </row>
    <row r="121" s="33" customFormat="1" spans="1:8">
      <c r="A121" s="14">
        <v>12</v>
      </c>
      <c r="B121" s="14" t="s">
        <v>205</v>
      </c>
      <c r="C121" s="14" t="s">
        <v>49</v>
      </c>
      <c r="D121" s="35" t="s">
        <v>206</v>
      </c>
      <c r="E121" s="73" t="s">
        <v>79</v>
      </c>
      <c r="F121" s="73">
        <v>1</v>
      </c>
      <c r="G121" s="135"/>
      <c r="H121" s="132">
        <f t="shared" si="4"/>
        <v>0</v>
      </c>
    </row>
    <row r="122" s="100" customFormat="1" spans="1:8">
      <c r="A122" s="34"/>
      <c r="B122" s="137" t="s">
        <v>207</v>
      </c>
      <c r="C122" s="138"/>
      <c r="D122" s="139"/>
      <c r="E122" s="140"/>
      <c r="F122" s="140"/>
      <c r="G122" s="134"/>
      <c r="H122" s="134">
        <f>SUM(H104:H121)</f>
        <v>0</v>
      </c>
    </row>
    <row r="123" spans="1:8">
      <c r="A123" s="54" t="s">
        <v>315</v>
      </c>
      <c r="B123" s="54"/>
      <c r="C123" s="54"/>
      <c r="D123" s="54"/>
      <c r="E123" s="54"/>
      <c r="F123" s="54"/>
      <c r="G123" s="110"/>
      <c r="H123" s="110"/>
    </row>
    <row r="124" s="33" customFormat="1" ht="144" spans="1:8">
      <c r="A124" s="25">
        <v>1</v>
      </c>
      <c r="B124" s="25" t="s">
        <v>212</v>
      </c>
      <c r="C124" s="25" t="s">
        <v>213</v>
      </c>
      <c r="D124" s="26" t="s">
        <v>289</v>
      </c>
      <c r="E124" s="14" t="s">
        <v>25</v>
      </c>
      <c r="F124" s="14">
        <v>1</v>
      </c>
      <c r="G124" s="132"/>
      <c r="H124" s="132">
        <f>G124*F124</f>
        <v>0</v>
      </c>
    </row>
    <row r="125" s="33" customFormat="1" spans="1:8">
      <c r="A125" s="25">
        <v>2</v>
      </c>
      <c r="B125" s="25" t="s">
        <v>26</v>
      </c>
      <c r="C125" s="25" t="s">
        <v>215</v>
      </c>
      <c r="D125" s="26" t="s">
        <v>28</v>
      </c>
      <c r="E125" s="14" t="s">
        <v>29</v>
      </c>
      <c r="F125" s="14">
        <v>2</v>
      </c>
      <c r="G125" s="132"/>
      <c r="H125" s="132">
        <f>G125*F125</f>
        <v>0</v>
      </c>
    </row>
    <row r="126" s="33" customFormat="1" ht="36" spans="1:8">
      <c r="A126" s="25">
        <v>3</v>
      </c>
      <c r="B126" s="25" t="s">
        <v>30</v>
      </c>
      <c r="C126" s="25" t="s">
        <v>31</v>
      </c>
      <c r="D126" s="70" t="s">
        <v>32</v>
      </c>
      <c r="E126" s="14" t="s">
        <v>33</v>
      </c>
      <c r="F126" s="14">
        <v>2</v>
      </c>
      <c r="G126" s="132"/>
      <c r="H126" s="132">
        <f>G126*F126</f>
        <v>0</v>
      </c>
    </row>
    <row r="127" s="33" customFormat="1" spans="1:8">
      <c r="A127" s="14">
        <v>4</v>
      </c>
      <c r="B127" s="14" t="s">
        <v>290</v>
      </c>
      <c r="C127" s="14" t="s">
        <v>49</v>
      </c>
      <c r="D127" s="35" t="s">
        <v>291</v>
      </c>
      <c r="E127" s="14" t="s">
        <v>33</v>
      </c>
      <c r="F127" s="14">
        <v>2</v>
      </c>
      <c r="G127" s="132"/>
      <c r="H127" s="132">
        <f>G127*F127</f>
        <v>0</v>
      </c>
    </row>
    <row r="128" s="33" customFormat="1" ht="84" spans="1:8">
      <c r="A128" s="25">
        <v>5</v>
      </c>
      <c r="B128" s="25" t="s">
        <v>252</v>
      </c>
      <c r="C128" s="25" t="s">
        <v>223</v>
      </c>
      <c r="D128" s="26" t="s">
        <v>292</v>
      </c>
      <c r="E128" s="14" t="s">
        <v>112</v>
      </c>
      <c r="F128" s="14">
        <v>12</v>
      </c>
      <c r="G128" s="132"/>
      <c r="H128" s="132">
        <f>G128*F128</f>
        <v>0</v>
      </c>
    </row>
    <row r="129" spans="1:8">
      <c r="A129" s="14">
        <v>6</v>
      </c>
      <c r="B129" s="51" t="s">
        <v>207</v>
      </c>
      <c r="C129" s="103"/>
      <c r="D129" s="52"/>
      <c r="E129" s="40"/>
      <c r="F129" s="40"/>
      <c r="G129" s="133"/>
      <c r="H129" s="134">
        <f>SUM(H124:H128)</f>
        <v>0</v>
      </c>
    </row>
  </sheetData>
  <autoFilter xmlns:etc="http://www.wps.cn/officeDocument/2017/etCustomData" ref="A2:XES129" etc:filterBottomFollowUsedRange="0">
    <extLst/>
  </autoFilter>
  <mergeCells count="24">
    <mergeCell ref="A1:H1"/>
    <mergeCell ref="A3:F3"/>
    <mergeCell ref="B10:D10"/>
    <mergeCell ref="A11:F11"/>
    <mergeCell ref="B18:D18"/>
    <mergeCell ref="A19:F19"/>
    <mergeCell ref="A23:F23"/>
    <mergeCell ref="A26:F26"/>
    <mergeCell ref="A32:F32"/>
    <mergeCell ref="B55:D55"/>
    <mergeCell ref="A56:F56"/>
    <mergeCell ref="A60:F60"/>
    <mergeCell ref="A63:F63"/>
    <mergeCell ref="A69:F69"/>
    <mergeCell ref="B92:D92"/>
    <mergeCell ref="A93:F93"/>
    <mergeCell ref="B99:D99"/>
    <mergeCell ref="A100:F100"/>
    <mergeCell ref="B102:D102"/>
    <mergeCell ref="A103:F103"/>
    <mergeCell ref="A109:F109"/>
    <mergeCell ref="B122:D122"/>
    <mergeCell ref="A123:F123"/>
    <mergeCell ref="B129:D129"/>
  </mergeCells>
  <pageMargins left="0.75" right="0.75" top="1" bottom="1" header="0.5" footer="0.5"/>
  <pageSetup paperSize="9" scale="7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H85"/>
  <sheetViews>
    <sheetView workbookViewId="0">
      <selection activeCell="N4" sqref="N4"/>
    </sheetView>
  </sheetViews>
  <sheetFormatPr defaultColWidth="9" defaultRowHeight="12" outlineLevelCol="7"/>
  <cols>
    <col min="1" max="1" width="6.63333333333333" style="101" customWidth="1"/>
    <col min="2" max="3" width="10.6333333333333" style="101" customWidth="1"/>
    <col min="4" max="4" width="58.6333333333333" style="33" customWidth="1"/>
    <col min="5" max="6" width="6.63333333333333" style="101" customWidth="1"/>
    <col min="7" max="8" width="10.6333333333333" style="102" customWidth="1"/>
    <col min="9" max="16156" width="9" style="33"/>
    <col min="16157" max="16157" width="9" style="2"/>
    <col min="16158" max="16158" width="9.25833333333333" style="2"/>
    <col min="16159" max="16384" width="9" style="2"/>
  </cols>
  <sheetData>
    <row r="1" s="33" customFormat="1" spans="1:8">
      <c r="A1" s="34" t="s">
        <v>11</v>
      </c>
      <c r="B1" s="34"/>
      <c r="C1" s="34"/>
      <c r="D1" s="34"/>
      <c r="E1" s="34"/>
      <c r="F1" s="34"/>
      <c r="G1" s="42"/>
      <c r="H1" s="42"/>
    </row>
    <row r="2" s="33" customFormat="1" spans="1:8">
      <c r="A2" s="54" t="s">
        <v>2</v>
      </c>
      <c r="B2" s="54" t="s">
        <v>4</v>
      </c>
      <c r="C2" s="105" t="s">
        <v>18</v>
      </c>
      <c r="D2" s="54" t="s">
        <v>19</v>
      </c>
      <c r="E2" s="54" t="s">
        <v>5</v>
      </c>
      <c r="F2" s="54" t="s">
        <v>6</v>
      </c>
      <c r="G2" s="20" t="s">
        <v>20</v>
      </c>
      <c r="H2" s="20" t="s">
        <v>254</v>
      </c>
    </row>
    <row r="3" s="33" customFormat="1" spans="1:8">
      <c r="A3" s="54" t="s">
        <v>316</v>
      </c>
      <c r="B3" s="54"/>
      <c r="C3" s="54"/>
      <c r="D3" s="54"/>
      <c r="E3" s="54"/>
      <c r="F3" s="54"/>
      <c r="G3" s="20"/>
      <c r="H3" s="20"/>
    </row>
    <row r="4" s="33" customFormat="1" ht="132" spans="1:8">
      <c r="A4" s="25">
        <v>1</v>
      </c>
      <c r="B4" s="25" t="s">
        <v>22</v>
      </c>
      <c r="C4" s="122" t="s">
        <v>257</v>
      </c>
      <c r="D4" s="26" t="s">
        <v>267</v>
      </c>
      <c r="E4" s="14" t="s">
        <v>25</v>
      </c>
      <c r="F4" s="14">
        <v>1</v>
      </c>
      <c r="G4" s="17"/>
      <c r="H4" s="17">
        <f>G4*F4</f>
        <v>0</v>
      </c>
    </row>
    <row r="5" s="33" customFormat="1" ht="24" spans="1:8">
      <c r="A5" s="25">
        <v>2</v>
      </c>
      <c r="B5" s="25" t="s">
        <v>26</v>
      </c>
      <c r="C5" s="122" t="s">
        <v>215</v>
      </c>
      <c r="D5" s="26" t="s">
        <v>28</v>
      </c>
      <c r="E5" s="14" t="s">
        <v>29</v>
      </c>
      <c r="F5" s="14">
        <v>1</v>
      </c>
      <c r="G5" s="17"/>
      <c r="H5" s="17">
        <f>G5*F5</f>
        <v>0</v>
      </c>
    </row>
    <row r="6" s="33" customFormat="1" ht="36" spans="1:8">
      <c r="A6" s="25">
        <v>3</v>
      </c>
      <c r="B6" s="25" t="s">
        <v>30</v>
      </c>
      <c r="C6" s="122" t="s">
        <v>31</v>
      </c>
      <c r="D6" s="26" t="s">
        <v>32</v>
      </c>
      <c r="E6" s="14" t="s">
        <v>33</v>
      </c>
      <c r="F6" s="14">
        <v>1</v>
      </c>
      <c r="G6" s="17"/>
      <c r="H6" s="17">
        <f>G6*F6</f>
        <v>0</v>
      </c>
    </row>
    <row r="7" s="33" customFormat="1" ht="396" spans="1:8">
      <c r="A7" s="25">
        <v>4</v>
      </c>
      <c r="B7" s="25" t="s">
        <v>295</v>
      </c>
      <c r="C7" s="122" t="s">
        <v>39</v>
      </c>
      <c r="D7" s="26" t="s">
        <v>260</v>
      </c>
      <c r="E7" s="14" t="s">
        <v>25</v>
      </c>
      <c r="F7" s="14">
        <v>28</v>
      </c>
      <c r="G7" s="17"/>
      <c r="H7" s="17">
        <f>G7*F7</f>
        <v>0</v>
      </c>
    </row>
    <row r="8" s="33" customFormat="1" ht="84" spans="1:8">
      <c r="A8" s="25">
        <v>5</v>
      </c>
      <c r="B8" s="25" t="s">
        <v>53</v>
      </c>
      <c r="C8" s="122" t="s">
        <v>95</v>
      </c>
      <c r="D8" s="70" t="s">
        <v>55</v>
      </c>
      <c r="E8" s="14" t="s">
        <v>25</v>
      </c>
      <c r="F8" s="14">
        <v>56</v>
      </c>
      <c r="G8" s="17"/>
      <c r="H8" s="17">
        <f>G8*F8</f>
        <v>0</v>
      </c>
    </row>
    <row r="9" s="33" customFormat="1" spans="1:8">
      <c r="A9" s="34" t="s">
        <v>297</v>
      </c>
      <c r="B9" s="34"/>
      <c r="C9" s="34"/>
      <c r="D9" s="34"/>
      <c r="E9" s="34"/>
      <c r="F9" s="34"/>
      <c r="G9" s="17"/>
      <c r="H9" s="17"/>
    </row>
    <row r="10" s="33" customFormat="1" ht="84" spans="1:8">
      <c r="A10" s="25">
        <v>1</v>
      </c>
      <c r="B10" s="25" t="s">
        <v>97</v>
      </c>
      <c r="C10" s="25" t="s">
        <v>298</v>
      </c>
      <c r="D10" s="26" t="s">
        <v>317</v>
      </c>
      <c r="E10" s="14" t="s">
        <v>68</v>
      </c>
      <c r="F10" s="14">
        <v>1</v>
      </c>
      <c r="G10" s="32"/>
      <c r="H10" s="17">
        <f t="shared" ref="H9:H21" si="0">G10*F10</f>
        <v>0</v>
      </c>
    </row>
    <row r="11" s="33" customFormat="1" ht="60" spans="1:8">
      <c r="A11" s="14">
        <v>2</v>
      </c>
      <c r="B11" s="14" t="s">
        <v>300</v>
      </c>
      <c r="C11" s="123" t="s">
        <v>298</v>
      </c>
      <c r="D11" s="35" t="s">
        <v>301</v>
      </c>
      <c r="E11" s="14" t="s">
        <v>112</v>
      </c>
      <c r="F11" s="14">
        <v>1</v>
      </c>
      <c r="G11" s="32"/>
      <c r="H11" s="17">
        <f t="shared" si="0"/>
        <v>0</v>
      </c>
    </row>
    <row r="12" s="33" customFormat="1" ht="24" spans="1:8">
      <c r="A12" s="14">
        <v>3</v>
      </c>
      <c r="B12" s="14" t="s">
        <v>302</v>
      </c>
      <c r="C12" s="123" t="s">
        <v>49</v>
      </c>
      <c r="D12" s="35" t="s">
        <v>303</v>
      </c>
      <c r="E12" s="14" t="s">
        <v>112</v>
      </c>
      <c r="F12" s="14">
        <v>14</v>
      </c>
      <c r="G12" s="32"/>
      <c r="H12" s="17">
        <f t="shared" si="0"/>
        <v>0</v>
      </c>
    </row>
    <row r="13" s="33" customFormat="1" spans="1:8">
      <c r="A13" s="14">
        <v>4</v>
      </c>
      <c r="B13" s="14" t="s">
        <v>304</v>
      </c>
      <c r="C13" s="123" t="s">
        <v>49</v>
      </c>
      <c r="D13" s="35" t="s">
        <v>305</v>
      </c>
      <c r="E13" s="14"/>
      <c r="F13" s="14">
        <f>F12</f>
        <v>14</v>
      </c>
      <c r="G13" s="32"/>
      <c r="H13" s="17">
        <f t="shared" si="0"/>
        <v>0</v>
      </c>
    </row>
    <row r="14" s="33" customFormat="1" ht="96" spans="1:8">
      <c r="A14" s="25">
        <v>5</v>
      </c>
      <c r="B14" s="25" t="s">
        <v>306</v>
      </c>
      <c r="C14" s="122" t="s">
        <v>49</v>
      </c>
      <c r="D14" s="26" t="s">
        <v>276</v>
      </c>
      <c r="E14" s="14" t="s">
        <v>112</v>
      </c>
      <c r="F14" s="14">
        <f>F12*2</f>
        <v>28</v>
      </c>
      <c r="G14" s="32"/>
      <c r="H14" s="17">
        <f t="shared" si="0"/>
        <v>0</v>
      </c>
    </row>
    <row r="15" s="33" customFormat="1" spans="1:8">
      <c r="A15" s="14">
        <v>6</v>
      </c>
      <c r="B15" s="14" t="s">
        <v>307</v>
      </c>
      <c r="C15" s="123" t="s">
        <v>49</v>
      </c>
      <c r="D15" s="35" t="s">
        <v>308</v>
      </c>
      <c r="E15" s="14" t="s">
        <v>112</v>
      </c>
      <c r="F15" s="14">
        <f>F12*2</f>
        <v>28</v>
      </c>
      <c r="G15" s="32"/>
      <c r="H15" s="17">
        <f t="shared" si="0"/>
        <v>0</v>
      </c>
    </row>
    <row r="16" s="33" customFormat="1" spans="1:8">
      <c r="A16" s="14">
        <v>7</v>
      </c>
      <c r="B16" s="14" t="s">
        <v>309</v>
      </c>
      <c r="C16" s="123" t="s">
        <v>49</v>
      </c>
      <c r="D16" s="35" t="s">
        <v>310</v>
      </c>
      <c r="E16" s="14" t="s">
        <v>112</v>
      </c>
      <c r="F16" s="14">
        <f>F12</f>
        <v>14</v>
      </c>
      <c r="G16" s="32"/>
      <c r="H16" s="17">
        <f t="shared" si="0"/>
        <v>0</v>
      </c>
    </row>
    <row r="17" s="33" customFormat="1" spans="1:8">
      <c r="A17" s="25">
        <v>8</v>
      </c>
      <c r="B17" s="25" t="s">
        <v>311</v>
      </c>
      <c r="C17" s="122" t="s">
        <v>57</v>
      </c>
      <c r="D17" s="26" t="s">
        <v>57</v>
      </c>
      <c r="E17" s="14" t="s">
        <v>15</v>
      </c>
      <c r="F17" s="14">
        <v>1</v>
      </c>
      <c r="G17" s="32"/>
      <c r="H17" s="17">
        <f t="shared" si="0"/>
        <v>0</v>
      </c>
    </row>
    <row r="18" s="33" customFormat="1" spans="1:8">
      <c r="A18" s="14">
        <v>9</v>
      </c>
      <c r="B18" s="14" t="s">
        <v>199</v>
      </c>
      <c r="C18" s="123" t="s">
        <v>49</v>
      </c>
      <c r="D18" s="35" t="s">
        <v>312</v>
      </c>
      <c r="E18" s="73" t="s">
        <v>79</v>
      </c>
      <c r="F18" s="73">
        <v>1</v>
      </c>
      <c r="G18" s="32"/>
      <c r="H18" s="17">
        <f t="shared" si="0"/>
        <v>0</v>
      </c>
    </row>
    <row r="19" s="33" customFormat="1" spans="1:8">
      <c r="A19" s="14">
        <v>10</v>
      </c>
      <c r="B19" s="14" t="s">
        <v>201</v>
      </c>
      <c r="C19" s="123" t="s">
        <v>49</v>
      </c>
      <c r="D19" s="35" t="s">
        <v>313</v>
      </c>
      <c r="E19" s="73" t="s">
        <v>79</v>
      </c>
      <c r="F19" s="73">
        <v>1</v>
      </c>
      <c r="G19" s="32"/>
      <c r="H19" s="17">
        <f t="shared" si="0"/>
        <v>0</v>
      </c>
    </row>
    <row r="20" s="33" customFormat="1" spans="1:8">
      <c r="A20" s="14">
        <v>11</v>
      </c>
      <c r="B20" s="14" t="s">
        <v>203</v>
      </c>
      <c r="C20" s="123" t="s">
        <v>49</v>
      </c>
      <c r="D20" s="35" t="s">
        <v>314</v>
      </c>
      <c r="E20" s="73" t="s">
        <v>79</v>
      </c>
      <c r="F20" s="73">
        <v>1</v>
      </c>
      <c r="G20" s="32"/>
      <c r="H20" s="17">
        <f t="shared" si="0"/>
        <v>0</v>
      </c>
    </row>
    <row r="21" s="33" customFormat="1" spans="1:8">
      <c r="A21" s="14">
        <v>12</v>
      </c>
      <c r="B21" s="14" t="s">
        <v>205</v>
      </c>
      <c r="C21" s="123" t="s">
        <v>49</v>
      </c>
      <c r="D21" s="35" t="s">
        <v>206</v>
      </c>
      <c r="E21" s="73" t="s">
        <v>79</v>
      </c>
      <c r="F21" s="73">
        <v>1</v>
      </c>
      <c r="G21" s="32"/>
      <c r="H21" s="17">
        <f t="shared" si="0"/>
        <v>0</v>
      </c>
    </row>
    <row r="22" s="33" customFormat="1" spans="1:8">
      <c r="A22" s="14"/>
      <c r="B22" s="51" t="s">
        <v>207</v>
      </c>
      <c r="C22" s="103"/>
      <c r="D22" s="52"/>
      <c r="E22" s="40"/>
      <c r="F22" s="40"/>
      <c r="G22" s="41"/>
      <c r="H22" s="41">
        <f>SUM(H4:H21)</f>
        <v>0</v>
      </c>
    </row>
    <row r="23" s="33" customFormat="1" spans="1:8">
      <c r="A23" s="54" t="s">
        <v>318</v>
      </c>
      <c r="B23" s="54"/>
      <c r="C23" s="54"/>
      <c r="D23" s="54"/>
      <c r="E23" s="54"/>
      <c r="F23" s="54"/>
      <c r="G23" s="20"/>
      <c r="H23" s="20"/>
    </row>
    <row r="24" s="33" customFormat="1" ht="132" spans="1:8">
      <c r="A24" s="106">
        <v>1</v>
      </c>
      <c r="B24" s="25" t="s">
        <v>256</v>
      </c>
      <c r="C24" s="122" t="s">
        <v>257</v>
      </c>
      <c r="D24" s="26" t="s">
        <v>258</v>
      </c>
      <c r="E24" s="14" t="s">
        <v>25</v>
      </c>
      <c r="F24" s="14">
        <v>1</v>
      </c>
      <c r="G24" s="17"/>
      <c r="H24" s="17">
        <f>G24*F24</f>
        <v>0</v>
      </c>
    </row>
    <row r="25" s="33" customFormat="1" ht="396" spans="1:8">
      <c r="A25" s="106">
        <v>2</v>
      </c>
      <c r="B25" s="25" t="s">
        <v>259</v>
      </c>
      <c r="C25" s="122" t="s">
        <v>39</v>
      </c>
      <c r="D25" s="26" t="s">
        <v>260</v>
      </c>
      <c r="E25" s="14" t="s">
        <v>25</v>
      </c>
      <c r="F25" s="14">
        <v>28</v>
      </c>
      <c r="G25" s="32"/>
      <c r="H25" s="17">
        <f>G25*F25</f>
        <v>0</v>
      </c>
    </row>
    <row r="26" s="33" customFormat="1" ht="72" spans="1:8">
      <c r="A26" s="106">
        <v>3</v>
      </c>
      <c r="B26" s="25" t="s">
        <v>261</v>
      </c>
      <c r="C26" s="122" t="s">
        <v>95</v>
      </c>
      <c r="D26" s="70" t="s">
        <v>319</v>
      </c>
      <c r="E26" s="14" t="s">
        <v>25</v>
      </c>
      <c r="F26" s="14">
        <v>56</v>
      </c>
      <c r="G26" s="32"/>
      <c r="H26" s="17">
        <f>G26*F26</f>
        <v>0</v>
      </c>
    </row>
    <row r="27" s="33" customFormat="1" ht="120" spans="1:8">
      <c r="A27" s="106">
        <v>4</v>
      </c>
      <c r="B27" s="25" t="s">
        <v>262</v>
      </c>
      <c r="C27" s="122" t="s">
        <v>320</v>
      </c>
      <c r="D27" s="26" t="s">
        <v>321</v>
      </c>
      <c r="E27" s="14" t="s">
        <v>112</v>
      </c>
      <c r="F27" s="14">
        <v>1</v>
      </c>
      <c r="G27" s="32"/>
      <c r="H27" s="17">
        <f>G27*F27</f>
        <v>0</v>
      </c>
    </row>
    <row r="28" s="33" customFormat="1" ht="24" spans="1:8">
      <c r="A28" s="106">
        <v>5</v>
      </c>
      <c r="B28" s="25" t="s">
        <v>56</v>
      </c>
      <c r="C28" s="122" t="s">
        <v>57</v>
      </c>
      <c r="D28" s="70" t="s">
        <v>58</v>
      </c>
      <c r="E28" s="14" t="s">
        <v>33</v>
      </c>
      <c r="F28" s="14">
        <v>1</v>
      </c>
      <c r="G28" s="17"/>
      <c r="H28" s="17">
        <f>G28*F28</f>
        <v>0</v>
      </c>
    </row>
    <row r="29" s="33" customFormat="1" spans="1:8">
      <c r="A29" s="73">
        <v>6</v>
      </c>
      <c r="B29" s="51" t="s">
        <v>207</v>
      </c>
      <c r="C29" s="103"/>
      <c r="D29" s="52"/>
      <c r="E29" s="40"/>
      <c r="F29" s="40"/>
      <c r="G29" s="41"/>
      <c r="H29" s="41">
        <f>SUM(H24:H28)</f>
        <v>0</v>
      </c>
    </row>
    <row r="30" s="33" customFormat="1" spans="1:8">
      <c r="A30" s="54" t="s">
        <v>322</v>
      </c>
      <c r="B30" s="54"/>
      <c r="C30" s="54"/>
      <c r="D30" s="54"/>
      <c r="E30" s="54"/>
      <c r="F30" s="54"/>
      <c r="G30" s="20"/>
      <c r="H30" s="20"/>
    </row>
    <row r="31" s="33" customFormat="1" ht="132" spans="1:8">
      <c r="A31" s="106">
        <v>1</v>
      </c>
      <c r="B31" s="25" t="s">
        <v>256</v>
      </c>
      <c r="C31" s="122" t="s">
        <v>257</v>
      </c>
      <c r="D31" s="26" t="s">
        <v>258</v>
      </c>
      <c r="E31" s="14" t="s">
        <v>25</v>
      </c>
      <c r="F31" s="14">
        <v>1</v>
      </c>
      <c r="G31" s="17"/>
      <c r="H31" s="17">
        <f>G31*F31</f>
        <v>0</v>
      </c>
    </row>
    <row r="32" s="33" customFormat="1" ht="396" spans="1:8">
      <c r="A32" s="106">
        <v>2</v>
      </c>
      <c r="B32" s="25" t="s">
        <v>259</v>
      </c>
      <c r="C32" s="122" t="s">
        <v>39</v>
      </c>
      <c r="D32" s="26" t="s">
        <v>260</v>
      </c>
      <c r="E32" s="14" t="s">
        <v>25</v>
      </c>
      <c r="F32" s="14">
        <v>28</v>
      </c>
      <c r="G32" s="32"/>
      <c r="H32" s="17">
        <f>G32*F32</f>
        <v>0</v>
      </c>
    </row>
    <row r="33" s="33" customFormat="1" ht="72" spans="1:8">
      <c r="A33" s="106">
        <v>3</v>
      </c>
      <c r="B33" s="25" t="s">
        <v>261</v>
      </c>
      <c r="C33" s="122" t="s">
        <v>95</v>
      </c>
      <c r="D33" s="70" t="s">
        <v>319</v>
      </c>
      <c r="E33" s="14" t="s">
        <v>25</v>
      </c>
      <c r="F33" s="14">
        <v>56</v>
      </c>
      <c r="G33" s="32"/>
      <c r="H33" s="17">
        <f>G33*F33</f>
        <v>0</v>
      </c>
    </row>
    <row r="34" s="33" customFormat="1" ht="120" spans="1:8">
      <c r="A34" s="106">
        <v>4</v>
      </c>
      <c r="B34" s="25" t="s">
        <v>262</v>
      </c>
      <c r="C34" s="122" t="s">
        <v>320</v>
      </c>
      <c r="D34" s="26" t="s">
        <v>321</v>
      </c>
      <c r="E34" s="14" t="s">
        <v>112</v>
      </c>
      <c r="F34" s="14">
        <v>1</v>
      </c>
      <c r="G34" s="32"/>
      <c r="H34" s="17">
        <f>G34*F34</f>
        <v>0</v>
      </c>
    </row>
    <row r="35" s="33" customFormat="1" ht="24" spans="1:8">
      <c r="A35" s="106">
        <v>5</v>
      </c>
      <c r="B35" s="25" t="s">
        <v>56</v>
      </c>
      <c r="C35" s="122" t="s">
        <v>57</v>
      </c>
      <c r="D35" s="70" t="s">
        <v>58</v>
      </c>
      <c r="E35" s="14" t="s">
        <v>33</v>
      </c>
      <c r="F35" s="14">
        <v>1</v>
      </c>
      <c r="G35" s="17"/>
      <c r="H35" s="17">
        <f>G35*F35</f>
        <v>0</v>
      </c>
    </row>
    <row r="36" s="33" customFormat="1" spans="1:8">
      <c r="A36" s="73">
        <v>6</v>
      </c>
      <c r="B36" s="51" t="s">
        <v>207</v>
      </c>
      <c r="C36" s="103"/>
      <c r="D36" s="52"/>
      <c r="E36" s="40"/>
      <c r="F36" s="40"/>
      <c r="G36" s="41"/>
      <c r="H36" s="41">
        <f>SUM(H31:H35)</f>
        <v>0</v>
      </c>
    </row>
    <row r="37" s="33" customFormat="1" spans="1:8">
      <c r="A37" s="44" t="s">
        <v>323</v>
      </c>
      <c r="B37" s="44"/>
      <c r="C37" s="44"/>
      <c r="D37" s="44"/>
      <c r="E37" s="44"/>
      <c r="F37" s="44"/>
      <c r="G37" s="20"/>
      <c r="H37" s="20"/>
    </row>
    <row r="38" s="33" customFormat="1" ht="132" spans="1:8">
      <c r="A38" s="25">
        <v>1</v>
      </c>
      <c r="B38" s="25" t="s">
        <v>22</v>
      </c>
      <c r="C38" s="122" t="s">
        <v>257</v>
      </c>
      <c r="D38" s="26" t="s">
        <v>267</v>
      </c>
      <c r="E38" s="14" t="s">
        <v>25</v>
      </c>
      <c r="F38" s="14">
        <v>1</v>
      </c>
      <c r="G38" s="17"/>
      <c r="H38" s="17">
        <f t="shared" ref="H38:H53" si="1">G38*F38</f>
        <v>0</v>
      </c>
    </row>
    <row r="39" s="33" customFormat="1" ht="396" spans="1:8">
      <c r="A39" s="25">
        <v>2</v>
      </c>
      <c r="B39" s="25" t="s">
        <v>295</v>
      </c>
      <c r="C39" s="122" t="s">
        <v>39</v>
      </c>
      <c r="D39" s="26" t="s">
        <v>260</v>
      </c>
      <c r="E39" s="14" t="s">
        <v>25</v>
      </c>
      <c r="F39" s="14">
        <v>28</v>
      </c>
      <c r="G39" s="17"/>
      <c r="H39" s="17">
        <f t="shared" si="1"/>
        <v>0</v>
      </c>
    </row>
    <row r="40" s="33" customFormat="1" ht="84" spans="1:8">
      <c r="A40" s="25">
        <v>3</v>
      </c>
      <c r="B40" s="25" t="s">
        <v>53</v>
      </c>
      <c r="C40" s="122" t="s">
        <v>95</v>
      </c>
      <c r="D40" s="70" t="s">
        <v>55</v>
      </c>
      <c r="E40" s="14" t="s">
        <v>25</v>
      </c>
      <c r="F40" s="14">
        <v>56</v>
      </c>
      <c r="G40" s="17"/>
      <c r="H40" s="17">
        <f t="shared" si="1"/>
        <v>0</v>
      </c>
    </row>
    <row r="41" s="33" customFormat="1" ht="144" spans="1:8">
      <c r="A41" s="25">
        <v>4</v>
      </c>
      <c r="B41" s="25" t="s">
        <v>97</v>
      </c>
      <c r="C41" s="122" t="s">
        <v>324</v>
      </c>
      <c r="D41" s="26" t="s">
        <v>325</v>
      </c>
      <c r="E41" s="14" t="s">
        <v>68</v>
      </c>
      <c r="F41" s="14">
        <v>1</v>
      </c>
      <c r="G41" s="17"/>
      <c r="H41" s="17">
        <f t="shared" si="1"/>
        <v>0</v>
      </c>
    </row>
    <row r="42" s="33" customFormat="1" ht="48" spans="1:8">
      <c r="A42" s="25">
        <v>5</v>
      </c>
      <c r="B42" s="25" t="s">
        <v>100</v>
      </c>
      <c r="C42" s="122" t="s">
        <v>101</v>
      </c>
      <c r="D42" s="26" t="s">
        <v>326</v>
      </c>
      <c r="E42" s="14" t="s">
        <v>33</v>
      </c>
      <c r="F42" s="14">
        <v>1</v>
      </c>
      <c r="G42" s="17"/>
      <c r="H42" s="17">
        <f t="shared" si="1"/>
        <v>0</v>
      </c>
    </row>
    <row r="43" s="33" customFormat="1" ht="24" spans="1:8">
      <c r="A43" s="25">
        <v>6</v>
      </c>
      <c r="B43" s="25" t="s">
        <v>103</v>
      </c>
      <c r="C43" s="122" t="s">
        <v>49</v>
      </c>
      <c r="D43" s="26" t="s">
        <v>104</v>
      </c>
      <c r="E43" s="14" t="s">
        <v>33</v>
      </c>
      <c r="F43" s="14">
        <v>1</v>
      </c>
      <c r="G43" s="17"/>
      <c r="H43" s="17">
        <f t="shared" si="1"/>
        <v>0</v>
      </c>
    </row>
    <row r="44" s="33" customFormat="1" ht="60" spans="1:8">
      <c r="A44" s="25">
        <v>7</v>
      </c>
      <c r="B44" s="25" t="s">
        <v>105</v>
      </c>
      <c r="C44" s="122" t="s">
        <v>49</v>
      </c>
      <c r="D44" s="70" t="s">
        <v>106</v>
      </c>
      <c r="E44" s="14" t="s">
        <v>15</v>
      </c>
      <c r="F44" s="14">
        <v>1</v>
      </c>
      <c r="G44" s="17"/>
      <c r="H44" s="17">
        <f t="shared" si="1"/>
        <v>0</v>
      </c>
    </row>
    <row r="45" s="33" customFormat="1" ht="24" spans="1:8">
      <c r="A45" s="14">
        <v>8</v>
      </c>
      <c r="B45" s="14" t="s">
        <v>107</v>
      </c>
      <c r="C45" s="123" t="s">
        <v>49</v>
      </c>
      <c r="D45" s="28" t="s">
        <v>108</v>
      </c>
      <c r="E45" s="14" t="s">
        <v>15</v>
      </c>
      <c r="F45" s="14">
        <v>1</v>
      </c>
      <c r="G45" s="17"/>
      <c r="H45" s="17">
        <f t="shared" si="1"/>
        <v>0</v>
      </c>
    </row>
    <row r="46" s="33" customFormat="1" ht="180" spans="1:8">
      <c r="A46" s="25">
        <v>9</v>
      </c>
      <c r="B46" s="25" t="s">
        <v>327</v>
      </c>
      <c r="C46" s="122" t="s">
        <v>126</v>
      </c>
      <c r="D46" s="70" t="s">
        <v>127</v>
      </c>
      <c r="E46" s="14" t="s">
        <v>68</v>
      </c>
      <c r="F46" s="14">
        <v>1</v>
      </c>
      <c r="G46" s="17"/>
      <c r="H46" s="17">
        <f t="shared" si="1"/>
        <v>0</v>
      </c>
    </row>
    <row r="47" s="33" customFormat="1" ht="409.5" spans="1:8">
      <c r="A47" s="25">
        <v>10</v>
      </c>
      <c r="B47" s="25" t="s">
        <v>328</v>
      </c>
      <c r="C47" s="122" t="s">
        <v>49</v>
      </c>
      <c r="D47" s="26" t="s">
        <v>329</v>
      </c>
      <c r="E47" s="13" t="s">
        <v>33</v>
      </c>
      <c r="F47" s="89">
        <v>1</v>
      </c>
      <c r="G47" s="17"/>
      <c r="H47" s="17">
        <f t="shared" si="1"/>
        <v>0</v>
      </c>
    </row>
    <row r="48" s="33" customFormat="1" ht="396" spans="1:8">
      <c r="A48" s="25">
        <v>11</v>
      </c>
      <c r="B48" s="61" t="s">
        <v>134</v>
      </c>
      <c r="C48" s="122" t="s">
        <v>49</v>
      </c>
      <c r="D48" s="70" t="s">
        <v>135</v>
      </c>
      <c r="E48" s="13" t="s">
        <v>68</v>
      </c>
      <c r="F48" s="89">
        <v>28</v>
      </c>
      <c r="G48" s="17"/>
      <c r="H48" s="17">
        <f t="shared" si="1"/>
        <v>0</v>
      </c>
    </row>
    <row r="49" s="33" customFormat="1" ht="409.5" spans="1:8">
      <c r="A49" s="25">
        <v>12</v>
      </c>
      <c r="B49" s="25" t="s">
        <v>330</v>
      </c>
      <c r="C49" s="122" t="s">
        <v>49</v>
      </c>
      <c r="D49" s="70" t="s">
        <v>137</v>
      </c>
      <c r="E49" s="13" t="s">
        <v>33</v>
      </c>
      <c r="F49" s="89">
        <v>28</v>
      </c>
      <c r="G49" s="17"/>
      <c r="H49" s="17">
        <f t="shared" si="1"/>
        <v>0</v>
      </c>
    </row>
    <row r="50" s="33" customFormat="1" ht="252" spans="1:8">
      <c r="A50" s="25">
        <v>13</v>
      </c>
      <c r="B50" s="61" t="s">
        <v>138</v>
      </c>
      <c r="C50" s="122" t="s">
        <v>139</v>
      </c>
      <c r="D50" s="70" t="s">
        <v>140</v>
      </c>
      <c r="E50" s="13" t="s">
        <v>68</v>
      </c>
      <c r="F50" s="89">
        <v>1</v>
      </c>
      <c r="G50" s="17"/>
      <c r="H50" s="17">
        <f t="shared" si="1"/>
        <v>0</v>
      </c>
    </row>
    <row r="51" s="33" customFormat="1" ht="36" spans="1:8">
      <c r="A51" s="25">
        <v>14</v>
      </c>
      <c r="B51" s="61" t="s">
        <v>141</v>
      </c>
      <c r="C51" s="122" t="s">
        <v>142</v>
      </c>
      <c r="D51" s="26" t="s">
        <v>143</v>
      </c>
      <c r="E51" s="13" t="s">
        <v>29</v>
      </c>
      <c r="F51" s="89">
        <v>1</v>
      </c>
      <c r="G51" s="17"/>
      <c r="H51" s="17">
        <f t="shared" si="1"/>
        <v>0</v>
      </c>
    </row>
    <row r="52" s="33" customFormat="1" ht="252" spans="1:8">
      <c r="A52" s="25">
        <v>15</v>
      </c>
      <c r="B52" s="61" t="s">
        <v>331</v>
      </c>
      <c r="C52" s="122" t="s">
        <v>49</v>
      </c>
      <c r="D52" s="70" t="s">
        <v>145</v>
      </c>
      <c r="E52" s="13" t="s">
        <v>33</v>
      </c>
      <c r="F52" s="89">
        <v>1</v>
      </c>
      <c r="G52" s="17"/>
      <c r="H52" s="17">
        <f t="shared" si="1"/>
        <v>0</v>
      </c>
    </row>
    <row r="53" s="33" customFormat="1" ht="72" spans="1:8">
      <c r="A53" s="25">
        <v>16</v>
      </c>
      <c r="B53" s="25" t="s">
        <v>146</v>
      </c>
      <c r="C53" s="122" t="s">
        <v>49</v>
      </c>
      <c r="D53" s="70" t="s">
        <v>147</v>
      </c>
      <c r="E53" s="14" t="s">
        <v>68</v>
      </c>
      <c r="F53" s="14">
        <v>1</v>
      </c>
      <c r="G53" s="17"/>
      <c r="H53" s="17">
        <f t="shared" si="1"/>
        <v>0</v>
      </c>
    </row>
    <row r="54" s="33" customFormat="1" ht="36" spans="1:8">
      <c r="A54" s="25">
        <v>17</v>
      </c>
      <c r="B54" s="61" t="s">
        <v>148</v>
      </c>
      <c r="C54" s="122" t="s">
        <v>149</v>
      </c>
      <c r="D54" s="70" t="s">
        <v>150</v>
      </c>
      <c r="E54" s="13" t="s">
        <v>68</v>
      </c>
      <c r="F54" s="89">
        <v>1</v>
      </c>
      <c r="G54" s="17"/>
      <c r="H54" s="17">
        <f t="shared" ref="H54:H71" si="2">G54*F54</f>
        <v>0</v>
      </c>
    </row>
    <row r="55" s="33" customFormat="1" spans="1:8">
      <c r="A55" s="25">
        <v>18</v>
      </c>
      <c r="B55" s="61" t="s">
        <v>151</v>
      </c>
      <c r="C55" s="122" t="s">
        <v>49</v>
      </c>
      <c r="D55" s="70" t="s">
        <v>152</v>
      </c>
      <c r="E55" s="13" t="s">
        <v>15</v>
      </c>
      <c r="F55" s="89">
        <v>1</v>
      </c>
      <c r="G55" s="17"/>
      <c r="H55" s="17">
        <f t="shared" si="2"/>
        <v>0</v>
      </c>
    </row>
    <row r="56" s="33" customFormat="1" ht="132" spans="1:8">
      <c r="A56" s="25">
        <v>19</v>
      </c>
      <c r="B56" s="25" t="s">
        <v>153</v>
      </c>
      <c r="C56" s="122" t="s">
        <v>49</v>
      </c>
      <c r="D56" s="70" t="s">
        <v>154</v>
      </c>
      <c r="E56" s="73" t="s">
        <v>33</v>
      </c>
      <c r="F56" s="73">
        <v>14</v>
      </c>
      <c r="G56" s="32"/>
      <c r="H56" s="17">
        <f t="shared" si="2"/>
        <v>0</v>
      </c>
    </row>
    <row r="57" s="33" customFormat="1" ht="48" spans="1:8">
      <c r="A57" s="25">
        <v>20</v>
      </c>
      <c r="B57" s="25" t="s">
        <v>155</v>
      </c>
      <c r="C57" s="122" t="s">
        <v>156</v>
      </c>
      <c r="D57" s="26" t="s">
        <v>332</v>
      </c>
      <c r="E57" s="73" t="s">
        <v>158</v>
      </c>
      <c r="F57" s="73">
        <v>14</v>
      </c>
      <c r="G57" s="32"/>
      <c r="H57" s="17">
        <f t="shared" si="2"/>
        <v>0</v>
      </c>
    </row>
    <row r="58" s="33" customFormat="1" ht="24" spans="1:8">
      <c r="A58" s="25">
        <v>21</v>
      </c>
      <c r="B58" s="25" t="s">
        <v>159</v>
      </c>
      <c r="C58" s="122" t="s">
        <v>49</v>
      </c>
      <c r="D58" s="26" t="s">
        <v>160</v>
      </c>
      <c r="E58" s="73" t="s">
        <v>33</v>
      </c>
      <c r="F58" s="73">
        <v>14</v>
      </c>
      <c r="G58" s="32"/>
      <c r="H58" s="17">
        <f t="shared" si="2"/>
        <v>0</v>
      </c>
    </row>
    <row r="59" s="33" customFormat="1" ht="24" spans="1:8">
      <c r="A59" s="14">
        <v>22</v>
      </c>
      <c r="B59" s="14" t="s">
        <v>161</v>
      </c>
      <c r="C59" s="123" t="s">
        <v>162</v>
      </c>
      <c r="D59" s="35" t="s">
        <v>163</v>
      </c>
      <c r="E59" s="73" t="s">
        <v>158</v>
      </c>
      <c r="F59" s="73">
        <v>56</v>
      </c>
      <c r="G59" s="32"/>
      <c r="H59" s="17">
        <f t="shared" si="2"/>
        <v>0</v>
      </c>
    </row>
    <row r="60" s="33" customFormat="1" ht="96" spans="1:8">
      <c r="A60" s="25">
        <v>23</v>
      </c>
      <c r="B60" s="25" t="s">
        <v>164</v>
      </c>
      <c r="C60" s="122" t="s">
        <v>275</v>
      </c>
      <c r="D60" s="26" t="s">
        <v>287</v>
      </c>
      <c r="E60" s="73" t="s">
        <v>158</v>
      </c>
      <c r="F60" s="73">
        <v>28</v>
      </c>
      <c r="G60" s="32"/>
      <c r="H60" s="17">
        <f t="shared" si="2"/>
        <v>0</v>
      </c>
    </row>
    <row r="61" s="33" customFormat="1" spans="1:8">
      <c r="A61" s="14">
        <v>24</v>
      </c>
      <c r="B61" s="14" t="s">
        <v>167</v>
      </c>
      <c r="C61" s="123" t="s">
        <v>168</v>
      </c>
      <c r="D61" s="35" t="s">
        <v>169</v>
      </c>
      <c r="E61" s="73" t="s">
        <v>112</v>
      </c>
      <c r="F61" s="73">
        <v>28</v>
      </c>
      <c r="G61" s="32"/>
      <c r="H61" s="17">
        <f t="shared" si="2"/>
        <v>0</v>
      </c>
    </row>
    <row r="62" s="33" customFormat="1" ht="24" spans="1:8">
      <c r="A62" s="25">
        <v>25</v>
      </c>
      <c r="B62" s="25" t="s">
        <v>182</v>
      </c>
      <c r="C62" s="122" t="s">
        <v>49</v>
      </c>
      <c r="D62" s="70" t="s">
        <v>184</v>
      </c>
      <c r="E62" s="73" t="s">
        <v>158</v>
      </c>
      <c r="F62" s="73">
        <v>14</v>
      </c>
      <c r="G62" s="32"/>
      <c r="H62" s="17">
        <f t="shared" si="2"/>
        <v>0</v>
      </c>
    </row>
    <row r="63" s="33" customFormat="1" ht="36" customHeight="1" spans="1:8">
      <c r="A63" s="25">
        <v>26</v>
      </c>
      <c r="B63" s="25" t="s">
        <v>185</v>
      </c>
      <c r="C63" s="122" t="s">
        <v>49</v>
      </c>
      <c r="D63" s="70" t="s">
        <v>186</v>
      </c>
      <c r="E63" s="73" t="s">
        <v>158</v>
      </c>
      <c r="F63" s="73">
        <v>14</v>
      </c>
      <c r="G63" s="32"/>
      <c r="H63" s="17">
        <f t="shared" si="2"/>
        <v>0</v>
      </c>
    </row>
    <row r="64" s="33" customFormat="1" spans="1:8">
      <c r="A64" s="25">
        <v>27</v>
      </c>
      <c r="B64" s="25" t="s">
        <v>187</v>
      </c>
      <c r="C64" s="122" t="s">
        <v>49</v>
      </c>
      <c r="D64" s="70" t="s">
        <v>188</v>
      </c>
      <c r="E64" s="73" t="s">
        <v>15</v>
      </c>
      <c r="F64" s="73">
        <v>1</v>
      </c>
      <c r="G64" s="32"/>
      <c r="H64" s="17">
        <f t="shared" si="2"/>
        <v>0</v>
      </c>
    </row>
    <row r="65" s="33" customFormat="1" ht="24" spans="1:8">
      <c r="A65" s="25">
        <v>28</v>
      </c>
      <c r="B65" s="25" t="s">
        <v>189</v>
      </c>
      <c r="C65" s="122" t="s">
        <v>49</v>
      </c>
      <c r="D65" s="70" t="s">
        <v>190</v>
      </c>
      <c r="E65" s="73" t="s">
        <v>15</v>
      </c>
      <c r="F65" s="73">
        <v>1</v>
      </c>
      <c r="G65" s="32"/>
      <c r="H65" s="17">
        <f t="shared" si="2"/>
        <v>0</v>
      </c>
    </row>
    <row r="66" s="33" customFormat="1" spans="1:8">
      <c r="A66" s="14">
        <v>29</v>
      </c>
      <c r="B66" s="14" t="s">
        <v>195</v>
      </c>
      <c r="C66" s="123" t="s">
        <v>282</v>
      </c>
      <c r="D66" s="35" t="s">
        <v>196</v>
      </c>
      <c r="E66" s="73" t="s">
        <v>112</v>
      </c>
      <c r="F66" s="73">
        <v>4</v>
      </c>
      <c r="G66" s="32"/>
      <c r="H66" s="17">
        <f t="shared" si="2"/>
        <v>0</v>
      </c>
    </row>
    <row r="67" s="33" customFormat="1" ht="24" spans="1:8">
      <c r="A67" s="14">
        <v>30</v>
      </c>
      <c r="B67" s="14" t="s">
        <v>197</v>
      </c>
      <c r="C67" s="123" t="s">
        <v>183</v>
      </c>
      <c r="D67" s="35" t="s">
        <v>198</v>
      </c>
      <c r="E67" s="73" t="s">
        <v>15</v>
      </c>
      <c r="F67" s="73">
        <v>1</v>
      </c>
      <c r="G67" s="32"/>
      <c r="H67" s="17">
        <f t="shared" si="2"/>
        <v>0</v>
      </c>
    </row>
    <row r="68" s="33" customFormat="1" ht="24" spans="1:8">
      <c r="A68" s="14">
        <v>31</v>
      </c>
      <c r="B68" s="14" t="s">
        <v>199</v>
      </c>
      <c r="C68" s="123" t="s">
        <v>49</v>
      </c>
      <c r="D68" s="35" t="s">
        <v>200</v>
      </c>
      <c r="E68" s="73" t="s">
        <v>9</v>
      </c>
      <c r="F68" s="73">
        <v>1</v>
      </c>
      <c r="G68" s="32"/>
      <c r="H68" s="17">
        <f t="shared" si="2"/>
        <v>0</v>
      </c>
    </row>
    <row r="69" s="33" customFormat="1" ht="36" spans="1:8">
      <c r="A69" s="25">
        <v>32</v>
      </c>
      <c r="B69" s="25" t="s">
        <v>201</v>
      </c>
      <c r="C69" s="122" t="s">
        <v>49</v>
      </c>
      <c r="D69" s="70" t="s">
        <v>202</v>
      </c>
      <c r="E69" s="73" t="s">
        <v>9</v>
      </c>
      <c r="F69" s="73">
        <v>1</v>
      </c>
      <c r="G69" s="32"/>
      <c r="H69" s="17">
        <f t="shared" si="2"/>
        <v>0</v>
      </c>
    </row>
    <row r="70" s="33" customFormat="1" ht="72" spans="1:8">
      <c r="A70" s="14">
        <v>33</v>
      </c>
      <c r="B70" s="14" t="s">
        <v>203</v>
      </c>
      <c r="C70" s="123" t="s">
        <v>49</v>
      </c>
      <c r="D70" s="35" t="s">
        <v>333</v>
      </c>
      <c r="E70" s="73" t="s">
        <v>15</v>
      </c>
      <c r="F70" s="73">
        <v>1</v>
      </c>
      <c r="G70" s="32"/>
      <c r="H70" s="17">
        <f t="shared" si="2"/>
        <v>0</v>
      </c>
    </row>
    <row r="71" s="33" customFormat="1" spans="1:8">
      <c r="A71" s="14">
        <v>34</v>
      </c>
      <c r="B71" s="14" t="s">
        <v>205</v>
      </c>
      <c r="C71" s="123" t="s">
        <v>49</v>
      </c>
      <c r="D71" s="124" t="s">
        <v>206</v>
      </c>
      <c r="E71" s="73" t="s">
        <v>15</v>
      </c>
      <c r="F71" s="73">
        <v>1</v>
      </c>
      <c r="G71" s="32"/>
      <c r="H71" s="17">
        <f t="shared" si="2"/>
        <v>0</v>
      </c>
    </row>
    <row r="72" s="100" customFormat="1" spans="1:8">
      <c r="A72" s="34"/>
      <c r="B72" s="51" t="s">
        <v>207</v>
      </c>
      <c r="C72" s="103"/>
      <c r="D72" s="52"/>
      <c r="E72" s="21"/>
      <c r="F72" s="21"/>
      <c r="G72" s="23"/>
      <c r="H72" s="23">
        <f>SUM(H38:H71)</f>
        <v>0</v>
      </c>
    </row>
    <row r="73" s="33" customFormat="1" spans="1:8">
      <c r="A73" s="54" t="s">
        <v>334</v>
      </c>
      <c r="B73" s="54"/>
      <c r="C73" s="54"/>
      <c r="D73" s="55"/>
      <c r="E73" s="54"/>
      <c r="F73" s="54"/>
      <c r="G73" s="20"/>
      <c r="H73" s="20"/>
    </row>
    <row r="74" s="33" customFormat="1" ht="144" spans="1:8">
      <c r="A74" s="25">
        <v>1</v>
      </c>
      <c r="B74" s="25" t="s">
        <v>212</v>
      </c>
      <c r="C74" s="25" t="s">
        <v>213</v>
      </c>
      <c r="D74" s="26" t="s">
        <v>289</v>
      </c>
      <c r="E74" s="14" t="s">
        <v>25</v>
      </c>
      <c r="F74" s="14">
        <v>1</v>
      </c>
      <c r="G74" s="17"/>
      <c r="H74" s="17">
        <f>G74*F74</f>
        <v>0</v>
      </c>
    </row>
    <row r="75" s="33" customFormat="1" ht="24" spans="1:8">
      <c r="A75" s="25">
        <v>2</v>
      </c>
      <c r="B75" s="25" t="s">
        <v>26</v>
      </c>
      <c r="C75" s="122" t="s">
        <v>215</v>
      </c>
      <c r="D75" s="26" t="s">
        <v>28</v>
      </c>
      <c r="E75" s="14" t="s">
        <v>29</v>
      </c>
      <c r="F75" s="14">
        <v>2</v>
      </c>
      <c r="G75" s="17"/>
      <c r="H75" s="17">
        <f t="shared" ref="H75:H80" si="3">G75*F75</f>
        <v>0</v>
      </c>
    </row>
    <row r="76" s="33" customFormat="1" ht="36" spans="1:8">
      <c r="A76" s="25">
        <v>3</v>
      </c>
      <c r="B76" s="25" t="s">
        <v>30</v>
      </c>
      <c r="C76" s="122" t="s">
        <v>31</v>
      </c>
      <c r="D76" s="26" t="s">
        <v>32</v>
      </c>
      <c r="E76" s="14" t="s">
        <v>33</v>
      </c>
      <c r="F76" s="14">
        <v>2</v>
      </c>
      <c r="G76" s="17"/>
      <c r="H76" s="17">
        <f t="shared" si="3"/>
        <v>0</v>
      </c>
    </row>
    <row r="77" s="33" customFormat="1" spans="1:8">
      <c r="A77" s="14">
        <v>4</v>
      </c>
      <c r="B77" s="14" t="s">
        <v>290</v>
      </c>
      <c r="C77" s="123" t="s">
        <v>49</v>
      </c>
      <c r="D77" s="35" t="s">
        <v>291</v>
      </c>
      <c r="E77" s="14" t="s">
        <v>33</v>
      </c>
      <c r="F77" s="14">
        <v>2</v>
      </c>
      <c r="G77" s="17"/>
      <c r="H77" s="17">
        <f t="shared" si="3"/>
        <v>0</v>
      </c>
    </row>
    <row r="78" s="33" customFormat="1" ht="72" spans="1:8">
      <c r="A78" s="25">
        <v>4</v>
      </c>
      <c r="B78" s="25" t="s">
        <v>252</v>
      </c>
      <c r="C78" s="122" t="s">
        <v>223</v>
      </c>
      <c r="D78" s="26" t="s">
        <v>335</v>
      </c>
      <c r="E78" s="14" t="s">
        <v>112</v>
      </c>
      <c r="F78" s="14">
        <v>20</v>
      </c>
      <c r="G78" s="17"/>
      <c r="H78" s="17">
        <f t="shared" si="3"/>
        <v>0</v>
      </c>
    </row>
    <row r="79" s="33" customFormat="1" ht="72" spans="1:8">
      <c r="A79" s="25">
        <v>5</v>
      </c>
      <c r="B79" s="25" t="s">
        <v>336</v>
      </c>
      <c r="C79" s="122" t="s">
        <v>337</v>
      </c>
      <c r="D79" s="26" t="s">
        <v>338</v>
      </c>
      <c r="E79" s="14" t="s">
        <v>112</v>
      </c>
      <c r="F79" s="14">
        <v>3</v>
      </c>
      <c r="G79" s="17"/>
      <c r="H79" s="17">
        <f t="shared" si="3"/>
        <v>0</v>
      </c>
    </row>
    <row r="80" s="33" customFormat="1" ht="72" spans="1:8">
      <c r="A80" s="25">
        <v>6</v>
      </c>
      <c r="B80" s="25" t="s">
        <v>339</v>
      </c>
      <c r="C80" s="122" t="s">
        <v>337</v>
      </c>
      <c r="D80" s="26" t="s">
        <v>338</v>
      </c>
      <c r="E80" s="14" t="s">
        <v>112</v>
      </c>
      <c r="F80" s="14">
        <v>2</v>
      </c>
      <c r="G80" s="17"/>
      <c r="H80" s="17">
        <f t="shared" si="3"/>
        <v>0</v>
      </c>
    </row>
    <row r="81" s="33" customFormat="1" spans="1:8">
      <c r="A81" s="14">
        <v>8</v>
      </c>
      <c r="B81" s="51" t="s">
        <v>207</v>
      </c>
      <c r="C81" s="103"/>
      <c r="D81" s="52"/>
      <c r="E81" s="40"/>
      <c r="F81" s="40"/>
      <c r="G81" s="41"/>
      <c r="H81" s="41">
        <f>SUM(H74:H80)</f>
        <v>0</v>
      </c>
    </row>
    <row r="82" s="33" customFormat="1" spans="1:8">
      <c r="A82" s="54" t="s">
        <v>340</v>
      </c>
      <c r="B82" s="54"/>
      <c r="C82" s="54"/>
      <c r="D82" s="54"/>
      <c r="E82" s="54"/>
      <c r="F82" s="54"/>
      <c r="G82" s="20"/>
      <c r="H82" s="20"/>
    </row>
    <row r="83" s="33" customFormat="1" ht="72" spans="1:8">
      <c r="A83" s="25">
        <v>1</v>
      </c>
      <c r="B83" s="25" t="s">
        <v>252</v>
      </c>
      <c r="C83" s="117" t="s">
        <v>223</v>
      </c>
      <c r="D83" s="26" t="s">
        <v>335</v>
      </c>
      <c r="E83" s="14" t="s">
        <v>112</v>
      </c>
      <c r="F83" s="14">
        <v>26</v>
      </c>
      <c r="G83" s="17"/>
      <c r="H83" s="17">
        <f>G83*F83</f>
        <v>0</v>
      </c>
    </row>
    <row r="84" s="33" customFormat="1" spans="1:8">
      <c r="A84" s="21">
        <v>2</v>
      </c>
      <c r="B84" s="34" t="s">
        <v>207</v>
      </c>
      <c r="C84" s="34"/>
      <c r="D84" s="34"/>
      <c r="E84" s="40"/>
      <c r="F84" s="40"/>
      <c r="G84" s="17"/>
      <c r="H84" s="42">
        <f>H83</f>
        <v>0</v>
      </c>
    </row>
    <row r="85" spans="1:8">
      <c r="B85" s="125"/>
      <c r="C85" s="125"/>
      <c r="D85" s="125"/>
    </row>
  </sheetData>
  <autoFilter xmlns:etc="http://www.wps.cn/officeDocument/2017/etCustomData" ref="A2:XEZ84" etc:filterBottomFollowUsedRange="0">
    <extLst/>
  </autoFilter>
  <mergeCells count="14">
    <mergeCell ref="A1:H1"/>
    <mergeCell ref="A3:F3"/>
    <mergeCell ref="A9:F9"/>
    <mergeCell ref="B22:D22"/>
    <mergeCell ref="A23:F23"/>
    <mergeCell ref="B29:D29"/>
    <mergeCell ref="A30:F30"/>
    <mergeCell ref="B36:D36"/>
    <mergeCell ref="A37:F37"/>
    <mergeCell ref="B72:D72"/>
    <mergeCell ref="A73:F73"/>
    <mergeCell ref="B81:D81"/>
    <mergeCell ref="A82:F82"/>
    <mergeCell ref="B84:D84"/>
  </mergeCells>
  <pageMargins left="0.75" right="0.75" top="1" bottom="1" header="0.5" footer="0.5"/>
  <pageSetup paperSize="9" scale="75"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I130"/>
  <sheetViews>
    <sheetView zoomScale="90" zoomScaleNormal="90" topLeftCell="A26" workbookViewId="0">
      <selection activeCell="L26" sqref="L26:L27"/>
    </sheetView>
  </sheetViews>
  <sheetFormatPr defaultColWidth="9" defaultRowHeight="12"/>
  <cols>
    <col min="1" max="1" width="6.63333333333333" style="101" customWidth="1"/>
    <col min="2" max="3" width="10.6333333333333" style="101" customWidth="1"/>
    <col min="4" max="4" width="58.6333333333333" style="33" customWidth="1"/>
    <col min="5" max="6" width="6.63333333333333" style="101" customWidth="1"/>
    <col min="7" max="8" width="10.6333333333333" style="102" customWidth="1"/>
    <col min="9" max="16358" width="9" style="33"/>
    <col min="16359" max="16359" width="9" style="2"/>
    <col min="16360" max="16360" width="9.25833333333333" style="2"/>
    <col min="16361" max="16384" width="9" style="2"/>
  </cols>
  <sheetData>
    <row r="1" s="33" customFormat="1" spans="1:9">
      <c r="A1" s="34" t="s">
        <v>12</v>
      </c>
      <c r="B1" s="34"/>
      <c r="C1" s="34"/>
      <c r="D1" s="34"/>
      <c r="E1" s="34"/>
      <c r="F1" s="34"/>
      <c r="G1" s="42"/>
      <c r="H1" s="42"/>
    </row>
    <row r="2" s="33" customFormat="1" spans="1:9">
      <c r="A2" s="54" t="s">
        <v>2</v>
      </c>
      <c r="B2" s="54" t="s">
        <v>4</v>
      </c>
      <c r="C2" s="105" t="s">
        <v>18</v>
      </c>
      <c r="D2" s="110" t="s">
        <v>19</v>
      </c>
      <c r="E2" s="110" t="s">
        <v>5</v>
      </c>
      <c r="F2" s="110" t="s">
        <v>6</v>
      </c>
      <c r="G2" s="110" t="s">
        <v>20</v>
      </c>
      <c r="H2" s="20" t="s">
        <v>254</v>
      </c>
    </row>
    <row r="3" s="33" customFormat="1" spans="1:9">
      <c r="A3" s="54" t="s">
        <v>341</v>
      </c>
      <c r="B3" s="54"/>
      <c r="C3" s="54"/>
      <c r="D3" s="34"/>
      <c r="E3" s="54"/>
      <c r="F3" s="54"/>
      <c r="G3" s="20"/>
      <c r="H3" s="20"/>
    </row>
    <row r="4" s="3" customFormat="1" spans="1:9">
      <c r="A4" s="34" t="s">
        <v>342</v>
      </c>
      <c r="B4" s="34"/>
      <c r="C4" s="34"/>
      <c r="D4" s="34"/>
      <c r="E4" s="34"/>
      <c r="F4" s="34"/>
      <c r="G4" s="42"/>
      <c r="H4" s="42"/>
      <c r="I4" s="33"/>
    </row>
    <row r="5" s="33" customFormat="1" ht="108" spans="1:9">
      <c r="A5" s="25">
        <v>1</v>
      </c>
      <c r="B5" s="25" t="s">
        <v>343</v>
      </c>
      <c r="C5" s="25" t="s">
        <v>344</v>
      </c>
      <c r="D5" s="26" t="s">
        <v>345</v>
      </c>
      <c r="E5" s="14" t="s">
        <v>25</v>
      </c>
      <c r="F5" s="14">
        <v>1</v>
      </c>
      <c r="G5" s="17"/>
      <c r="H5" s="17">
        <f>G5*F5</f>
        <v>0</v>
      </c>
    </row>
    <row r="6" s="33" customFormat="1" ht="60" spans="1:9">
      <c r="A6" s="25">
        <v>2</v>
      </c>
      <c r="B6" s="111" t="s">
        <v>346</v>
      </c>
      <c r="C6" s="111" t="s">
        <v>347</v>
      </c>
      <c r="D6" s="26" t="s">
        <v>348</v>
      </c>
      <c r="E6" s="14" t="s">
        <v>25</v>
      </c>
      <c r="F6" s="14">
        <v>8</v>
      </c>
      <c r="G6" s="17"/>
      <c r="H6" s="17">
        <f t="shared" ref="H6:H47" si="0">G6*F6</f>
        <v>0</v>
      </c>
    </row>
    <row r="7" s="33" customFormat="1" ht="84" spans="1:9">
      <c r="A7" s="25">
        <v>3</v>
      </c>
      <c r="B7" s="25" t="s">
        <v>261</v>
      </c>
      <c r="C7" s="25" t="s">
        <v>95</v>
      </c>
      <c r="D7" s="70" t="s">
        <v>55</v>
      </c>
      <c r="E7" s="14" t="s">
        <v>25</v>
      </c>
      <c r="F7" s="14">
        <v>48</v>
      </c>
      <c r="G7" s="17"/>
      <c r="H7" s="17">
        <f t="shared" si="0"/>
        <v>0</v>
      </c>
    </row>
    <row r="8" s="33" customFormat="1" ht="24" spans="1:9">
      <c r="A8" s="25">
        <v>4</v>
      </c>
      <c r="B8" s="25" t="s">
        <v>349</v>
      </c>
      <c r="C8" s="25" t="s">
        <v>350</v>
      </c>
      <c r="D8" s="26" t="s">
        <v>351</v>
      </c>
      <c r="E8" s="14" t="s">
        <v>158</v>
      </c>
      <c r="F8" s="14">
        <v>2</v>
      </c>
      <c r="G8" s="17"/>
      <c r="H8" s="17">
        <f t="shared" si="0"/>
        <v>0</v>
      </c>
    </row>
    <row r="9" s="33" customFormat="1" ht="24" spans="1:9">
      <c r="A9" s="14">
        <v>5</v>
      </c>
      <c r="B9" s="14" t="s">
        <v>352</v>
      </c>
      <c r="C9" s="14"/>
      <c r="D9" s="35" t="s">
        <v>353</v>
      </c>
      <c r="E9" s="14" t="s">
        <v>68</v>
      </c>
      <c r="F9" s="14">
        <v>8</v>
      </c>
      <c r="G9" s="17"/>
      <c r="H9" s="17">
        <f t="shared" si="0"/>
        <v>0</v>
      </c>
    </row>
    <row r="10" s="33" customFormat="1" ht="168" spans="1:9">
      <c r="A10" s="25">
        <v>6</v>
      </c>
      <c r="B10" s="25" t="s">
        <v>354</v>
      </c>
      <c r="C10" s="25"/>
      <c r="D10" s="26" t="s">
        <v>355</v>
      </c>
      <c r="E10" s="14" t="s">
        <v>33</v>
      </c>
      <c r="F10" s="14">
        <v>1</v>
      </c>
      <c r="G10" s="17"/>
      <c r="H10" s="17">
        <f t="shared" si="0"/>
        <v>0</v>
      </c>
    </row>
    <row r="11" s="33" customFormat="1" ht="120" spans="1:9">
      <c r="A11" s="25">
        <v>7</v>
      </c>
      <c r="B11" s="25" t="s">
        <v>356</v>
      </c>
      <c r="C11" s="25"/>
      <c r="D11" s="26" t="s">
        <v>357</v>
      </c>
      <c r="E11" s="14" t="s">
        <v>33</v>
      </c>
      <c r="F11" s="14">
        <v>15</v>
      </c>
      <c r="G11" s="17"/>
      <c r="H11" s="17">
        <f t="shared" si="0"/>
        <v>0</v>
      </c>
    </row>
    <row r="12" s="33" customFormat="1" ht="409" customHeight="1" spans="1:9">
      <c r="A12" s="25">
        <v>8</v>
      </c>
      <c r="B12" s="25" t="s">
        <v>358</v>
      </c>
      <c r="C12" s="25"/>
      <c r="D12" s="26" t="s">
        <v>359</v>
      </c>
      <c r="E12" s="14" t="s">
        <v>33</v>
      </c>
      <c r="F12" s="14">
        <v>15</v>
      </c>
      <c r="G12" s="17"/>
      <c r="H12" s="17">
        <f t="shared" si="0"/>
        <v>0</v>
      </c>
    </row>
    <row r="13" s="33" customFormat="1" ht="120" spans="1:9">
      <c r="A13" s="25">
        <v>9</v>
      </c>
      <c r="B13" s="25" t="s">
        <v>360</v>
      </c>
      <c r="C13" s="25"/>
      <c r="D13" s="107" t="s">
        <v>361</v>
      </c>
      <c r="E13" s="14" t="s">
        <v>33</v>
      </c>
      <c r="F13" s="14">
        <v>15</v>
      </c>
      <c r="G13" s="17"/>
      <c r="H13" s="17">
        <f t="shared" si="0"/>
        <v>0</v>
      </c>
    </row>
    <row r="14" s="33" customFormat="1" ht="84" spans="1:9">
      <c r="A14" s="25">
        <v>10</v>
      </c>
      <c r="B14" s="25" t="s">
        <v>362</v>
      </c>
      <c r="C14" s="25"/>
      <c r="D14" s="107" t="s">
        <v>363</v>
      </c>
      <c r="E14" s="14" t="s">
        <v>33</v>
      </c>
      <c r="F14" s="14">
        <v>15</v>
      </c>
      <c r="G14" s="17"/>
      <c r="H14" s="17">
        <f t="shared" si="0"/>
        <v>0</v>
      </c>
    </row>
    <row r="15" s="33" customFormat="1" ht="156" spans="1:9">
      <c r="A15" s="14">
        <v>11</v>
      </c>
      <c r="B15" s="14" t="s">
        <v>364</v>
      </c>
      <c r="C15" s="14"/>
      <c r="D15" s="68" t="s">
        <v>365</v>
      </c>
      <c r="E15" s="73" t="s">
        <v>33</v>
      </c>
      <c r="F15" s="14">
        <v>15</v>
      </c>
      <c r="G15" s="17"/>
      <c r="H15" s="17">
        <f t="shared" si="0"/>
        <v>0</v>
      </c>
    </row>
    <row r="16" s="33" customFormat="1" ht="84" spans="1:9">
      <c r="A16" s="14">
        <v>12</v>
      </c>
      <c r="B16" s="14" t="s">
        <v>366</v>
      </c>
      <c r="C16" s="14"/>
      <c r="D16" s="68" t="s">
        <v>367</v>
      </c>
      <c r="E16" s="73" t="s">
        <v>33</v>
      </c>
      <c r="F16" s="14">
        <v>15</v>
      </c>
      <c r="G16" s="17"/>
      <c r="H16" s="17">
        <f t="shared" si="0"/>
        <v>0</v>
      </c>
    </row>
    <row r="17" s="33" customFormat="1" ht="204" spans="1:8">
      <c r="A17" s="14">
        <v>13</v>
      </c>
      <c r="B17" s="14" t="s">
        <v>368</v>
      </c>
      <c r="C17" s="14"/>
      <c r="D17" s="68" t="s">
        <v>369</v>
      </c>
      <c r="E17" s="73" t="s">
        <v>33</v>
      </c>
      <c r="F17" s="14">
        <v>15</v>
      </c>
      <c r="G17" s="17"/>
      <c r="H17" s="17">
        <f t="shared" si="0"/>
        <v>0</v>
      </c>
    </row>
    <row r="18" s="33" customFormat="1" ht="84" spans="1:8">
      <c r="A18" s="14">
        <v>14</v>
      </c>
      <c r="B18" s="14" t="s">
        <v>370</v>
      </c>
      <c r="C18" s="14"/>
      <c r="D18" s="68" t="s">
        <v>371</v>
      </c>
      <c r="E18" s="73" t="s">
        <v>33</v>
      </c>
      <c r="F18" s="14">
        <v>15</v>
      </c>
      <c r="G18" s="17"/>
      <c r="H18" s="17">
        <f t="shared" si="0"/>
        <v>0</v>
      </c>
    </row>
    <row r="19" s="33" customFormat="1" ht="132" spans="1:8">
      <c r="A19" s="25">
        <v>15</v>
      </c>
      <c r="B19" s="25" t="s">
        <v>372</v>
      </c>
      <c r="C19" s="25"/>
      <c r="D19" s="26" t="s">
        <v>373</v>
      </c>
      <c r="E19" s="73" t="s">
        <v>33</v>
      </c>
      <c r="F19" s="73">
        <v>2</v>
      </c>
      <c r="G19" s="17"/>
      <c r="H19" s="17">
        <f t="shared" si="0"/>
        <v>0</v>
      </c>
    </row>
    <row r="20" s="33" customFormat="1" ht="148.5" spans="1:8">
      <c r="A20" s="25">
        <v>16</v>
      </c>
      <c r="B20" s="25" t="s">
        <v>374</v>
      </c>
      <c r="C20" s="25"/>
      <c r="D20" s="112" t="s">
        <v>375</v>
      </c>
      <c r="E20" s="73" t="s">
        <v>33</v>
      </c>
      <c r="F20" s="113">
        <v>15</v>
      </c>
      <c r="G20" s="17"/>
      <c r="H20" s="17">
        <f t="shared" si="0"/>
        <v>0</v>
      </c>
    </row>
    <row r="21" s="33" customFormat="1" ht="216" spans="1:8">
      <c r="A21" s="25">
        <v>17</v>
      </c>
      <c r="B21" s="25" t="s">
        <v>376</v>
      </c>
      <c r="C21" s="25"/>
      <c r="D21" s="112" t="s">
        <v>377</v>
      </c>
      <c r="E21" s="14" t="s">
        <v>33</v>
      </c>
      <c r="F21" s="73">
        <v>15</v>
      </c>
      <c r="G21" s="32"/>
      <c r="H21" s="17">
        <f t="shared" si="0"/>
        <v>0</v>
      </c>
    </row>
    <row r="22" s="33" customFormat="1" ht="348" spans="1:8">
      <c r="A22" s="25">
        <v>18</v>
      </c>
      <c r="B22" s="25" t="s">
        <v>378</v>
      </c>
      <c r="C22" s="25"/>
      <c r="D22" s="26" t="s">
        <v>379</v>
      </c>
      <c r="E22" s="73" t="s">
        <v>33</v>
      </c>
      <c r="F22" s="113">
        <v>5</v>
      </c>
      <c r="G22" s="17"/>
      <c r="H22" s="17">
        <f t="shared" si="0"/>
        <v>0</v>
      </c>
    </row>
    <row r="23" s="33" customFormat="1" ht="132" spans="1:8">
      <c r="A23" s="25">
        <v>19</v>
      </c>
      <c r="B23" s="25" t="s">
        <v>380</v>
      </c>
      <c r="C23" s="25"/>
      <c r="D23" s="26" t="s">
        <v>381</v>
      </c>
      <c r="E23" s="14" t="s">
        <v>33</v>
      </c>
      <c r="F23" s="73">
        <v>5</v>
      </c>
      <c r="G23" s="32"/>
      <c r="H23" s="17">
        <f t="shared" si="0"/>
        <v>0</v>
      </c>
    </row>
    <row r="24" s="33" customFormat="1" ht="252" spans="1:8">
      <c r="A24" s="25">
        <v>20</v>
      </c>
      <c r="B24" s="25" t="s">
        <v>382</v>
      </c>
      <c r="C24" s="25"/>
      <c r="D24" s="26" t="s">
        <v>383</v>
      </c>
      <c r="E24" s="73" t="s">
        <v>33</v>
      </c>
      <c r="F24" s="113">
        <v>15</v>
      </c>
      <c r="G24" s="17"/>
      <c r="H24" s="17">
        <f t="shared" si="0"/>
        <v>0</v>
      </c>
    </row>
    <row r="25" s="33" customFormat="1" ht="216" spans="1:8">
      <c r="A25" s="25">
        <v>21</v>
      </c>
      <c r="B25" s="25" t="s">
        <v>384</v>
      </c>
      <c r="C25" s="25"/>
      <c r="D25" s="114" t="s">
        <v>385</v>
      </c>
      <c r="E25" s="14" t="s">
        <v>33</v>
      </c>
      <c r="F25" s="73">
        <v>5</v>
      </c>
      <c r="G25" s="32"/>
      <c r="H25" s="17">
        <f t="shared" si="0"/>
        <v>0</v>
      </c>
    </row>
    <row r="26" s="33" customFormat="1" ht="180" spans="1:8">
      <c r="A26" s="25">
        <v>22</v>
      </c>
      <c r="B26" s="25" t="s">
        <v>386</v>
      </c>
      <c r="C26" s="25"/>
      <c r="D26" s="26" t="s">
        <v>387</v>
      </c>
      <c r="E26" s="73" t="s">
        <v>33</v>
      </c>
      <c r="F26" s="113">
        <v>5</v>
      </c>
      <c r="G26" s="17"/>
      <c r="H26" s="17">
        <f t="shared" si="0"/>
        <v>0</v>
      </c>
    </row>
    <row r="27" s="33" customFormat="1" ht="48" spans="1:8">
      <c r="A27" s="25">
        <v>23</v>
      </c>
      <c r="B27" s="25" t="s">
        <v>388</v>
      </c>
      <c r="C27" s="25"/>
      <c r="D27" s="26" t="s">
        <v>389</v>
      </c>
      <c r="E27" s="14" t="s">
        <v>33</v>
      </c>
      <c r="F27" s="73">
        <v>5</v>
      </c>
      <c r="G27" s="32"/>
      <c r="H27" s="17">
        <f t="shared" si="0"/>
        <v>0</v>
      </c>
    </row>
    <row r="28" spans="1:8">
      <c r="A28" s="34" t="s">
        <v>390</v>
      </c>
      <c r="B28" s="34"/>
      <c r="C28" s="34"/>
      <c r="D28" s="34"/>
      <c r="E28" s="34"/>
      <c r="F28" s="34"/>
      <c r="G28" s="17">
        <v>0</v>
      </c>
      <c r="H28" s="17">
        <f t="shared" si="0"/>
        <v>0</v>
      </c>
    </row>
    <row r="29" s="33" customFormat="1" ht="108" spans="1:8">
      <c r="A29" s="106">
        <v>1</v>
      </c>
      <c r="B29" s="25" t="s">
        <v>391</v>
      </c>
      <c r="C29" s="25" t="s">
        <v>392</v>
      </c>
      <c r="D29" s="26" t="s">
        <v>393</v>
      </c>
      <c r="E29" s="115" t="s">
        <v>25</v>
      </c>
      <c r="F29" s="115">
        <v>3</v>
      </c>
      <c r="G29" s="17"/>
      <c r="H29" s="17">
        <f t="shared" si="0"/>
        <v>0</v>
      </c>
    </row>
    <row r="30" s="33" customFormat="1" spans="1:8">
      <c r="A30" s="73">
        <v>2</v>
      </c>
      <c r="B30" s="14" t="s">
        <v>394</v>
      </c>
      <c r="C30" s="14"/>
      <c r="D30" s="35" t="s">
        <v>395</v>
      </c>
      <c r="E30" s="14" t="s">
        <v>25</v>
      </c>
      <c r="F30" s="14">
        <v>12</v>
      </c>
      <c r="G30" s="17"/>
      <c r="H30" s="17">
        <f t="shared" si="0"/>
        <v>0</v>
      </c>
    </row>
    <row r="31" s="33" customFormat="1" spans="1:8">
      <c r="A31" s="73">
        <v>3</v>
      </c>
      <c r="B31" s="116" t="s">
        <v>396</v>
      </c>
      <c r="C31" s="14"/>
      <c r="D31" s="35" t="s">
        <v>397</v>
      </c>
      <c r="E31" s="115" t="s">
        <v>33</v>
      </c>
      <c r="F31" s="115">
        <v>15</v>
      </c>
      <c r="G31" s="17"/>
      <c r="H31" s="17">
        <f t="shared" si="0"/>
        <v>0</v>
      </c>
    </row>
    <row r="32" s="33" customFormat="1" ht="156" spans="1:8">
      <c r="A32" s="106">
        <v>4</v>
      </c>
      <c r="B32" s="25" t="s">
        <v>398</v>
      </c>
      <c r="C32" s="25" t="s">
        <v>399</v>
      </c>
      <c r="D32" s="26" t="s">
        <v>400</v>
      </c>
      <c r="E32" s="14" t="s">
        <v>33</v>
      </c>
      <c r="F32" s="14">
        <v>10</v>
      </c>
      <c r="G32" s="17"/>
      <c r="H32" s="17">
        <f t="shared" si="0"/>
        <v>0</v>
      </c>
    </row>
    <row r="33" s="33" customFormat="1" spans="1:9">
      <c r="A33" s="73">
        <v>5</v>
      </c>
      <c r="B33" s="14" t="s">
        <v>401</v>
      </c>
      <c r="C33" s="14"/>
      <c r="D33" s="35" t="s">
        <v>402</v>
      </c>
      <c r="E33" s="14" t="s">
        <v>33</v>
      </c>
      <c r="F33" s="14">
        <v>30</v>
      </c>
      <c r="G33" s="17"/>
      <c r="H33" s="17">
        <f t="shared" si="0"/>
        <v>0</v>
      </c>
    </row>
    <row r="34" s="33" customFormat="1" spans="1:9">
      <c r="A34" s="73">
        <v>6</v>
      </c>
      <c r="B34" s="14" t="s">
        <v>403</v>
      </c>
      <c r="C34" s="14"/>
      <c r="D34" s="35" t="s">
        <v>404</v>
      </c>
      <c r="E34" s="14" t="s">
        <v>33</v>
      </c>
      <c r="F34" s="14">
        <v>30</v>
      </c>
      <c r="G34" s="17"/>
      <c r="H34" s="17">
        <f t="shared" si="0"/>
        <v>0</v>
      </c>
    </row>
    <row r="35" s="33" customFormat="1" ht="24" spans="1:9">
      <c r="A35" s="73">
        <v>7</v>
      </c>
      <c r="B35" s="14" t="s">
        <v>405</v>
      </c>
      <c r="C35" s="14"/>
      <c r="D35" s="35" t="s">
        <v>406</v>
      </c>
      <c r="E35" s="14" t="s">
        <v>112</v>
      </c>
      <c r="F35" s="14">
        <v>10</v>
      </c>
      <c r="G35" s="17"/>
      <c r="H35" s="17">
        <f t="shared" si="0"/>
        <v>0</v>
      </c>
    </row>
    <row r="36" s="33" customFormat="1" ht="36" spans="1:9">
      <c r="A36" s="73">
        <v>8</v>
      </c>
      <c r="B36" s="14" t="s">
        <v>407</v>
      </c>
      <c r="C36" s="14"/>
      <c r="D36" s="35" t="s">
        <v>408</v>
      </c>
      <c r="E36" s="14" t="s">
        <v>25</v>
      </c>
      <c r="F36" s="14">
        <v>1</v>
      </c>
      <c r="G36" s="17"/>
      <c r="H36" s="17">
        <f t="shared" si="0"/>
        <v>0</v>
      </c>
    </row>
    <row r="37" s="33" customFormat="1" ht="84" spans="1:9">
      <c r="A37" s="106">
        <v>9</v>
      </c>
      <c r="B37" s="25" t="s">
        <v>409</v>
      </c>
      <c r="C37" s="25"/>
      <c r="D37" s="107" t="s">
        <v>410</v>
      </c>
      <c r="E37" s="14" t="s">
        <v>33</v>
      </c>
      <c r="F37" s="14">
        <v>1</v>
      </c>
      <c r="G37" s="17"/>
      <c r="H37" s="17">
        <f t="shared" si="0"/>
        <v>0</v>
      </c>
    </row>
    <row r="38" s="33" customFormat="1" ht="48" spans="1:9">
      <c r="A38" s="106">
        <v>10</v>
      </c>
      <c r="B38" s="25" t="s">
        <v>411</v>
      </c>
      <c r="C38" s="25"/>
      <c r="D38" s="70" t="s">
        <v>412</v>
      </c>
      <c r="E38" s="14" t="s">
        <v>33</v>
      </c>
      <c r="F38" s="14">
        <v>1</v>
      </c>
      <c r="G38" s="17"/>
      <c r="H38" s="17">
        <f t="shared" si="0"/>
        <v>0</v>
      </c>
    </row>
    <row r="39" s="1" customFormat="1" spans="1:9">
      <c r="A39" s="21" t="s">
        <v>413</v>
      </c>
      <c r="B39" s="21"/>
      <c r="C39" s="21"/>
      <c r="D39" s="34"/>
      <c r="E39" s="21"/>
      <c r="F39" s="21"/>
      <c r="G39" s="17"/>
      <c r="H39" s="17"/>
      <c r="I39" s="12"/>
    </row>
    <row r="40" s="33" customFormat="1" ht="108" spans="1:9">
      <c r="A40" s="106">
        <v>1</v>
      </c>
      <c r="B40" s="25" t="s">
        <v>414</v>
      </c>
      <c r="C40" s="25" t="s">
        <v>392</v>
      </c>
      <c r="D40" s="26" t="s">
        <v>393</v>
      </c>
      <c r="E40" s="115" t="s">
        <v>25</v>
      </c>
      <c r="F40" s="115">
        <v>1</v>
      </c>
      <c r="G40" s="17"/>
      <c r="H40" s="17">
        <f t="shared" si="0"/>
        <v>0</v>
      </c>
    </row>
    <row r="41" s="33" customFormat="1" ht="108" spans="1:9">
      <c r="A41" s="106">
        <v>2</v>
      </c>
      <c r="B41" s="25" t="s">
        <v>415</v>
      </c>
      <c r="C41" s="25" t="s">
        <v>416</v>
      </c>
      <c r="D41" s="26" t="s">
        <v>393</v>
      </c>
      <c r="E41" s="115" t="s">
        <v>25</v>
      </c>
      <c r="F41" s="115">
        <v>1</v>
      </c>
      <c r="G41" s="17"/>
      <c r="H41" s="17">
        <f t="shared" si="0"/>
        <v>0</v>
      </c>
    </row>
    <row r="42" s="33" customFormat="1" spans="1:9">
      <c r="A42" s="73">
        <v>3</v>
      </c>
      <c r="B42" s="116" t="s">
        <v>396</v>
      </c>
      <c r="C42" s="116"/>
      <c r="D42" s="35" t="s">
        <v>397</v>
      </c>
      <c r="E42" s="115" t="s">
        <v>33</v>
      </c>
      <c r="F42" s="115">
        <v>10</v>
      </c>
      <c r="G42" s="17"/>
      <c r="H42" s="17">
        <f t="shared" si="0"/>
        <v>0</v>
      </c>
    </row>
    <row r="43" s="33" customFormat="1" ht="48" spans="1:9">
      <c r="A43" s="106">
        <v>4</v>
      </c>
      <c r="B43" s="106" t="s">
        <v>417</v>
      </c>
      <c r="C43" s="117" t="s">
        <v>418</v>
      </c>
      <c r="D43" s="26" t="s">
        <v>419</v>
      </c>
      <c r="E43" s="14" t="s">
        <v>25</v>
      </c>
      <c r="F43" s="14">
        <v>4</v>
      </c>
      <c r="G43" s="17"/>
      <c r="H43" s="17">
        <f t="shared" si="0"/>
        <v>0</v>
      </c>
    </row>
    <row r="44" s="33" customFormat="1" ht="48" spans="1:9">
      <c r="A44" s="106">
        <v>5</v>
      </c>
      <c r="B44" s="25" t="s">
        <v>261</v>
      </c>
      <c r="C44" s="118" t="s">
        <v>95</v>
      </c>
      <c r="D44" s="26" t="s">
        <v>420</v>
      </c>
      <c r="E44" s="14" t="s">
        <v>25</v>
      </c>
      <c r="F44" s="14">
        <v>24</v>
      </c>
      <c r="G44" s="17"/>
      <c r="H44" s="17">
        <f t="shared" si="0"/>
        <v>0</v>
      </c>
    </row>
    <row r="45" s="33" customFormat="1" spans="1:9">
      <c r="A45" s="73">
        <v>6</v>
      </c>
      <c r="B45" s="34" t="s">
        <v>207</v>
      </c>
      <c r="C45" s="34"/>
      <c r="D45" s="40"/>
      <c r="E45" s="40"/>
      <c r="F45" s="40"/>
      <c r="G45" s="41"/>
      <c r="H45" s="41">
        <f>SUM(H5:H44)</f>
        <v>0</v>
      </c>
    </row>
    <row r="46" spans="1:9">
      <c r="A46" s="54" t="s">
        <v>421</v>
      </c>
      <c r="B46" s="54"/>
      <c r="C46" s="54"/>
      <c r="D46" s="34"/>
      <c r="E46" s="54"/>
      <c r="F46" s="54"/>
      <c r="G46" s="20"/>
      <c r="H46" s="20"/>
    </row>
    <row r="47" s="33" customFormat="1" ht="132" spans="1:9">
      <c r="A47" s="106">
        <v>1</v>
      </c>
      <c r="B47" s="25" t="s">
        <v>256</v>
      </c>
      <c r="C47" s="25" t="s">
        <v>422</v>
      </c>
      <c r="D47" s="26" t="s">
        <v>258</v>
      </c>
      <c r="E47" s="14" t="s">
        <v>25</v>
      </c>
      <c r="F47" s="14">
        <v>1</v>
      </c>
      <c r="G47" s="17"/>
      <c r="H47" s="17">
        <f>G47*F47</f>
        <v>0</v>
      </c>
    </row>
    <row r="48" s="33" customFormat="1" ht="24" spans="1:9">
      <c r="A48" s="106">
        <v>2</v>
      </c>
      <c r="B48" s="111" t="s">
        <v>423</v>
      </c>
      <c r="C48" s="111" t="s">
        <v>424</v>
      </c>
      <c r="D48" s="70" t="s">
        <v>425</v>
      </c>
      <c r="E48" s="14" t="s">
        <v>25</v>
      </c>
      <c r="F48" s="14">
        <v>14</v>
      </c>
      <c r="G48" s="17"/>
      <c r="H48" s="17">
        <f t="shared" ref="H48:H69" si="1">G48*F48</f>
        <v>0</v>
      </c>
    </row>
    <row r="49" s="33" customFormat="1" ht="84" spans="1:8">
      <c r="A49" s="106">
        <v>3</v>
      </c>
      <c r="B49" s="92" t="s">
        <v>53</v>
      </c>
      <c r="C49" s="25" t="s">
        <v>95</v>
      </c>
      <c r="D49" s="70" t="s">
        <v>55</v>
      </c>
      <c r="E49" s="14" t="s">
        <v>25</v>
      </c>
      <c r="F49" s="14">
        <v>56</v>
      </c>
      <c r="G49" s="17"/>
      <c r="H49" s="17">
        <f t="shared" si="1"/>
        <v>0</v>
      </c>
    </row>
    <row r="50" s="33" customFormat="1" ht="108" spans="1:8">
      <c r="A50" s="106">
        <v>4</v>
      </c>
      <c r="B50" s="111" t="s">
        <v>426</v>
      </c>
      <c r="C50" s="111" t="s">
        <v>427</v>
      </c>
      <c r="D50" s="26" t="s">
        <v>393</v>
      </c>
      <c r="E50" s="14" t="s">
        <v>25</v>
      </c>
      <c r="F50" s="14">
        <v>4</v>
      </c>
      <c r="G50" s="17"/>
      <c r="H50" s="17">
        <f t="shared" si="1"/>
        <v>0</v>
      </c>
    </row>
    <row r="51" s="33" customFormat="1" ht="108" spans="1:8">
      <c r="A51" s="106">
        <v>5</v>
      </c>
      <c r="B51" s="25" t="s">
        <v>428</v>
      </c>
      <c r="C51" s="25" t="s">
        <v>429</v>
      </c>
      <c r="D51" s="26" t="s">
        <v>393</v>
      </c>
      <c r="E51" s="14" t="s">
        <v>25</v>
      </c>
      <c r="F51" s="14">
        <v>1</v>
      </c>
      <c r="G51" s="17"/>
      <c r="H51" s="17">
        <f t="shared" si="1"/>
        <v>0</v>
      </c>
    </row>
    <row r="52" s="33" customFormat="1" ht="108" spans="1:8">
      <c r="A52" s="106">
        <v>6</v>
      </c>
      <c r="B52" s="25" t="s">
        <v>430</v>
      </c>
      <c r="C52" s="25" t="s">
        <v>431</v>
      </c>
      <c r="D52" s="26" t="s">
        <v>393</v>
      </c>
      <c r="E52" s="14" t="s">
        <v>25</v>
      </c>
      <c r="F52" s="14">
        <v>1</v>
      </c>
      <c r="G52" s="17"/>
      <c r="H52" s="17">
        <f t="shared" si="1"/>
        <v>0</v>
      </c>
    </row>
    <row r="53" s="33" customFormat="1" ht="24" spans="1:8">
      <c r="A53" s="106">
        <v>7</v>
      </c>
      <c r="B53" s="25" t="s">
        <v>432</v>
      </c>
      <c r="C53" s="25" t="s">
        <v>350</v>
      </c>
      <c r="D53" s="26" t="s">
        <v>433</v>
      </c>
      <c r="E53" s="14" t="s">
        <v>158</v>
      </c>
      <c r="F53" s="14">
        <v>2</v>
      </c>
      <c r="G53" s="17"/>
      <c r="H53" s="17">
        <f t="shared" si="1"/>
        <v>0</v>
      </c>
    </row>
    <row r="54" s="33" customFormat="1" ht="24" spans="1:8">
      <c r="A54" s="106">
        <v>8</v>
      </c>
      <c r="B54" s="25" t="s">
        <v>434</v>
      </c>
      <c r="C54" s="25" t="s">
        <v>435</v>
      </c>
      <c r="D54" s="26" t="s">
        <v>436</v>
      </c>
      <c r="E54" s="14" t="s">
        <v>158</v>
      </c>
      <c r="F54" s="14">
        <v>4</v>
      </c>
      <c r="G54" s="17"/>
      <c r="H54" s="17">
        <f t="shared" si="1"/>
        <v>0</v>
      </c>
    </row>
    <row r="55" s="33" customFormat="1" ht="48" spans="1:8">
      <c r="A55" s="73">
        <v>9</v>
      </c>
      <c r="B55" s="14" t="s">
        <v>437</v>
      </c>
      <c r="C55" s="14"/>
      <c r="D55" s="35" t="s">
        <v>438</v>
      </c>
      <c r="E55" s="73" t="s">
        <v>68</v>
      </c>
      <c r="F55" s="14">
        <v>1</v>
      </c>
      <c r="G55" s="17"/>
      <c r="H55" s="17">
        <f t="shared" si="1"/>
        <v>0</v>
      </c>
    </row>
    <row r="56" s="33" customFormat="1" ht="96" spans="1:8">
      <c r="A56" s="73">
        <v>10</v>
      </c>
      <c r="B56" s="14" t="s">
        <v>439</v>
      </c>
      <c r="C56" s="14"/>
      <c r="D56" s="35" t="s">
        <v>440</v>
      </c>
      <c r="E56" s="73" t="s">
        <v>68</v>
      </c>
      <c r="F56" s="14">
        <v>1</v>
      </c>
      <c r="G56" s="17"/>
      <c r="H56" s="17">
        <f t="shared" si="1"/>
        <v>0</v>
      </c>
    </row>
    <row r="57" s="33" customFormat="1" ht="84" spans="1:8">
      <c r="A57" s="73">
        <v>11</v>
      </c>
      <c r="B57" s="14" t="s">
        <v>441</v>
      </c>
      <c r="C57" s="14"/>
      <c r="D57" s="28" t="s">
        <v>442</v>
      </c>
      <c r="E57" s="73" t="s">
        <v>68</v>
      </c>
      <c r="F57" s="14">
        <v>1</v>
      </c>
      <c r="G57" s="17"/>
      <c r="H57" s="17">
        <f t="shared" si="1"/>
        <v>0</v>
      </c>
    </row>
    <row r="58" s="33" customFormat="1" ht="84" spans="1:8">
      <c r="A58" s="73">
        <v>12</v>
      </c>
      <c r="B58" s="14" t="s">
        <v>443</v>
      </c>
      <c r="C58" s="14"/>
      <c r="D58" s="35" t="s">
        <v>444</v>
      </c>
      <c r="E58" s="73" t="s">
        <v>68</v>
      </c>
      <c r="F58" s="14">
        <v>1</v>
      </c>
      <c r="G58" s="17"/>
      <c r="H58" s="17">
        <f t="shared" si="1"/>
        <v>0</v>
      </c>
    </row>
    <row r="59" s="33" customFormat="1" ht="72" spans="1:8">
      <c r="A59" s="73">
        <v>13</v>
      </c>
      <c r="B59" s="14" t="s">
        <v>445</v>
      </c>
      <c r="C59" s="14"/>
      <c r="D59" s="28" t="s">
        <v>446</v>
      </c>
      <c r="E59" s="73" t="s">
        <v>68</v>
      </c>
      <c r="F59" s="14">
        <v>1</v>
      </c>
      <c r="G59" s="17"/>
      <c r="H59" s="17">
        <f t="shared" si="1"/>
        <v>0</v>
      </c>
    </row>
    <row r="60" s="33" customFormat="1" ht="84" spans="1:8">
      <c r="A60" s="73">
        <v>14</v>
      </c>
      <c r="B60" s="14" t="s">
        <v>447</v>
      </c>
      <c r="C60" s="14"/>
      <c r="D60" s="35" t="s">
        <v>448</v>
      </c>
      <c r="E60" s="73" t="s">
        <v>68</v>
      </c>
      <c r="F60" s="14">
        <v>1</v>
      </c>
      <c r="G60" s="17"/>
      <c r="H60" s="17">
        <f t="shared" si="1"/>
        <v>0</v>
      </c>
    </row>
    <row r="61" s="33" customFormat="1" ht="216" spans="1:8">
      <c r="A61" s="73">
        <v>15</v>
      </c>
      <c r="B61" s="14" t="s">
        <v>449</v>
      </c>
      <c r="C61" s="14"/>
      <c r="D61" s="35" t="s">
        <v>450</v>
      </c>
      <c r="E61" s="73" t="s">
        <v>68</v>
      </c>
      <c r="F61" s="14">
        <v>1</v>
      </c>
      <c r="G61" s="17"/>
      <c r="H61" s="17">
        <f t="shared" si="1"/>
        <v>0</v>
      </c>
    </row>
    <row r="62" s="33" customFormat="1" ht="120" spans="1:8">
      <c r="A62" s="73">
        <v>16</v>
      </c>
      <c r="B62" s="14" t="s">
        <v>451</v>
      </c>
      <c r="C62" s="14"/>
      <c r="D62" s="35" t="s">
        <v>452</v>
      </c>
      <c r="E62" s="73" t="s">
        <v>68</v>
      </c>
      <c r="F62" s="14">
        <v>1</v>
      </c>
      <c r="G62" s="17"/>
      <c r="H62" s="17">
        <f t="shared" si="1"/>
        <v>0</v>
      </c>
    </row>
    <row r="63" s="33" customFormat="1" ht="144" spans="1:8">
      <c r="A63" s="73">
        <v>17</v>
      </c>
      <c r="B63" s="14" t="s">
        <v>453</v>
      </c>
      <c r="C63" s="14"/>
      <c r="D63" s="35" t="s">
        <v>454</v>
      </c>
      <c r="E63" s="73" t="s">
        <v>33</v>
      </c>
      <c r="F63" s="14">
        <v>1</v>
      </c>
      <c r="G63" s="17"/>
      <c r="H63" s="17">
        <f t="shared" si="1"/>
        <v>0</v>
      </c>
    </row>
    <row r="64" s="33" customFormat="1" ht="60" spans="1:8">
      <c r="A64" s="73">
        <v>18</v>
      </c>
      <c r="B64" s="14" t="s">
        <v>455</v>
      </c>
      <c r="C64" s="14"/>
      <c r="D64" s="35" t="s">
        <v>456</v>
      </c>
      <c r="E64" s="73" t="s">
        <v>33</v>
      </c>
      <c r="F64" s="14">
        <v>1</v>
      </c>
      <c r="G64" s="17"/>
      <c r="H64" s="17">
        <f t="shared" si="1"/>
        <v>0</v>
      </c>
    </row>
    <row r="65" s="33" customFormat="1" ht="409.5" spans="1:9">
      <c r="A65" s="73">
        <v>19</v>
      </c>
      <c r="B65" s="14" t="s">
        <v>457</v>
      </c>
      <c r="C65" s="14"/>
      <c r="D65" s="119" t="s">
        <v>458</v>
      </c>
      <c r="E65" s="14" t="s">
        <v>68</v>
      </c>
      <c r="F65" s="14">
        <v>1</v>
      </c>
      <c r="G65" s="17"/>
      <c r="H65" s="17">
        <f t="shared" si="1"/>
        <v>0</v>
      </c>
    </row>
    <row r="66" s="33" customFormat="1" ht="24" spans="1:9">
      <c r="A66" s="106">
        <v>20</v>
      </c>
      <c r="B66" s="25" t="s">
        <v>459</v>
      </c>
      <c r="C66" s="25"/>
      <c r="D66" s="70" t="s">
        <v>460</v>
      </c>
      <c r="E66" s="120" t="s">
        <v>461</v>
      </c>
      <c r="F66" s="120">
        <v>10</v>
      </c>
      <c r="G66" s="17"/>
      <c r="H66" s="17">
        <f t="shared" si="1"/>
        <v>0</v>
      </c>
    </row>
    <row r="67" s="33" customFormat="1" ht="409.5" spans="1:9">
      <c r="A67" s="106">
        <v>21</v>
      </c>
      <c r="B67" s="25" t="s">
        <v>462</v>
      </c>
      <c r="C67" s="25" t="s">
        <v>463</v>
      </c>
      <c r="D67" s="114" t="s">
        <v>464</v>
      </c>
      <c r="E67" s="14" t="s">
        <v>68</v>
      </c>
      <c r="F67" s="14">
        <v>1</v>
      </c>
      <c r="G67" s="17"/>
      <c r="H67" s="17">
        <f t="shared" si="1"/>
        <v>0</v>
      </c>
    </row>
    <row r="68" s="33" customFormat="1" ht="151" customHeight="1" spans="1:9">
      <c r="A68" s="106">
        <v>22</v>
      </c>
      <c r="B68" s="25" t="s">
        <v>465</v>
      </c>
      <c r="C68" s="25"/>
      <c r="D68" s="26" t="s">
        <v>466</v>
      </c>
      <c r="E68" s="73" t="s">
        <v>33</v>
      </c>
      <c r="F68" s="14">
        <v>1</v>
      </c>
      <c r="G68" s="17"/>
      <c r="H68" s="17">
        <f t="shared" si="1"/>
        <v>0</v>
      </c>
    </row>
    <row r="69" spans="1:9">
      <c r="A69" s="73">
        <v>23</v>
      </c>
      <c r="B69" s="34" t="s">
        <v>207</v>
      </c>
      <c r="C69" s="34"/>
      <c r="D69" s="40"/>
      <c r="E69" s="40"/>
      <c r="F69" s="40"/>
      <c r="G69" s="41"/>
      <c r="H69" s="41">
        <f>SUM(H47:H68)</f>
        <v>0</v>
      </c>
    </row>
    <row r="70" spans="1:9">
      <c r="A70" s="54" t="s">
        <v>467</v>
      </c>
      <c r="B70" s="54"/>
      <c r="C70" s="54"/>
      <c r="D70" s="34"/>
      <c r="E70" s="54"/>
      <c r="F70" s="54"/>
      <c r="G70" s="20"/>
      <c r="H70" s="20"/>
    </row>
    <row r="71" s="33" customFormat="1" ht="132" spans="1:9">
      <c r="A71" s="106">
        <v>1</v>
      </c>
      <c r="B71" s="25" t="s">
        <v>256</v>
      </c>
      <c r="C71" s="25" t="s">
        <v>422</v>
      </c>
      <c r="D71" s="26" t="s">
        <v>258</v>
      </c>
      <c r="E71" s="14" t="s">
        <v>25</v>
      </c>
      <c r="F71" s="14">
        <v>1</v>
      </c>
      <c r="G71" s="17"/>
      <c r="H71" s="17">
        <f>G71*F71</f>
        <v>0</v>
      </c>
    </row>
    <row r="72" s="33" customFormat="1" ht="120" spans="1:9">
      <c r="A72" s="106">
        <v>2</v>
      </c>
      <c r="B72" s="25" t="s">
        <v>468</v>
      </c>
      <c r="C72" s="25" t="s">
        <v>469</v>
      </c>
      <c r="D72" s="26" t="s">
        <v>470</v>
      </c>
      <c r="E72" s="14" t="s">
        <v>25</v>
      </c>
      <c r="F72" s="14">
        <v>48</v>
      </c>
      <c r="G72" s="32"/>
      <c r="H72" s="17">
        <f t="shared" ref="H72:H103" si="2">G72*F72</f>
        <v>0</v>
      </c>
    </row>
    <row r="73" s="33" customFormat="1" ht="84" spans="1:9">
      <c r="A73" s="106">
        <v>3</v>
      </c>
      <c r="B73" s="25" t="s">
        <v>53</v>
      </c>
      <c r="C73" s="25" t="s">
        <v>95</v>
      </c>
      <c r="D73" s="70" t="s">
        <v>55</v>
      </c>
      <c r="E73" s="14" t="s">
        <v>25</v>
      </c>
      <c r="F73" s="14">
        <v>48</v>
      </c>
      <c r="G73" s="17"/>
      <c r="H73" s="17">
        <f t="shared" si="2"/>
        <v>0</v>
      </c>
    </row>
    <row r="74" s="33" customFormat="1" ht="36" spans="1:9">
      <c r="A74" s="106">
        <v>4</v>
      </c>
      <c r="B74" s="25" t="s">
        <v>471</v>
      </c>
      <c r="C74" s="25" t="s">
        <v>472</v>
      </c>
      <c r="D74" s="26" t="s">
        <v>473</v>
      </c>
      <c r="E74" s="14" t="s">
        <v>158</v>
      </c>
      <c r="F74" s="14">
        <v>6</v>
      </c>
      <c r="G74" s="17"/>
      <c r="H74" s="17">
        <f t="shared" si="2"/>
        <v>0</v>
      </c>
      <c r="I74" s="12"/>
    </row>
    <row r="75" s="33" customFormat="1" ht="36" spans="1:9">
      <c r="A75" s="106">
        <v>5</v>
      </c>
      <c r="B75" s="25" t="s">
        <v>474</v>
      </c>
      <c r="C75" s="25" t="s">
        <v>475</v>
      </c>
      <c r="D75" s="26" t="s">
        <v>473</v>
      </c>
      <c r="E75" s="14" t="s">
        <v>158</v>
      </c>
      <c r="F75" s="14">
        <v>6</v>
      </c>
      <c r="G75" s="17"/>
      <c r="H75" s="17">
        <f t="shared" si="2"/>
        <v>0</v>
      </c>
      <c r="I75" s="12"/>
    </row>
    <row r="76" ht="409.5" spans="1:9">
      <c r="A76" s="73">
        <v>6</v>
      </c>
      <c r="B76" s="14" t="s">
        <v>476</v>
      </c>
      <c r="C76" s="14"/>
      <c r="D76" s="119" t="s">
        <v>477</v>
      </c>
      <c r="E76" s="14" t="s">
        <v>33</v>
      </c>
      <c r="F76" s="14">
        <v>1</v>
      </c>
      <c r="G76" s="32"/>
      <c r="H76" s="17">
        <f t="shared" si="2"/>
        <v>0</v>
      </c>
    </row>
    <row r="77" s="33" customFormat="1" spans="1:9">
      <c r="A77" s="106">
        <v>7</v>
      </c>
      <c r="B77" s="25" t="s">
        <v>478</v>
      </c>
      <c r="C77" s="25" t="s">
        <v>479</v>
      </c>
      <c r="D77" s="26" t="s">
        <v>480</v>
      </c>
      <c r="E77" s="14" t="s">
        <v>112</v>
      </c>
      <c r="F77" s="14">
        <v>1</v>
      </c>
      <c r="G77" s="32"/>
      <c r="H77" s="17">
        <f t="shared" si="2"/>
        <v>0</v>
      </c>
    </row>
    <row r="78" s="33" customFormat="1" spans="1:9">
      <c r="A78" s="106">
        <v>8</v>
      </c>
      <c r="B78" s="25" t="s">
        <v>481</v>
      </c>
      <c r="C78" s="25" t="s">
        <v>479</v>
      </c>
      <c r="D78" s="26" t="s">
        <v>480</v>
      </c>
      <c r="E78" s="14" t="s">
        <v>112</v>
      </c>
      <c r="F78" s="14">
        <v>1</v>
      </c>
      <c r="G78" s="32"/>
      <c r="H78" s="17">
        <f t="shared" si="2"/>
        <v>0</v>
      </c>
    </row>
    <row r="79" s="33" customFormat="1" spans="1:9">
      <c r="A79" s="106">
        <v>9</v>
      </c>
      <c r="B79" s="25" t="s">
        <v>482</v>
      </c>
      <c r="C79" s="25" t="s">
        <v>479</v>
      </c>
      <c r="D79" s="26" t="s">
        <v>480</v>
      </c>
      <c r="E79" s="14" t="s">
        <v>112</v>
      </c>
      <c r="F79" s="14">
        <v>1</v>
      </c>
      <c r="G79" s="32"/>
      <c r="H79" s="17">
        <f t="shared" si="2"/>
        <v>0</v>
      </c>
    </row>
    <row r="80" s="33" customFormat="1" spans="1:9">
      <c r="A80" s="106">
        <v>10</v>
      </c>
      <c r="B80" s="25" t="s">
        <v>483</v>
      </c>
      <c r="C80" s="25" t="s">
        <v>479</v>
      </c>
      <c r="D80" s="26" t="s">
        <v>480</v>
      </c>
      <c r="E80" s="14" t="s">
        <v>112</v>
      </c>
      <c r="F80" s="14">
        <v>1</v>
      </c>
      <c r="G80" s="32"/>
      <c r="H80" s="17">
        <f t="shared" si="2"/>
        <v>0</v>
      </c>
    </row>
    <row r="81" s="33" customFormat="1" spans="1:8">
      <c r="A81" s="106">
        <v>11</v>
      </c>
      <c r="B81" s="25" t="s">
        <v>484</v>
      </c>
      <c r="C81" s="25" t="s">
        <v>479</v>
      </c>
      <c r="D81" s="26" t="s">
        <v>480</v>
      </c>
      <c r="E81" s="14" t="s">
        <v>112</v>
      </c>
      <c r="F81" s="14">
        <v>1</v>
      </c>
      <c r="G81" s="32"/>
      <c r="H81" s="17">
        <f t="shared" si="2"/>
        <v>0</v>
      </c>
    </row>
    <row r="82" s="33" customFormat="1" spans="1:8">
      <c r="A82" s="106">
        <v>12</v>
      </c>
      <c r="B82" s="25" t="s">
        <v>485</v>
      </c>
      <c r="C82" s="25" t="s">
        <v>479</v>
      </c>
      <c r="D82" s="26" t="s">
        <v>480</v>
      </c>
      <c r="E82" s="14" t="s">
        <v>112</v>
      </c>
      <c r="F82" s="14">
        <v>1</v>
      </c>
      <c r="G82" s="32"/>
      <c r="H82" s="17">
        <f t="shared" si="2"/>
        <v>0</v>
      </c>
    </row>
    <row r="83" ht="144" spans="1:8">
      <c r="A83" s="73">
        <v>13</v>
      </c>
      <c r="B83" s="14" t="s">
        <v>486</v>
      </c>
      <c r="C83" s="14"/>
      <c r="D83" s="35" t="s">
        <v>487</v>
      </c>
      <c r="E83" s="14" t="s">
        <v>33</v>
      </c>
      <c r="F83" s="14">
        <v>1</v>
      </c>
      <c r="G83" s="32"/>
      <c r="H83" s="17">
        <f t="shared" si="2"/>
        <v>0</v>
      </c>
    </row>
    <row r="84" s="33" customFormat="1" ht="24" spans="1:8">
      <c r="A84" s="106">
        <v>14</v>
      </c>
      <c r="B84" s="25" t="s">
        <v>488</v>
      </c>
      <c r="C84" s="25" t="s">
        <v>489</v>
      </c>
      <c r="D84" s="26" t="s">
        <v>490</v>
      </c>
      <c r="E84" s="14" t="s">
        <v>33</v>
      </c>
      <c r="F84" s="14">
        <v>1</v>
      </c>
      <c r="G84" s="32"/>
      <c r="H84" s="17">
        <f t="shared" si="2"/>
        <v>0</v>
      </c>
    </row>
    <row r="85" s="33" customFormat="1" spans="1:8">
      <c r="A85" s="106">
        <v>15</v>
      </c>
      <c r="B85" s="25" t="s">
        <v>491</v>
      </c>
      <c r="C85" s="25" t="s">
        <v>492</v>
      </c>
      <c r="D85" s="26" t="s">
        <v>493</v>
      </c>
      <c r="E85" s="14" t="s">
        <v>494</v>
      </c>
      <c r="F85" s="14">
        <v>4</v>
      </c>
      <c r="G85" s="32"/>
      <c r="H85" s="17">
        <f t="shared" si="2"/>
        <v>0</v>
      </c>
    </row>
    <row r="86" s="33" customFormat="1" ht="24" spans="1:8">
      <c r="A86" s="106">
        <v>16</v>
      </c>
      <c r="B86" s="25" t="s">
        <v>495</v>
      </c>
      <c r="C86" s="25" t="s">
        <v>496</v>
      </c>
      <c r="D86" s="26" t="s">
        <v>497</v>
      </c>
      <c r="E86" s="14" t="s">
        <v>112</v>
      </c>
      <c r="F86" s="14">
        <v>1</v>
      </c>
      <c r="G86" s="32"/>
      <c r="H86" s="17">
        <f t="shared" si="2"/>
        <v>0</v>
      </c>
    </row>
    <row r="87" s="33" customFormat="1" ht="84" spans="1:8">
      <c r="A87" s="106">
        <v>17</v>
      </c>
      <c r="B87" s="25" t="s">
        <v>498</v>
      </c>
      <c r="C87" s="25"/>
      <c r="D87" s="26" t="s">
        <v>499</v>
      </c>
      <c r="E87" s="14" t="s">
        <v>500</v>
      </c>
      <c r="F87" s="14">
        <v>1</v>
      </c>
      <c r="G87" s="32"/>
      <c r="H87" s="17">
        <f t="shared" si="2"/>
        <v>0</v>
      </c>
    </row>
    <row r="88" spans="1:8">
      <c r="A88" s="73">
        <v>18</v>
      </c>
      <c r="B88" s="14" t="s">
        <v>501</v>
      </c>
      <c r="C88" s="14"/>
      <c r="D88" s="35" t="s">
        <v>502</v>
      </c>
      <c r="E88" s="14" t="s">
        <v>112</v>
      </c>
      <c r="F88" s="14">
        <v>9</v>
      </c>
      <c r="G88" s="32"/>
      <c r="H88" s="17">
        <f t="shared" si="2"/>
        <v>0</v>
      </c>
    </row>
    <row r="89" s="33" customFormat="1" ht="24" spans="1:8">
      <c r="A89" s="106">
        <v>19</v>
      </c>
      <c r="B89" s="25" t="s">
        <v>503</v>
      </c>
      <c r="C89" s="25" t="s">
        <v>504</v>
      </c>
      <c r="D89" s="26" t="s">
        <v>503</v>
      </c>
      <c r="E89" s="14" t="s">
        <v>112</v>
      </c>
      <c r="F89" s="14">
        <v>8</v>
      </c>
      <c r="G89" s="32"/>
      <c r="H89" s="17">
        <f t="shared" si="2"/>
        <v>0</v>
      </c>
    </row>
    <row r="90" s="33" customFormat="1" spans="1:8">
      <c r="A90" s="106">
        <v>20</v>
      </c>
      <c r="B90" s="25" t="s">
        <v>505</v>
      </c>
      <c r="C90" s="25" t="s">
        <v>506</v>
      </c>
      <c r="D90" s="26" t="s">
        <v>505</v>
      </c>
      <c r="E90" s="14" t="s">
        <v>112</v>
      </c>
      <c r="F90" s="14">
        <v>1</v>
      </c>
      <c r="G90" s="32"/>
      <c r="H90" s="17">
        <f t="shared" si="2"/>
        <v>0</v>
      </c>
    </row>
    <row r="91" ht="24" spans="1:8">
      <c r="A91" s="73">
        <v>21</v>
      </c>
      <c r="B91" s="14" t="s">
        <v>507</v>
      </c>
      <c r="C91" s="14"/>
      <c r="D91" s="35" t="s">
        <v>508</v>
      </c>
      <c r="E91" s="14" t="s">
        <v>509</v>
      </c>
      <c r="F91" s="14">
        <v>1</v>
      </c>
      <c r="G91" s="32"/>
      <c r="H91" s="17">
        <f t="shared" si="2"/>
        <v>0</v>
      </c>
    </row>
    <row r="92" s="33" customFormat="1" ht="60" spans="1:8">
      <c r="A92" s="106">
        <v>22</v>
      </c>
      <c r="B92" s="25" t="s">
        <v>510</v>
      </c>
      <c r="C92" s="25"/>
      <c r="D92" s="26" t="s">
        <v>511</v>
      </c>
      <c r="E92" s="14" t="s">
        <v>33</v>
      </c>
      <c r="F92" s="14">
        <v>1</v>
      </c>
      <c r="G92" s="32"/>
      <c r="H92" s="17">
        <f t="shared" si="2"/>
        <v>0</v>
      </c>
    </row>
    <row r="93" s="33" customFormat="1" ht="24" spans="1:8">
      <c r="A93" s="106">
        <v>23</v>
      </c>
      <c r="B93" s="25" t="s">
        <v>512</v>
      </c>
      <c r="C93" s="25" t="s">
        <v>513</v>
      </c>
      <c r="D93" s="26" t="s">
        <v>480</v>
      </c>
      <c r="E93" s="14" t="s">
        <v>509</v>
      </c>
      <c r="F93" s="14">
        <v>1</v>
      </c>
      <c r="G93" s="32"/>
      <c r="H93" s="17">
        <f t="shared" si="2"/>
        <v>0</v>
      </c>
    </row>
    <row r="94" s="33" customFormat="1" ht="24" spans="1:8">
      <c r="A94" s="106">
        <v>24</v>
      </c>
      <c r="B94" s="25" t="s">
        <v>514</v>
      </c>
      <c r="C94" s="25" t="s">
        <v>515</v>
      </c>
      <c r="D94" s="26" t="s">
        <v>480</v>
      </c>
      <c r="E94" s="14" t="s">
        <v>509</v>
      </c>
      <c r="F94" s="14">
        <v>1</v>
      </c>
      <c r="G94" s="32"/>
      <c r="H94" s="17">
        <f t="shared" si="2"/>
        <v>0</v>
      </c>
    </row>
    <row r="95" s="33" customFormat="1" ht="36" spans="1:8">
      <c r="A95" s="106">
        <v>25</v>
      </c>
      <c r="B95" s="25" t="s">
        <v>516</v>
      </c>
      <c r="C95" s="25" t="s">
        <v>517</v>
      </c>
      <c r="D95" s="26" t="s">
        <v>480</v>
      </c>
      <c r="E95" s="14" t="s">
        <v>509</v>
      </c>
      <c r="F95" s="14">
        <v>1</v>
      </c>
      <c r="G95" s="32"/>
      <c r="H95" s="17">
        <f t="shared" si="2"/>
        <v>0</v>
      </c>
    </row>
    <row r="96" s="33" customFormat="1" ht="24" spans="1:8">
      <c r="A96" s="106">
        <v>26</v>
      </c>
      <c r="B96" s="25" t="s">
        <v>518</v>
      </c>
      <c r="C96" s="25" t="s">
        <v>519</v>
      </c>
      <c r="D96" s="26" t="s">
        <v>480</v>
      </c>
      <c r="E96" s="14" t="s">
        <v>509</v>
      </c>
      <c r="F96" s="14">
        <v>1</v>
      </c>
      <c r="G96" s="32"/>
      <c r="H96" s="17">
        <f t="shared" si="2"/>
        <v>0</v>
      </c>
    </row>
    <row r="97" s="33" customFormat="1" spans="1:8">
      <c r="A97" s="106">
        <v>27</v>
      </c>
      <c r="B97" s="25" t="s">
        <v>520</v>
      </c>
      <c r="C97" s="25" t="s">
        <v>521</v>
      </c>
      <c r="D97" s="26" t="s">
        <v>480</v>
      </c>
      <c r="E97" s="14" t="s">
        <v>509</v>
      </c>
      <c r="F97" s="14">
        <v>1</v>
      </c>
      <c r="G97" s="32"/>
      <c r="H97" s="17">
        <f t="shared" si="2"/>
        <v>0</v>
      </c>
    </row>
    <row r="98" s="33" customFormat="1" ht="24" spans="1:8">
      <c r="A98" s="106">
        <v>28</v>
      </c>
      <c r="B98" s="25" t="s">
        <v>522</v>
      </c>
      <c r="C98" s="25" t="s">
        <v>523</v>
      </c>
      <c r="D98" s="26" t="s">
        <v>524</v>
      </c>
      <c r="E98" s="14" t="s">
        <v>509</v>
      </c>
      <c r="F98" s="14">
        <v>1</v>
      </c>
      <c r="G98" s="32"/>
      <c r="H98" s="17">
        <f t="shared" si="2"/>
        <v>0</v>
      </c>
    </row>
    <row r="99" ht="24" spans="1:8">
      <c r="A99" s="73">
        <v>29</v>
      </c>
      <c r="B99" s="14" t="s">
        <v>525</v>
      </c>
      <c r="C99" s="14"/>
      <c r="D99" s="35" t="s">
        <v>526</v>
      </c>
      <c r="E99" s="14" t="s">
        <v>33</v>
      </c>
      <c r="F99" s="14">
        <v>1</v>
      </c>
      <c r="G99" s="32"/>
      <c r="H99" s="17">
        <f t="shared" si="2"/>
        <v>0</v>
      </c>
    </row>
    <row r="100" ht="24" spans="1:8">
      <c r="A100" s="73">
        <v>30</v>
      </c>
      <c r="B100" s="14" t="s">
        <v>527</v>
      </c>
      <c r="C100" s="14" t="s">
        <v>528</v>
      </c>
      <c r="D100" s="35" t="s">
        <v>529</v>
      </c>
      <c r="E100" s="14" t="s">
        <v>112</v>
      </c>
      <c r="F100" s="14">
        <v>1</v>
      </c>
      <c r="G100" s="32"/>
      <c r="H100" s="17">
        <f t="shared" si="2"/>
        <v>0</v>
      </c>
    </row>
    <row r="101" s="33" customFormat="1" ht="24" spans="1:8">
      <c r="A101" s="106">
        <v>31</v>
      </c>
      <c r="B101" s="25" t="s">
        <v>530</v>
      </c>
      <c r="C101" s="25" t="s">
        <v>531</v>
      </c>
      <c r="D101" s="26" t="s">
        <v>530</v>
      </c>
      <c r="E101" s="14" t="s">
        <v>112</v>
      </c>
      <c r="F101" s="14">
        <v>1</v>
      </c>
      <c r="G101" s="32"/>
      <c r="H101" s="17">
        <f t="shared" si="2"/>
        <v>0</v>
      </c>
    </row>
    <row r="102" spans="1:8">
      <c r="A102" s="73">
        <v>32</v>
      </c>
      <c r="B102" s="14" t="s">
        <v>532</v>
      </c>
      <c r="C102" s="14"/>
      <c r="D102" s="35" t="s">
        <v>533</v>
      </c>
      <c r="E102" s="14" t="s">
        <v>112</v>
      </c>
      <c r="F102" s="14">
        <v>1</v>
      </c>
      <c r="G102" s="32"/>
      <c r="H102" s="17">
        <f t="shared" ref="H102:H126" si="3">G102*F102</f>
        <v>0</v>
      </c>
    </row>
    <row r="103" s="33" customFormat="1" ht="24" spans="1:8">
      <c r="A103" s="106">
        <v>33</v>
      </c>
      <c r="B103" s="25" t="s">
        <v>534</v>
      </c>
      <c r="C103" s="25" t="s">
        <v>535</v>
      </c>
      <c r="D103" s="26" t="s">
        <v>536</v>
      </c>
      <c r="E103" s="14" t="s">
        <v>112</v>
      </c>
      <c r="F103" s="14">
        <v>1</v>
      </c>
      <c r="G103" s="32"/>
      <c r="H103" s="17">
        <f t="shared" si="3"/>
        <v>0</v>
      </c>
    </row>
    <row r="104" ht="72" spans="1:8">
      <c r="A104" s="73">
        <v>34</v>
      </c>
      <c r="B104" s="14" t="s">
        <v>537</v>
      </c>
      <c r="C104" s="14"/>
      <c r="D104" s="121" t="s">
        <v>538</v>
      </c>
      <c r="E104" s="14" t="s">
        <v>112</v>
      </c>
      <c r="F104" s="14">
        <v>1</v>
      </c>
      <c r="G104" s="32"/>
      <c r="H104" s="17">
        <f t="shared" si="3"/>
        <v>0</v>
      </c>
    </row>
    <row r="105" s="33" customFormat="1" ht="24" spans="1:8">
      <c r="A105" s="106">
        <v>35</v>
      </c>
      <c r="B105" s="25" t="s">
        <v>539</v>
      </c>
      <c r="C105" s="25" t="s">
        <v>540</v>
      </c>
      <c r="D105" s="26" t="s">
        <v>541</v>
      </c>
      <c r="E105" s="14" t="s">
        <v>112</v>
      </c>
      <c r="F105" s="14">
        <v>1</v>
      </c>
      <c r="G105" s="32"/>
      <c r="H105" s="17">
        <f t="shared" si="3"/>
        <v>0</v>
      </c>
    </row>
    <row r="106" s="33" customFormat="1" ht="24" spans="1:8">
      <c r="A106" s="106">
        <v>36</v>
      </c>
      <c r="B106" s="25" t="s">
        <v>542</v>
      </c>
      <c r="C106" s="25" t="s">
        <v>543</v>
      </c>
      <c r="D106" s="26" t="s">
        <v>541</v>
      </c>
      <c r="E106" s="14" t="s">
        <v>112</v>
      </c>
      <c r="F106" s="14">
        <v>1</v>
      </c>
      <c r="G106" s="32"/>
      <c r="H106" s="17">
        <f t="shared" si="3"/>
        <v>0</v>
      </c>
    </row>
    <row r="107" s="33" customFormat="1" ht="24" spans="1:8">
      <c r="A107" s="106">
        <v>37</v>
      </c>
      <c r="B107" s="25" t="s">
        <v>544</v>
      </c>
      <c r="C107" s="25" t="s">
        <v>545</v>
      </c>
      <c r="D107" s="26" t="s">
        <v>541</v>
      </c>
      <c r="E107" s="14" t="s">
        <v>112</v>
      </c>
      <c r="F107" s="14">
        <v>1</v>
      </c>
      <c r="G107" s="32"/>
      <c r="H107" s="17">
        <f t="shared" si="3"/>
        <v>0</v>
      </c>
    </row>
    <row r="108" s="33" customFormat="1" ht="24" spans="1:8">
      <c r="A108" s="106">
        <v>38</v>
      </c>
      <c r="B108" s="25" t="s">
        <v>546</v>
      </c>
      <c r="C108" s="25" t="s">
        <v>547</v>
      </c>
      <c r="D108" s="26" t="s">
        <v>541</v>
      </c>
      <c r="E108" s="14" t="s">
        <v>112</v>
      </c>
      <c r="F108" s="14">
        <v>1</v>
      </c>
      <c r="G108" s="32"/>
      <c r="H108" s="17">
        <f t="shared" si="3"/>
        <v>0</v>
      </c>
    </row>
    <row r="109" s="33" customFormat="1" ht="24" spans="1:8">
      <c r="A109" s="106">
        <v>39</v>
      </c>
      <c r="B109" s="25" t="s">
        <v>548</v>
      </c>
      <c r="C109" s="25" t="s">
        <v>549</v>
      </c>
      <c r="D109" s="26" t="s">
        <v>541</v>
      </c>
      <c r="E109" s="14" t="s">
        <v>112</v>
      </c>
      <c r="F109" s="14">
        <v>1</v>
      </c>
      <c r="G109" s="32"/>
      <c r="H109" s="17">
        <f t="shared" si="3"/>
        <v>0</v>
      </c>
    </row>
    <row r="110" s="33" customFormat="1" ht="24" spans="1:8">
      <c r="A110" s="106">
        <v>40</v>
      </c>
      <c r="B110" s="25" t="s">
        <v>550</v>
      </c>
      <c r="C110" s="25" t="s">
        <v>551</v>
      </c>
      <c r="D110" s="26" t="s">
        <v>541</v>
      </c>
      <c r="E110" s="14" t="s">
        <v>112</v>
      </c>
      <c r="F110" s="14">
        <v>1</v>
      </c>
      <c r="G110" s="32"/>
      <c r="H110" s="17">
        <f t="shared" si="3"/>
        <v>0</v>
      </c>
    </row>
    <row r="111" s="33" customFormat="1" ht="24" spans="1:8">
      <c r="A111" s="106">
        <v>41</v>
      </c>
      <c r="B111" s="25" t="s">
        <v>552</v>
      </c>
      <c r="C111" s="25" t="s">
        <v>553</v>
      </c>
      <c r="D111" s="26" t="s">
        <v>541</v>
      </c>
      <c r="E111" s="14" t="s">
        <v>112</v>
      </c>
      <c r="F111" s="14">
        <v>1</v>
      </c>
      <c r="G111" s="32"/>
      <c r="H111" s="17">
        <f t="shared" si="3"/>
        <v>0</v>
      </c>
    </row>
    <row r="112" s="33" customFormat="1" ht="24" spans="1:8">
      <c r="A112" s="106">
        <v>42</v>
      </c>
      <c r="B112" s="25" t="s">
        <v>554</v>
      </c>
      <c r="C112" s="25" t="s">
        <v>555</v>
      </c>
      <c r="D112" s="26" t="s">
        <v>556</v>
      </c>
      <c r="E112" s="14" t="s">
        <v>112</v>
      </c>
      <c r="F112" s="14">
        <v>1</v>
      </c>
      <c r="G112" s="32"/>
      <c r="H112" s="17">
        <f t="shared" si="3"/>
        <v>0</v>
      </c>
    </row>
    <row r="113" s="33" customFormat="1" ht="24" spans="1:9">
      <c r="A113" s="106">
        <v>43</v>
      </c>
      <c r="B113" s="25" t="s">
        <v>557</v>
      </c>
      <c r="C113" s="25" t="s">
        <v>558</v>
      </c>
      <c r="D113" s="26" t="s">
        <v>559</v>
      </c>
      <c r="E113" s="14" t="s">
        <v>112</v>
      </c>
      <c r="F113" s="14">
        <v>1</v>
      </c>
      <c r="G113" s="32"/>
      <c r="H113" s="17">
        <f t="shared" si="3"/>
        <v>0</v>
      </c>
    </row>
    <row r="114" s="33" customFormat="1" ht="24" spans="1:9">
      <c r="A114" s="106">
        <v>44</v>
      </c>
      <c r="B114" s="25" t="s">
        <v>560</v>
      </c>
      <c r="C114" s="25" t="s">
        <v>561</v>
      </c>
      <c r="D114" s="26" t="s">
        <v>541</v>
      </c>
      <c r="E114" s="14" t="s">
        <v>33</v>
      </c>
      <c r="F114" s="14">
        <v>1</v>
      </c>
      <c r="G114" s="32"/>
      <c r="H114" s="17">
        <f t="shared" si="3"/>
        <v>0</v>
      </c>
    </row>
    <row r="115" s="33" customFormat="1" ht="24" spans="1:9">
      <c r="A115" s="106">
        <v>45</v>
      </c>
      <c r="B115" s="25" t="s">
        <v>562</v>
      </c>
      <c r="C115" s="25" t="s">
        <v>563</v>
      </c>
      <c r="D115" s="26" t="s">
        <v>564</v>
      </c>
      <c r="E115" s="14" t="s">
        <v>33</v>
      </c>
      <c r="F115" s="14">
        <v>1</v>
      </c>
      <c r="G115" s="32"/>
      <c r="H115" s="17">
        <f t="shared" si="3"/>
        <v>0</v>
      </c>
    </row>
    <row r="116" s="33" customFormat="1" ht="36" spans="1:9">
      <c r="A116" s="106">
        <v>46</v>
      </c>
      <c r="B116" s="25" t="s">
        <v>565</v>
      </c>
      <c r="C116" s="25" t="s">
        <v>566</v>
      </c>
      <c r="D116" s="26" t="s">
        <v>567</v>
      </c>
      <c r="E116" s="14" t="s">
        <v>112</v>
      </c>
      <c r="F116" s="14">
        <v>1</v>
      </c>
      <c r="G116" s="32"/>
      <c r="H116" s="17">
        <f t="shared" si="3"/>
        <v>0</v>
      </c>
    </row>
    <row r="117" s="33" customFormat="1" ht="24" spans="1:9">
      <c r="A117" s="106">
        <v>47</v>
      </c>
      <c r="B117" s="25" t="s">
        <v>568</v>
      </c>
      <c r="C117" s="25" t="s">
        <v>569</v>
      </c>
      <c r="D117" s="26" t="s">
        <v>570</v>
      </c>
      <c r="E117" s="14" t="s">
        <v>33</v>
      </c>
      <c r="F117" s="14">
        <v>1</v>
      </c>
      <c r="G117" s="32"/>
      <c r="H117" s="17">
        <f t="shared" si="3"/>
        <v>0</v>
      </c>
    </row>
    <row r="118" s="33" customFormat="1" ht="24" spans="1:9">
      <c r="A118" s="106">
        <v>48</v>
      </c>
      <c r="B118" s="25" t="s">
        <v>571</v>
      </c>
      <c r="C118" s="25" t="s">
        <v>572</v>
      </c>
      <c r="D118" s="26" t="s">
        <v>573</v>
      </c>
      <c r="E118" s="14" t="s">
        <v>112</v>
      </c>
      <c r="F118" s="14">
        <v>1</v>
      </c>
      <c r="G118" s="32"/>
      <c r="H118" s="17">
        <f t="shared" si="3"/>
        <v>0</v>
      </c>
    </row>
    <row r="119" s="33" customFormat="1" spans="1:9">
      <c r="A119" s="106">
        <v>49</v>
      </c>
      <c r="B119" s="25" t="s">
        <v>574</v>
      </c>
      <c r="C119" s="25" t="s">
        <v>575</v>
      </c>
      <c r="D119" s="26" t="s">
        <v>576</v>
      </c>
      <c r="E119" s="14" t="s">
        <v>112</v>
      </c>
      <c r="F119" s="14">
        <v>1</v>
      </c>
      <c r="G119" s="32"/>
      <c r="H119" s="17">
        <f t="shared" si="3"/>
        <v>0</v>
      </c>
    </row>
    <row r="120" s="33" customFormat="1" ht="24" spans="1:9">
      <c r="A120" s="106">
        <v>50</v>
      </c>
      <c r="B120" s="25" t="s">
        <v>577</v>
      </c>
      <c r="C120" s="25" t="s">
        <v>578</v>
      </c>
      <c r="D120" s="26" t="s">
        <v>579</v>
      </c>
      <c r="E120" s="14" t="s">
        <v>112</v>
      </c>
      <c r="F120" s="14">
        <v>1</v>
      </c>
      <c r="G120" s="32"/>
      <c r="H120" s="17">
        <f t="shared" si="3"/>
        <v>0</v>
      </c>
    </row>
    <row r="121" s="33" customFormat="1" ht="24" spans="1:9">
      <c r="A121" s="106">
        <v>51</v>
      </c>
      <c r="B121" s="25" t="s">
        <v>580</v>
      </c>
      <c r="C121" s="25" t="s">
        <v>581</v>
      </c>
      <c r="D121" s="26" t="s">
        <v>580</v>
      </c>
      <c r="E121" s="14" t="s">
        <v>112</v>
      </c>
      <c r="F121" s="14">
        <v>1</v>
      </c>
      <c r="G121" s="32"/>
      <c r="H121" s="17">
        <f t="shared" si="3"/>
        <v>0</v>
      </c>
    </row>
    <row r="122" s="33" customFormat="1" ht="24" spans="1:9">
      <c r="A122" s="106">
        <v>52</v>
      </c>
      <c r="B122" s="25" t="s">
        <v>582</v>
      </c>
      <c r="C122" s="25" t="s">
        <v>479</v>
      </c>
      <c r="D122" s="26" t="s">
        <v>564</v>
      </c>
      <c r="E122" s="14" t="s">
        <v>112</v>
      </c>
      <c r="F122" s="14">
        <v>1</v>
      </c>
      <c r="G122" s="32"/>
      <c r="H122" s="17">
        <f t="shared" si="3"/>
        <v>0</v>
      </c>
    </row>
    <row r="123" s="33" customFormat="1" ht="24" spans="1:9">
      <c r="A123" s="106">
        <v>53</v>
      </c>
      <c r="B123" s="25" t="s">
        <v>583</v>
      </c>
      <c r="C123" s="25" t="s">
        <v>584</v>
      </c>
      <c r="D123" s="26" t="s">
        <v>564</v>
      </c>
      <c r="E123" s="14" t="s">
        <v>112</v>
      </c>
      <c r="F123" s="14">
        <v>1</v>
      </c>
      <c r="G123" s="32"/>
      <c r="H123" s="17">
        <f t="shared" si="3"/>
        <v>0</v>
      </c>
    </row>
    <row r="124" s="33" customFormat="1" ht="24" spans="1:9">
      <c r="A124" s="106">
        <v>54</v>
      </c>
      <c r="B124" s="25" t="s">
        <v>585</v>
      </c>
      <c r="C124" s="25" t="s">
        <v>586</v>
      </c>
      <c r="D124" s="26" t="s">
        <v>541</v>
      </c>
      <c r="E124" s="14" t="s">
        <v>33</v>
      </c>
      <c r="F124" s="14">
        <v>1</v>
      </c>
      <c r="G124" s="32"/>
      <c r="H124" s="17">
        <f t="shared" si="3"/>
        <v>0</v>
      </c>
    </row>
    <row r="125" s="33" customFormat="1" ht="24" spans="1:9">
      <c r="A125" s="106">
        <v>55</v>
      </c>
      <c r="B125" s="25" t="s">
        <v>587</v>
      </c>
      <c r="C125" s="25" t="s">
        <v>588</v>
      </c>
      <c r="D125" s="26" t="s">
        <v>589</v>
      </c>
      <c r="E125" s="14" t="s">
        <v>112</v>
      </c>
      <c r="F125" s="14">
        <v>1</v>
      </c>
      <c r="G125" s="32"/>
      <c r="H125" s="17">
        <f t="shared" si="3"/>
        <v>0</v>
      </c>
    </row>
    <row r="126" s="1" customFormat="1" ht="24" spans="1:9">
      <c r="A126" s="73">
        <v>56</v>
      </c>
      <c r="B126" s="89" t="s">
        <v>590</v>
      </c>
      <c r="C126" s="14"/>
      <c r="D126" s="35" t="s">
        <v>591</v>
      </c>
      <c r="E126" s="89" t="s">
        <v>592</v>
      </c>
      <c r="F126" s="89">
        <v>30</v>
      </c>
      <c r="G126" s="32"/>
      <c r="H126" s="17">
        <f t="shared" si="3"/>
        <v>0</v>
      </c>
      <c r="I126" s="12"/>
    </row>
    <row r="127" spans="1:9">
      <c r="A127" s="73"/>
      <c r="B127" s="34" t="s">
        <v>207</v>
      </c>
      <c r="C127" s="34"/>
      <c r="D127" s="40"/>
      <c r="E127" s="40"/>
      <c r="F127" s="40"/>
      <c r="G127" s="41"/>
      <c r="H127" s="41">
        <f>SUM(H71:H126)</f>
        <v>0</v>
      </c>
    </row>
    <row r="128" spans="1:9">
      <c r="A128" s="54" t="s">
        <v>593</v>
      </c>
      <c r="B128" s="54"/>
      <c r="C128" s="54"/>
      <c r="D128" s="34"/>
      <c r="E128" s="54"/>
      <c r="F128" s="54"/>
      <c r="G128" s="20"/>
      <c r="H128" s="20"/>
    </row>
    <row r="129" s="33" customFormat="1" ht="72" spans="1:8">
      <c r="A129" s="25">
        <v>1</v>
      </c>
      <c r="B129" s="25" t="s">
        <v>252</v>
      </c>
      <c r="C129" s="25" t="s">
        <v>223</v>
      </c>
      <c r="D129" s="26" t="s">
        <v>335</v>
      </c>
      <c r="E129" s="14" t="s">
        <v>112</v>
      </c>
      <c r="F129" s="14">
        <v>16</v>
      </c>
      <c r="G129" s="17"/>
      <c r="H129" s="17">
        <f>G129*F129</f>
        <v>0</v>
      </c>
    </row>
    <row r="130" spans="1:8">
      <c r="A130" s="21">
        <v>2</v>
      </c>
      <c r="B130" s="34" t="s">
        <v>207</v>
      </c>
      <c r="C130" s="34"/>
      <c r="D130" s="40"/>
      <c r="E130" s="40"/>
      <c r="F130" s="40"/>
      <c r="G130" s="17"/>
      <c r="H130" s="17">
        <f>H129</f>
        <v>0</v>
      </c>
    </row>
  </sheetData>
  <mergeCells count="8">
    <mergeCell ref="A1:H1"/>
    <mergeCell ref="A3:F3"/>
    <mergeCell ref="A4:F4"/>
    <mergeCell ref="A28:F28"/>
    <mergeCell ref="A39:F39"/>
    <mergeCell ref="A46:F46"/>
    <mergeCell ref="A70:F70"/>
    <mergeCell ref="A128:F128"/>
  </mergeCells>
  <pageMargins left="0.75" right="0.75"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H47"/>
  <sheetViews>
    <sheetView zoomScale="90" zoomScaleNormal="90" topLeftCell="A5" workbookViewId="0">
      <selection activeCell="D5" sqref="D5"/>
    </sheetView>
  </sheetViews>
  <sheetFormatPr defaultColWidth="9" defaultRowHeight="12" outlineLevelCol="7"/>
  <cols>
    <col min="1" max="1" width="4.55833333333333" style="101" customWidth="1"/>
    <col min="2" max="2" width="10.2166666666667" style="101" customWidth="1"/>
    <col min="3" max="3" width="10.6333333333333" style="101" customWidth="1"/>
    <col min="4" max="4" width="65.6416666666667" style="33" customWidth="1"/>
    <col min="5" max="5" width="3.58333333333333" style="101" customWidth="1"/>
    <col min="6" max="6" width="6.63333333333333" style="101" customWidth="1"/>
    <col min="7" max="7" width="5.86666666666667" style="102" customWidth="1"/>
    <col min="8" max="8" width="8.31666666666667" style="102" customWidth="1"/>
    <col min="9" max="16350" width="9" style="33"/>
    <col min="16351" max="16351" width="9" style="2"/>
    <col min="16352" max="16352" width="9.25833333333333" style="2"/>
    <col min="16353" max="16384" width="9" style="2"/>
  </cols>
  <sheetData>
    <row r="1" s="33" customFormat="1" spans="1:8">
      <c r="A1" s="51" t="s">
        <v>13</v>
      </c>
      <c r="B1" s="103"/>
      <c r="C1" s="103"/>
      <c r="D1" s="103"/>
      <c r="E1" s="103"/>
      <c r="F1" s="103"/>
      <c r="G1" s="104"/>
      <c r="H1" s="104"/>
    </row>
    <row r="2" s="33" customFormat="1" ht="24" spans="1:8">
      <c r="A2" s="54" t="s">
        <v>2</v>
      </c>
      <c r="B2" s="54" t="s">
        <v>4</v>
      </c>
      <c r="C2" s="105" t="s">
        <v>18</v>
      </c>
      <c r="D2" s="54" t="s">
        <v>19</v>
      </c>
      <c r="E2" s="54" t="s">
        <v>5</v>
      </c>
      <c r="F2" s="54" t="s">
        <v>6</v>
      </c>
      <c r="G2" s="20" t="s">
        <v>20</v>
      </c>
      <c r="H2" s="20" t="s">
        <v>254</v>
      </c>
    </row>
    <row r="3" s="33" customFormat="1" spans="1:8">
      <c r="A3" s="54" t="s">
        <v>594</v>
      </c>
      <c r="B3" s="54"/>
      <c r="C3" s="54"/>
      <c r="D3" s="54"/>
      <c r="E3" s="54"/>
      <c r="F3" s="54"/>
      <c r="G3" s="20"/>
      <c r="H3" s="20"/>
    </row>
    <row r="4" s="33" customFormat="1" ht="24" spans="1:8">
      <c r="A4" s="25">
        <v>1</v>
      </c>
      <c r="B4" s="25" t="s">
        <v>343</v>
      </c>
      <c r="C4" s="25" t="s">
        <v>595</v>
      </c>
      <c r="D4" s="26" t="s">
        <v>596</v>
      </c>
      <c r="E4" s="14" t="s">
        <v>25</v>
      </c>
      <c r="F4" s="14">
        <v>1</v>
      </c>
      <c r="G4" s="17"/>
      <c r="H4" s="17">
        <f>G4*F4</f>
        <v>0</v>
      </c>
    </row>
    <row r="5" s="33" customFormat="1" ht="240" spans="1:8">
      <c r="A5" s="25">
        <v>2</v>
      </c>
      <c r="B5" s="25" t="s">
        <v>597</v>
      </c>
      <c r="C5" s="25" t="s">
        <v>598</v>
      </c>
      <c r="D5" s="26" t="s">
        <v>599</v>
      </c>
      <c r="E5" s="14" t="s">
        <v>25</v>
      </c>
      <c r="F5" s="73">
        <v>56</v>
      </c>
      <c r="G5" s="17"/>
      <c r="H5" s="17">
        <f>G5*F5</f>
        <v>0</v>
      </c>
    </row>
    <row r="6" s="100" customFormat="1" spans="1:8">
      <c r="A6" s="34">
        <v>3</v>
      </c>
      <c r="B6" s="51" t="s">
        <v>207</v>
      </c>
      <c r="C6" s="103"/>
      <c r="D6" s="52"/>
      <c r="E6" s="34"/>
      <c r="F6" s="34"/>
      <c r="G6" s="42"/>
      <c r="H6" s="42">
        <f>SUM(H4:H5)</f>
        <v>0</v>
      </c>
    </row>
    <row r="7" spans="1:8">
      <c r="A7" s="54" t="s">
        <v>600</v>
      </c>
      <c r="B7" s="54"/>
      <c r="C7" s="54"/>
      <c r="D7" s="54"/>
      <c r="E7" s="54"/>
      <c r="F7" s="54"/>
      <c r="G7" s="20"/>
      <c r="H7" s="20"/>
    </row>
    <row r="8" s="33" customFormat="1" ht="24" spans="1:8">
      <c r="A8" s="25">
        <v>1</v>
      </c>
      <c r="B8" s="25" t="s">
        <v>343</v>
      </c>
      <c r="C8" s="25" t="s">
        <v>595</v>
      </c>
      <c r="D8" s="26" t="s">
        <v>596</v>
      </c>
      <c r="E8" s="14" t="s">
        <v>25</v>
      </c>
      <c r="F8" s="14">
        <v>1</v>
      </c>
      <c r="G8" s="17"/>
      <c r="H8" s="17">
        <f>G8*F8</f>
        <v>0</v>
      </c>
    </row>
    <row r="9" s="33" customFormat="1" ht="240" spans="1:8">
      <c r="A9" s="25">
        <v>2</v>
      </c>
      <c r="B9" s="25" t="s">
        <v>597</v>
      </c>
      <c r="C9" s="25" t="s">
        <v>598</v>
      </c>
      <c r="D9" s="26" t="s">
        <v>599</v>
      </c>
      <c r="E9" s="14" t="s">
        <v>25</v>
      </c>
      <c r="F9" s="73">
        <v>56</v>
      </c>
      <c r="G9" s="17"/>
      <c r="H9" s="17">
        <f>G9*F9</f>
        <v>0</v>
      </c>
    </row>
    <row r="10" s="100" customFormat="1" spans="1:8">
      <c r="A10" s="34">
        <v>3</v>
      </c>
      <c r="B10" s="51" t="s">
        <v>207</v>
      </c>
      <c r="C10" s="103"/>
      <c r="D10" s="52"/>
      <c r="E10" s="34"/>
      <c r="F10" s="34"/>
      <c r="G10" s="42"/>
      <c r="H10" s="42">
        <f>SUM(H8:H9)</f>
        <v>0</v>
      </c>
    </row>
    <row r="11" spans="1:8">
      <c r="A11" s="34" t="s">
        <v>601</v>
      </c>
      <c r="B11" s="34"/>
      <c r="C11" s="34"/>
      <c r="D11" s="34"/>
      <c r="E11" s="34"/>
      <c r="F11" s="34"/>
      <c r="G11" s="42"/>
      <c r="H11" s="42"/>
    </row>
    <row r="12" s="33" customFormat="1" ht="24" spans="1:8">
      <c r="A12" s="25">
        <v>1</v>
      </c>
      <c r="B12" s="25" t="s">
        <v>343</v>
      </c>
      <c r="C12" s="25" t="s">
        <v>595</v>
      </c>
      <c r="D12" s="26" t="s">
        <v>596</v>
      </c>
      <c r="E12" s="14" t="s">
        <v>25</v>
      </c>
      <c r="F12" s="14">
        <v>1</v>
      </c>
      <c r="G12" s="17"/>
      <c r="H12" s="17">
        <f>G12*F12</f>
        <v>0</v>
      </c>
    </row>
    <row r="13" s="33" customFormat="1" ht="240" spans="1:8">
      <c r="A13" s="25">
        <v>2</v>
      </c>
      <c r="B13" s="25" t="s">
        <v>597</v>
      </c>
      <c r="C13" s="25" t="s">
        <v>598</v>
      </c>
      <c r="D13" s="26" t="s">
        <v>599</v>
      </c>
      <c r="E13" s="14" t="s">
        <v>25</v>
      </c>
      <c r="F13" s="73">
        <v>56</v>
      </c>
      <c r="G13" s="17"/>
      <c r="H13" s="17">
        <f>G13*F13</f>
        <v>0</v>
      </c>
    </row>
    <row r="14" s="100" customFormat="1" spans="1:8">
      <c r="A14" s="34">
        <v>3</v>
      </c>
      <c r="B14" s="51" t="s">
        <v>207</v>
      </c>
      <c r="C14" s="103"/>
      <c r="D14" s="52"/>
      <c r="E14" s="34"/>
      <c r="F14" s="34"/>
      <c r="G14" s="42"/>
      <c r="H14" s="42">
        <f>SUM(H12:H13)</f>
        <v>0</v>
      </c>
    </row>
    <row r="15" spans="1:8">
      <c r="A15" s="54" t="s">
        <v>602</v>
      </c>
      <c r="B15" s="54"/>
      <c r="C15" s="54"/>
      <c r="D15" s="54"/>
      <c r="E15" s="54"/>
      <c r="F15" s="54"/>
      <c r="G15" s="88"/>
      <c r="H15" s="88"/>
    </row>
    <row r="16" s="33" customFormat="1" ht="96" spans="1:8">
      <c r="A16" s="106">
        <v>1</v>
      </c>
      <c r="B16" s="106" t="s">
        <v>603</v>
      </c>
      <c r="C16" s="25" t="s">
        <v>604</v>
      </c>
      <c r="D16" s="107" t="s">
        <v>605</v>
      </c>
      <c r="E16" s="73" t="s">
        <v>158</v>
      </c>
      <c r="F16" s="73">
        <v>8</v>
      </c>
      <c r="G16" s="32"/>
      <c r="H16" s="32">
        <f>G16*F16</f>
        <v>0</v>
      </c>
    </row>
    <row r="17" s="33" customFormat="1" spans="1:8">
      <c r="A17" s="73">
        <v>2</v>
      </c>
      <c r="B17" s="51" t="s">
        <v>207</v>
      </c>
      <c r="C17" s="103"/>
      <c r="D17" s="52"/>
      <c r="E17" s="83"/>
      <c r="F17" s="83"/>
      <c r="G17" s="32"/>
      <c r="H17" s="32">
        <f>H16</f>
        <v>0</v>
      </c>
    </row>
    <row r="18" spans="1:8">
      <c r="A18" s="54" t="s">
        <v>606</v>
      </c>
      <c r="B18" s="54"/>
      <c r="C18" s="54"/>
      <c r="D18" s="54"/>
      <c r="E18" s="54"/>
      <c r="F18" s="54"/>
      <c r="G18" s="20"/>
      <c r="H18" s="20"/>
    </row>
    <row r="19" s="33" customFormat="1" ht="36" spans="1:8">
      <c r="A19" s="25">
        <v>1</v>
      </c>
      <c r="B19" s="25" t="s">
        <v>607</v>
      </c>
      <c r="C19" s="25" t="s">
        <v>608</v>
      </c>
      <c r="D19" s="26" t="s">
        <v>609</v>
      </c>
      <c r="E19" s="14" t="s">
        <v>25</v>
      </c>
      <c r="F19" s="14">
        <v>1</v>
      </c>
      <c r="G19" s="17"/>
      <c r="H19" s="17">
        <f t="shared" ref="H19:H24" si="0">G19*F19</f>
        <v>0</v>
      </c>
    </row>
    <row r="20" s="33" customFormat="1" ht="36" spans="1:8">
      <c r="A20" s="25">
        <v>2</v>
      </c>
      <c r="B20" s="108" t="s">
        <v>610</v>
      </c>
      <c r="C20" s="25" t="s">
        <v>344</v>
      </c>
      <c r="D20" s="26" t="s">
        <v>611</v>
      </c>
      <c r="E20" s="109" t="s">
        <v>25</v>
      </c>
      <c r="F20" s="109">
        <v>28</v>
      </c>
      <c r="G20" s="17"/>
      <c r="H20" s="17">
        <f t="shared" si="0"/>
        <v>0</v>
      </c>
    </row>
    <row r="21" s="33" customFormat="1" ht="36" spans="1:8">
      <c r="A21" s="25">
        <v>3</v>
      </c>
      <c r="B21" s="92" t="s">
        <v>261</v>
      </c>
      <c r="C21" s="25" t="s">
        <v>612</v>
      </c>
      <c r="D21" s="26" t="s">
        <v>613</v>
      </c>
      <c r="E21" s="14" t="s">
        <v>25</v>
      </c>
      <c r="F21" s="14">
        <v>56</v>
      </c>
      <c r="G21" s="17"/>
      <c r="H21" s="17">
        <f t="shared" si="0"/>
        <v>0</v>
      </c>
    </row>
    <row r="22" s="33" customFormat="1" ht="108" spans="1:8">
      <c r="A22" s="25">
        <v>4</v>
      </c>
      <c r="B22" s="25" t="s">
        <v>614</v>
      </c>
      <c r="C22" s="25" t="s">
        <v>615</v>
      </c>
      <c r="D22" s="26" t="s">
        <v>616</v>
      </c>
      <c r="E22" s="73" t="s">
        <v>25</v>
      </c>
      <c r="F22" s="73">
        <v>1</v>
      </c>
      <c r="G22" s="17"/>
      <c r="H22" s="17">
        <f t="shared" si="0"/>
        <v>0</v>
      </c>
    </row>
    <row r="23" s="33" customFormat="1" ht="36" spans="1:8">
      <c r="A23" s="14">
        <v>5</v>
      </c>
      <c r="B23" s="14" t="s">
        <v>617</v>
      </c>
      <c r="C23" s="14"/>
      <c r="D23" s="35" t="s">
        <v>618</v>
      </c>
      <c r="E23" s="14" t="s">
        <v>112</v>
      </c>
      <c r="F23" s="14">
        <v>8</v>
      </c>
      <c r="G23" s="17"/>
      <c r="H23" s="17">
        <f t="shared" si="0"/>
        <v>0</v>
      </c>
    </row>
    <row r="24" s="33" customFormat="1" ht="60" spans="1:8">
      <c r="A24" s="25">
        <v>6</v>
      </c>
      <c r="B24" s="25" t="s">
        <v>619</v>
      </c>
      <c r="C24" s="25" t="s">
        <v>620</v>
      </c>
      <c r="D24" s="26" t="s">
        <v>621</v>
      </c>
      <c r="E24" s="73" t="s">
        <v>33</v>
      </c>
      <c r="F24" s="73">
        <v>8</v>
      </c>
      <c r="G24" s="17"/>
      <c r="H24" s="17">
        <f t="shared" si="0"/>
        <v>0</v>
      </c>
    </row>
    <row r="25" spans="1:8">
      <c r="A25" s="14">
        <v>7</v>
      </c>
      <c r="B25" s="51" t="s">
        <v>207</v>
      </c>
      <c r="C25" s="103"/>
      <c r="D25" s="52"/>
      <c r="E25" s="40"/>
      <c r="F25" s="40"/>
      <c r="G25" s="41"/>
      <c r="H25" s="42">
        <f>SUM(H19:H24)</f>
        <v>0</v>
      </c>
    </row>
    <row r="26" spans="1:8">
      <c r="A26" s="54" t="s">
        <v>622</v>
      </c>
      <c r="B26" s="54"/>
      <c r="C26" s="54"/>
      <c r="D26" s="54"/>
      <c r="E26" s="54"/>
      <c r="F26" s="54"/>
      <c r="G26" s="20"/>
      <c r="H26" s="20"/>
    </row>
    <row r="27" s="33" customFormat="1" ht="36" spans="1:8">
      <c r="A27" s="25">
        <v>1</v>
      </c>
      <c r="B27" s="25" t="s">
        <v>607</v>
      </c>
      <c r="C27" s="25" t="s">
        <v>608</v>
      </c>
      <c r="D27" s="26" t="s">
        <v>609</v>
      </c>
      <c r="E27" s="14" t="s">
        <v>25</v>
      </c>
      <c r="F27" s="14">
        <v>1</v>
      </c>
      <c r="G27" s="17"/>
      <c r="H27" s="17">
        <f t="shared" ref="H27:H32" si="1">G27*F27</f>
        <v>0</v>
      </c>
    </row>
    <row r="28" s="33" customFormat="1" ht="36" spans="1:8">
      <c r="A28" s="25">
        <v>2</v>
      </c>
      <c r="B28" s="108" t="s">
        <v>610</v>
      </c>
      <c r="C28" s="25" t="s">
        <v>344</v>
      </c>
      <c r="D28" s="26" t="s">
        <v>611</v>
      </c>
      <c r="E28" s="109" t="s">
        <v>25</v>
      </c>
      <c r="F28" s="109">
        <v>28</v>
      </c>
      <c r="G28" s="17"/>
      <c r="H28" s="17">
        <f t="shared" si="1"/>
        <v>0</v>
      </c>
    </row>
    <row r="29" s="33" customFormat="1" ht="36" spans="1:8">
      <c r="A29" s="25">
        <v>3</v>
      </c>
      <c r="B29" s="92" t="s">
        <v>261</v>
      </c>
      <c r="C29" s="25" t="s">
        <v>612</v>
      </c>
      <c r="D29" s="26" t="s">
        <v>613</v>
      </c>
      <c r="E29" s="14" t="s">
        <v>25</v>
      </c>
      <c r="F29" s="14">
        <v>56</v>
      </c>
      <c r="G29" s="17"/>
      <c r="H29" s="17">
        <f t="shared" si="1"/>
        <v>0</v>
      </c>
    </row>
    <row r="30" s="33" customFormat="1" ht="108" spans="1:8">
      <c r="A30" s="25">
        <v>4</v>
      </c>
      <c r="B30" s="25" t="s">
        <v>614</v>
      </c>
      <c r="C30" s="25" t="s">
        <v>615</v>
      </c>
      <c r="D30" s="26" t="s">
        <v>616</v>
      </c>
      <c r="E30" s="73" t="s">
        <v>25</v>
      </c>
      <c r="F30" s="73">
        <v>1</v>
      </c>
      <c r="G30" s="17"/>
      <c r="H30" s="17">
        <f t="shared" si="1"/>
        <v>0</v>
      </c>
    </row>
    <row r="31" s="33" customFormat="1" ht="36" spans="1:8">
      <c r="A31" s="14">
        <v>5</v>
      </c>
      <c r="B31" s="14" t="s">
        <v>617</v>
      </c>
      <c r="C31" s="14"/>
      <c r="D31" s="35" t="s">
        <v>618</v>
      </c>
      <c r="E31" s="14" t="s">
        <v>112</v>
      </c>
      <c r="F31" s="14">
        <v>8</v>
      </c>
      <c r="G31" s="17"/>
      <c r="H31" s="17">
        <f t="shared" si="1"/>
        <v>0</v>
      </c>
    </row>
    <row r="32" s="33" customFormat="1" ht="60" spans="1:8">
      <c r="A32" s="25">
        <v>6</v>
      </c>
      <c r="B32" s="25" t="s">
        <v>619</v>
      </c>
      <c r="C32" s="25" t="s">
        <v>620</v>
      </c>
      <c r="D32" s="26" t="s">
        <v>621</v>
      </c>
      <c r="E32" s="73" t="s">
        <v>33</v>
      </c>
      <c r="F32" s="73">
        <v>8</v>
      </c>
      <c r="G32" s="17"/>
      <c r="H32" s="17">
        <f t="shared" si="1"/>
        <v>0</v>
      </c>
    </row>
    <row r="33" spans="1:8">
      <c r="A33" s="14">
        <v>8</v>
      </c>
      <c r="B33" s="51" t="s">
        <v>207</v>
      </c>
      <c r="C33" s="103"/>
      <c r="D33" s="52"/>
      <c r="E33" s="40"/>
      <c r="F33" s="40"/>
      <c r="G33" s="41"/>
      <c r="H33" s="42">
        <f>SUM(H27:H32)</f>
        <v>0</v>
      </c>
    </row>
    <row r="34" spans="1:8">
      <c r="A34" s="54" t="s">
        <v>623</v>
      </c>
      <c r="B34" s="54"/>
      <c r="C34" s="54"/>
      <c r="D34" s="54"/>
      <c r="E34" s="54"/>
      <c r="F34" s="54"/>
      <c r="G34" s="20"/>
      <c r="H34" s="20"/>
    </row>
    <row r="35" s="33" customFormat="1" ht="36" spans="1:8">
      <c r="A35" s="106">
        <v>1</v>
      </c>
      <c r="B35" s="25" t="s">
        <v>256</v>
      </c>
      <c r="C35" s="25" t="s">
        <v>608</v>
      </c>
      <c r="D35" s="26" t="s">
        <v>609</v>
      </c>
      <c r="E35" s="14" t="s">
        <v>25</v>
      </c>
      <c r="F35" s="14">
        <v>1</v>
      </c>
      <c r="G35" s="17"/>
      <c r="H35" s="17">
        <f t="shared" ref="H35:H40" si="2">G35*F35</f>
        <v>0</v>
      </c>
    </row>
    <row r="36" s="33" customFormat="1" ht="36" spans="1:8">
      <c r="A36" s="106">
        <v>2</v>
      </c>
      <c r="B36" s="25" t="s">
        <v>624</v>
      </c>
      <c r="C36" s="25" t="s">
        <v>344</v>
      </c>
      <c r="D36" s="26" t="s">
        <v>611</v>
      </c>
      <c r="E36" s="109" t="s">
        <v>25</v>
      </c>
      <c r="F36" s="109">
        <v>28</v>
      </c>
      <c r="G36" s="17"/>
      <c r="H36" s="17">
        <f t="shared" si="2"/>
        <v>0</v>
      </c>
    </row>
    <row r="37" s="33" customFormat="1" ht="36" spans="1:8">
      <c r="A37" s="106">
        <v>3</v>
      </c>
      <c r="B37" s="25" t="s">
        <v>261</v>
      </c>
      <c r="C37" s="25" t="s">
        <v>612</v>
      </c>
      <c r="D37" s="26" t="s">
        <v>613</v>
      </c>
      <c r="E37" s="14" t="s">
        <v>25</v>
      </c>
      <c r="F37" s="14">
        <v>56</v>
      </c>
      <c r="G37" s="17"/>
      <c r="H37" s="17">
        <f t="shared" si="2"/>
        <v>0</v>
      </c>
    </row>
    <row r="38" s="33" customFormat="1" ht="108" spans="1:8">
      <c r="A38" s="25">
        <v>4</v>
      </c>
      <c r="B38" s="25" t="s">
        <v>614</v>
      </c>
      <c r="C38" s="25" t="s">
        <v>615</v>
      </c>
      <c r="D38" s="26" t="s">
        <v>616</v>
      </c>
      <c r="E38" s="73" t="s">
        <v>25</v>
      </c>
      <c r="F38" s="73">
        <v>1</v>
      </c>
      <c r="G38" s="17"/>
      <c r="H38" s="17">
        <f t="shared" si="2"/>
        <v>0</v>
      </c>
    </row>
    <row r="39" s="33" customFormat="1" ht="36" spans="1:8">
      <c r="A39" s="14">
        <v>5</v>
      </c>
      <c r="B39" s="14" t="s">
        <v>617</v>
      </c>
      <c r="C39" s="14"/>
      <c r="D39" s="35" t="s">
        <v>618</v>
      </c>
      <c r="E39" s="14" t="s">
        <v>112</v>
      </c>
      <c r="F39" s="14">
        <v>8</v>
      </c>
      <c r="G39" s="17"/>
      <c r="H39" s="17">
        <f t="shared" si="2"/>
        <v>0</v>
      </c>
    </row>
    <row r="40" s="33" customFormat="1" ht="60" spans="1:8">
      <c r="A40" s="25">
        <v>6</v>
      </c>
      <c r="B40" s="25" t="s">
        <v>619</v>
      </c>
      <c r="C40" s="25" t="s">
        <v>620</v>
      </c>
      <c r="D40" s="26" t="s">
        <v>621</v>
      </c>
      <c r="E40" s="73" t="s">
        <v>33</v>
      </c>
      <c r="F40" s="73">
        <v>8</v>
      </c>
      <c r="G40" s="17"/>
      <c r="H40" s="17">
        <f t="shared" si="2"/>
        <v>0</v>
      </c>
    </row>
    <row r="41" spans="1:8">
      <c r="A41" s="73">
        <v>7</v>
      </c>
      <c r="B41" s="51" t="s">
        <v>207</v>
      </c>
      <c r="C41" s="103"/>
      <c r="D41" s="52"/>
      <c r="E41" s="83"/>
      <c r="F41" s="83"/>
      <c r="G41" s="84"/>
      <c r="H41" s="23">
        <f>SUM(H35:H40)</f>
        <v>0</v>
      </c>
    </row>
    <row r="42" spans="1:8">
      <c r="A42" s="54" t="s">
        <v>625</v>
      </c>
      <c r="B42" s="54"/>
      <c r="C42" s="54"/>
      <c r="D42" s="54"/>
      <c r="E42" s="54"/>
      <c r="F42" s="54"/>
      <c r="G42" s="20"/>
      <c r="H42" s="20"/>
    </row>
    <row r="43" s="33" customFormat="1" ht="144" spans="1:8">
      <c r="A43" s="25">
        <v>1</v>
      </c>
      <c r="B43" s="25" t="s">
        <v>212</v>
      </c>
      <c r="C43" s="25" t="s">
        <v>213</v>
      </c>
      <c r="D43" s="26" t="s">
        <v>626</v>
      </c>
      <c r="E43" s="14" t="s">
        <v>25</v>
      </c>
      <c r="F43" s="14">
        <v>1</v>
      </c>
      <c r="G43" s="17"/>
      <c r="H43" s="17">
        <f>G43*F43</f>
        <v>0</v>
      </c>
    </row>
    <row r="44" s="33" customFormat="1" ht="24" spans="1:8">
      <c r="A44" s="25">
        <v>2</v>
      </c>
      <c r="B44" s="25" t="s">
        <v>26</v>
      </c>
      <c r="C44" s="25"/>
      <c r="D44" s="26" t="s">
        <v>28</v>
      </c>
      <c r="E44" s="14" t="s">
        <v>29</v>
      </c>
      <c r="F44" s="14">
        <v>2</v>
      </c>
      <c r="G44" s="17"/>
      <c r="H44" s="17">
        <f>G44*F44</f>
        <v>0</v>
      </c>
    </row>
    <row r="45" s="33" customFormat="1" ht="36" spans="1:8">
      <c r="A45" s="25">
        <v>3</v>
      </c>
      <c r="B45" s="25" t="s">
        <v>627</v>
      </c>
      <c r="C45" s="25"/>
      <c r="D45" s="26" t="s">
        <v>32</v>
      </c>
      <c r="E45" s="14" t="s">
        <v>33</v>
      </c>
      <c r="F45" s="14">
        <v>2</v>
      </c>
      <c r="G45" s="17"/>
      <c r="H45" s="17">
        <f>G45*F45</f>
        <v>0</v>
      </c>
    </row>
    <row r="46" s="33" customFormat="1" ht="84" spans="1:8">
      <c r="A46" s="25">
        <v>4</v>
      </c>
      <c r="B46" s="25" t="s">
        <v>252</v>
      </c>
      <c r="C46" s="25" t="s">
        <v>223</v>
      </c>
      <c r="D46" s="26" t="s">
        <v>628</v>
      </c>
      <c r="E46" s="14" t="s">
        <v>112</v>
      </c>
      <c r="F46" s="14">
        <v>10</v>
      </c>
      <c r="G46" s="17"/>
      <c r="H46" s="17">
        <f>G46*F46</f>
        <v>0</v>
      </c>
    </row>
    <row r="47" spans="1:8">
      <c r="A47" s="14">
        <v>5</v>
      </c>
      <c r="B47" s="51" t="s">
        <v>207</v>
      </c>
      <c r="C47" s="103"/>
      <c r="D47" s="52"/>
      <c r="E47" s="40"/>
      <c r="F47" s="40"/>
      <c r="G47" s="41"/>
      <c r="H47" s="42">
        <f>SUM(H43:H46)</f>
        <v>0</v>
      </c>
    </row>
  </sheetData>
  <autoFilter xmlns:etc="http://www.wps.cn/officeDocument/2017/etCustomData" ref="A2:XFA47" etc:filterBottomFollowUsedRange="0">
    <extLst/>
  </autoFilter>
  <mergeCells count="17">
    <mergeCell ref="A1:H1"/>
    <mergeCell ref="A3:F3"/>
    <mergeCell ref="B6:D6"/>
    <mergeCell ref="A7:F7"/>
    <mergeCell ref="B10:D10"/>
    <mergeCell ref="A11:F11"/>
    <mergeCell ref="B14:D14"/>
    <mergeCell ref="A15:F15"/>
    <mergeCell ref="B17:D17"/>
    <mergeCell ref="A18:F18"/>
    <mergeCell ref="B25:D25"/>
    <mergeCell ref="A26:F26"/>
    <mergeCell ref="B33:D33"/>
    <mergeCell ref="A34:F34"/>
    <mergeCell ref="B41:D41"/>
    <mergeCell ref="A42:F42"/>
    <mergeCell ref="B47:D47"/>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H868"/>
  <sheetViews>
    <sheetView zoomScale="90" zoomScaleNormal="90" workbookViewId="0">
      <selection activeCell="T8" sqref="T8"/>
    </sheetView>
  </sheetViews>
  <sheetFormatPr defaultColWidth="9" defaultRowHeight="13.5" outlineLevelCol="7"/>
  <cols>
    <col min="1" max="1" width="10.8666666666667" style="1" customWidth="1"/>
    <col min="2" max="2" width="11.6333333333333" style="5" customWidth="1"/>
    <col min="3" max="3" width="56.55" style="6" customWidth="1"/>
    <col min="4" max="4" width="6.24166666666667" style="1" customWidth="1"/>
    <col min="5" max="5" width="6.94166666666667" style="1" customWidth="1"/>
    <col min="6" max="6" width="9.4" style="7" customWidth="1"/>
    <col min="7" max="7" width="9.4" style="8" customWidth="1"/>
    <col min="8" max="8" width="8.01666666666667" style="1" customWidth="1"/>
    <col min="9" max="16380" width="9" style="1"/>
    <col min="16382" max="16384" width="9" style="1"/>
  </cols>
  <sheetData>
    <row r="1" s="1" customFormat="1" ht="12" spans="1:8">
      <c r="A1" s="9" t="s">
        <v>629</v>
      </c>
      <c r="B1" s="9"/>
      <c r="C1" s="10"/>
      <c r="D1" s="9"/>
      <c r="E1" s="9"/>
      <c r="F1" s="11"/>
      <c r="G1" s="11"/>
      <c r="H1" s="12"/>
    </row>
    <row r="2" s="1" customFormat="1" ht="12" spans="1:8">
      <c r="A2" s="13" t="s">
        <v>2</v>
      </c>
      <c r="B2" s="14" t="s">
        <v>630</v>
      </c>
      <c r="C2" s="15" t="s">
        <v>19</v>
      </c>
      <c r="D2" s="14" t="s">
        <v>5</v>
      </c>
      <c r="E2" s="14" t="s">
        <v>6</v>
      </c>
      <c r="F2" s="16" t="s">
        <v>20</v>
      </c>
      <c r="G2" s="17" t="s">
        <v>631</v>
      </c>
      <c r="H2" s="12"/>
    </row>
    <row r="3" s="1" customFormat="1" ht="12" spans="1:8">
      <c r="A3" s="18" t="s">
        <v>632</v>
      </c>
      <c r="B3" s="18"/>
      <c r="C3" s="19"/>
      <c r="D3" s="18"/>
      <c r="E3" s="18"/>
      <c r="F3" s="20"/>
      <c r="G3" s="20"/>
      <c r="H3" s="12"/>
    </row>
    <row r="4" s="2" customFormat="1" ht="12" spans="1:8">
      <c r="A4" s="21" t="s">
        <v>633</v>
      </c>
      <c r="B4" s="21"/>
      <c r="C4" s="22"/>
      <c r="D4" s="21"/>
      <c r="E4" s="21"/>
      <c r="F4" s="23"/>
      <c r="G4" s="23"/>
      <c r="H4" s="24"/>
    </row>
    <row r="5" s="1" customFormat="1" ht="205" customHeight="1" spans="1:8">
      <c r="A5" s="25">
        <v>1</v>
      </c>
      <c r="B5" s="25" t="s">
        <v>634</v>
      </c>
      <c r="C5" s="26" t="s">
        <v>635</v>
      </c>
      <c r="D5" s="14" t="s">
        <v>68</v>
      </c>
      <c r="E5" s="14">
        <v>1</v>
      </c>
      <c r="F5" s="27"/>
      <c r="G5" s="27">
        <f>F5*E5</f>
        <v>0</v>
      </c>
      <c r="H5" s="24"/>
    </row>
    <row r="6" s="2" customFormat="1" ht="60" spans="1:8">
      <c r="A6" s="14">
        <v>2</v>
      </c>
      <c r="B6" s="14" t="s">
        <v>636</v>
      </c>
      <c r="C6" s="28" t="s">
        <v>637</v>
      </c>
      <c r="D6" s="14" t="s">
        <v>68</v>
      </c>
      <c r="E6" s="14">
        <v>1</v>
      </c>
      <c r="F6" s="27"/>
      <c r="G6" s="27">
        <f t="shared" ref="G6:G40" si="0">F6*E6</f>
        <v>0</v>
      </c>
      <c r="H6" s="24"/>
    </row>
    <row r="7" s="1" customFormat="1" ht="84" spans="1:8">
      <c r="A7" s="25">
        <v>3</v>
      </c>
      <c r="B7" s="25" t="s">
        <v>638</v>
      </c>
      <c r="C7" s="26" t="s">
        <v>639</v>
      </c>
      <c r="D7" s="14" t="s">
        <v>29</v>
      </c>
      <c r="E7" s="14">
        <v>4</v>
      </c>
      <c r="F7" s="27"/>
      <c r="G7" s="27">
        <f t="shared" si="0"/>
        <v>0</v>
      </c>
      <c r="H7" s="24"/>
    </row>
    <row r="8" s="1" customFormat="1" ht="96" spans="1:8">
      <c r="A8" s="25">
        <v>4</v>
      </c>
      <c r="B8" s="25" t="s">
        <v>640</v>
      </c>
      <c r="C8" s="26" t="s">
        <v>641</v>
      </c>
      <c r="D8" s="14" t="s">
        <v>29</v>
      </c>
      <c r="E8" s="14">
        <v>4</v>
      </c>
      <c r="F8" s="27"/>
      <c r="G8" s="27">
        <f t="shared" si="0"/>
        <v>0</v>
      </c>
      <c r="H8" s="24"/>
    </row>
    <row r="9" s="1" customFormat="1" ht="192" spans="1:8">
      <c r="A9" s="25">
        <v>5</v>
      </c>
      <c r="B9" s="25" t="s">
        <v>642</v>
      </c>
      <c r="C9" s="26" t="s">
        <v>643</v>
      </c>
      <c r="D9" s="14" t="s">
        <v>29</v>
      </c>
      <c r="E9" s="14">
        <v>1</v>
      </c>
      <c r="F9" s="27"/>
      <c r="G9" s="27">
        <f t="shared" si="0"/>
        <v>0</v>
      </c>
      <c r="H9" s="24"/>
    </row>
    <row r="10" s="1" customFormat="1" ht="156" spans="1:8">
      <c r="A10" s="25">
        <v>6</v>
      </c>
      <c r="B10" s="25" t="s">
        <v>644</v>
      </c>
      <c r="C10" s="26" t="s">
        <v>645</v>
      </c>
      <c r="D10" s="14" t="s">
        <v>29</v>
      </c>
      <c r="E10" s="14">
        <v>1</v>
      </c>
      <c r="F10" s="27"/>
      <c r="G10" s="27">
        <f t="shared" si="0"/>
        <v>0</v>
      </c>
      <c r="H10" s="24"/>
    </row>
    <row r="11" s="1" customFormat="1" ht="180" spans="1:8">
      <c r="A11" s="25">
        <v>7</v>
      </c>
      <c r="B11" s="25" t="s">
        <v>646</v>
      </c>
      <c r="C11" s="26" t="s">
        <v>647</v>
      </c>
      <c r="D11" s="14" t="s">
        <v>29</v>
      </c>
      <c r="E11" s="14">
        <v>2</v>
      </c>
      <c r="F11" s="27"/>
      <c r="G11" s="27">
        <f t="shared" si="0"/>
        <v>0</v>
      </c>
      <c r="H11" s="24"/>
    </row>
    <row r="12" s="1" customFormat="1" ht="216" spans="1:8">
      <c r="A12" s="25">
        <v>8</v>
      </c>
      <c r="B12" s="25" t="s">
        <v>648</v>
      </c>
      <c r="C12" s="26" t="s">
        <v>649</v>
      </c>
      <c r="D12" s="14" t="s">
        <v>29</v>
      </c>
      <c r="E12" s="14">
        <v>1</v>
      </c>
      <c r="F12" s="27"/>
      <c r="G12" s="27">
        <f t="shared" si="0"/>
        <v>0</v>
      </c>
      <c r="H12" s="24"/>
    </row>
    <row r="13" s="1" customFormat="1" ht="204" spans="1:8">
      <c r="A13" s="25">
        <v>9</v>
      </c>
      <c r="B13" s="25" t="s">
        <v>650</v>
      </c>
      <c r="C13" s="26" t="s">
        <v>651</v>
      </c>
      <c r="D13" s="14" t="s">
        <v>652</v>
      </c>
      <c r="E13" s="14">
        <v>1</v>
      </c>
      <c r="F13" s="27"/>
      <c r="G13" s="27">
        <f t="shared" si="0"/>
        <v>0</v>
      </c>
      <c r="H13" s="24"/>
    </row>
    <row r="14" s="1" customFormat="1" ht="168" spans="1:8">
      <c r="A14" s="25">
        <v>10</v>
      </c>
      <c r="B14" s="25" t="s">
        <v>653</v>
      </c>
      <c r="C14" s="26" t="s">
        <v>654</v>
      </c>
      <c r="D14" s="14" t="s">
        <v>29</v>
      </c>
      <c r="E14" s="14">
        <v>2</v>
      </c>
      <c r="F14" s="27"/>
      <c r="G14" s="27">
        <f t="shared" si="0"/>
        <v>0</v>
      </c>
      <c r="H14" s="24"/>
    </row>
    <row r="15" s="1" customFormat="1" ht="264" spans="1:8">
      <c r="A15" s="25">
        <v>11</v>
      </c>
      <c r="B15" s="25" t="s">
        <v>655</v>
      </c>
      <c r="C15" s="26" t="s">
        <v>656</v>
      </c>
      <c r="D15" s="14" t="s">
        <v>29</v>
      </c>
      <c r="E15" s="14">
        <v>1</v>
      </c>
      <c r="F15" s="27"/>
      <c r="G15" s="27">
        <f t="shared" si="0"/>
        <v>0</v>
      </c>
      <c r="H15" s="24"/>
    </row>
    <row r="16" s="1" customFormat="1" ht="216" spans="1:8">
      <c r="A16" s="25">
        <v>12</v>
      </c>
      <c r="B16" s="25" t="s">
        <v>657</v>
      </c>
      <c r="C16" s="26" t="s">
        <v>658</v>
      </c>
      <c r="D16" s="14" t="s">
        <v>29</v>
      </c>
      <c r="E16" s="14">
        <v>1</v>
      </c>
      <c r="F16" s="27"/>
      <c r="G16" s="27">
        <f t="shared" si="0"/>
        <v>0</v>
      </c>
      <c r="H16" s="24"/>
    </row>
    <row r="17" s="1" customFormat="1" ht="348" spans="1:8">
      <c r="A17" s="25">
        <v>13</v>
      </c>
      <c r="B17" s="25" t="s">
        <v>659</v>
      </c>
      <c r="C17" s="26" t="s">
        <v>660</v>
      </c>
      <c r="D17" s="14" t="s">
        <v>29</v>
      </c>
      <c r="E17" s="14">
        <v>1</v>
      </c>
      <c r="F17" s="27"/>
      <c r="G17" s="27">
        <f t="shared" si="0"/>
        <v>0</v>
      </c>
      <c r="H17" s="24"/>
    </row>
    <row r="18" s="1" customFormat="1" ht="312" spans="1:8">
      <c r="A18" s="25">
        <v>14</v>
      </c>
      <c r="B18" s="25" t="s">
        <v>661</v>
      </c>
      <c r="C18" s="26" t="s">
        <v>662</v>
      </c>
      <c r="D18" s="14" t="s">
        <v>29</v>
      </c>
      <c r="E18" s="14">
        <v>1</v>
      </c>
      <c r="F18" s="27"/>
      <c r="G18" s="27">
        <f t="shared" si="0"/>
        <v>0</v>
      </c>
      <c r="H18" s="24"/>
    </row>
    <row r="19" s="1" customFormat="1" ht="264" spans="1:8">
      <c r="A19" s="25">
        <v>15</v>
      </c>
      <c r="B19" s="25" t="s">
        <v>663</v>
      </c>
      <c r="C19" s="26" t="s">
        <v>664</v>
      </c>
      <c r="D19" s="14" t="s">
        <v>33</v>
      </c>
      <c r="E19" s="14">
        <v>1</v>
      </c>
      <c r="F19" s="27"/>
      <c r="G19" s="27">
        <f t="shared" si="0"/>
        <v>0</v>
      </c>
      <c r="H19" s="24"/>
    </row>
    <row r="20" s="1" customFormat="1" ht="168" spans="1:8">
      <c r="A20" s="25">
        <v>16</v>
      </c>
      <c r="B20" s="25" t="s">
        <v>665</v>
      </c>
      <c r="C20" s="26" t="s">
        <v>666</v>
      </c>
      <c r="D20" s="29" t="s">
        <v>33</v>
      </c>
      <c r="E20" s="30">
        <v>1</v>
      </c>
      <c r="F20" s="27"/>
      <c r="G20" s="27">
        <f t="shared" si="0"/>
        <v>0</v>
      </c>
      <c r="H20" s="24"/>
    </row>
    <row r="21" s="2" customFormat="1" ht="36" spans="1:8">
      <c r="A21" s="14">
        <v>17</v>
      </c>
      <c r="B21" s="13" t="s">
        <v>667</v>
      </c>
      <c r="C21" s="31" t="s">
        <v>668</v>
      </c>
      <c r="D21" s="14" t="s">
        <v>33</v>
      </c>
      <c r="E21" s="14">
        <v>1</v>
      </c>
      <c r="F21" s="27"/>
      <c r="G21" s="27">
        <f t="shared" si="0"/>
        <v>0</v>
      </c>
      <c r="H21" s="24"/>
    </row>
    <row r="22" s="2" customFormat="1" ht="36" spans="1:8">
      <c r="A22" s="14">
        <v>18</v>
      </c>
      <c r="B22" s="13" t="s">
        <v>669</v>
      </c>
      <c r="C22" s="31" t="s">
        <v>670</v>
      </c>
      <c r="D22" s="14" t="s">
        <v>33</v>
      </c>
      <c r="E22" s="14">
        <v>1</v>
      </c>
      <c r="F22" s="27"/>
      <c r="G22" s="27">
        <f t="shared" si="0"/>
        <v>0</v>
      </c>
      <c r="H22" s="24"/>
    </row>
    <row r="23" s="1" customFormat="1" ht="216" spans="1:8">
      <c r="A23" s="25">
        <v>19</v>
      </c>
      <c r="B23" s="25" t="s">
        <v>671</v>
      </c>
      <c r="C23" s="26" t="s">
        <v>672</v>
      </c>
      <c r="D23" s="14" t="s">
        <v>29</v>
      </c>
      <c r="E23" s="14">
        <v>3</v>
      </c>
      <c r="F23" s="27"/>
      <c r="G23" s="27">
        <f t="shared" si="0"/>
        <v>0</v>
      </c>
      <c r="H23" s="24"/>
    </row>
    <row r="24" s="1" customFormat="1" ht="180" spans="1:8">
      <c r="A24" s="25">
        <v>20</v>
      </c>
      <c r="B24" s="25" t="s">
        <v>673</v>
      </c>
      <c r="C24" s="26" t="s">
        <v>674</v>
      </c>
      <c r="D24" s="14" t="s">
        <v>29</v>
      </c>
      <c r="E24" s="14">
        <v>3</v>
      </c>
      <c r="F24" s="27"/>
      <c r="G24" s="27">
        <f t="shared" si="0"/>
        <v>0</v>
      </c>
      <c r="H24" s="24"/>
    </row>
    <row r="25" s="1" customFormat="1" ht="204" spans="1:8">
      <c r="A25" s="25">
        <v>21</v>
      </c>
      <c r="B25" s="25" t="s">
        <v>675</v>
      </c>
      <c r="C25" s="26" t="s">
        <v>676</v>
      </c>
      <c r="D25" s="14" t="s">
        <v>29</v>
      </c>
      <c r="E25" s="14">
        <v>1</v>
      </c>
      <c r="F25" s="27"/>
      <c r="G25" s="27">
        <f t="shared" si="0"/>
        <v>0</v>
      </c>
      <c r="H25" s="24"/>
    </row>
    <row r="26" s="1" customFormat="1" ht="168" spans="1:8">
      <c r="A26" s="25">
        <v>22</v>
      </c>
      <c r="B26" s="25" t="s">
        <v>677</v>
      </c>
      <c r="C26" s="26" t="s">
        <v>678</v>
      </c>
      <c r="D26" s="14" t="s">
        <v>29</v>
      </c>
      <c r="E26" s="14">
        <v>1</v>
      </c>
      <c r="F26" s="27"/>
      <c r="G26" s="27">
        <f t="shared" si="0"/>
        <v>0</v>
      </c>
      <c r="H26" s="24"/>
    </row>
    <row r="27" s="1" customFormat="1" ht="168" spans="1:8">
      <c r="A27" s="25">
        <v>23</v>
      </c>
      <c r="B27" s="25" t="s">
        <v>679</v>
      </c>
      <c r="C27" s="26" t="s">
        <v>680</v>
      </c>
      <c r="D27" s="14" t="s">
        <v>29</v>
      </c>
      <c r="E27" s="14">
        <v>1</v>
      </c>
      <c r="F27" s="27"/>
      <c r="G27" s="27">
        <f t="shared" si="0"/>
        <v>0</v>
      </c>
      <c r="H27" s="24"/>
    </row>
    <row r="28" s="1" customFormat="1" ht="276" spans="1:8">
      <c r="A28" s="25">
        <v>24</v>
      </c>
      <c r="B28" s="25" t="s">
        <v>681</v>
      </c>
      <c r="C28" s="26" t="s">
        <v>682</v>
      </c>
      <c r="D28" s="14" t="s">
        <v>29</v>
      </c>
      <c r="E28" s="14">
        <v>1</v>
      </c>
      <c r="F28" s="27"/>
      <c r="G28" s="27">
        <f t="shared" si="0"/>
        <v>0</v>
      </c>
      <c r="H28" s="24"/>
    </row>
    <row r="29" s="1" customFormat="1" ht="156" spans="1:8">
      <c r="A29" s="25">
        <v>25</v>
      </c>
      <c r="B29" s="25" t="s">
        <v>683</v>
      </c>
      <c r="C29" s="26" t="s">
        <v>684</v>
      </c>
      <c r="D29" s="14" t="s">
        <v>29</v>
      </c>
      <c r="E29" s="14">
        <v>1</v>
      </c>
      <c r="F29" s="27"/>
      <c r="G29" s="27">
        <f t="shared" si="0"/>
        <v>0</v>
      </c>
      <c r="H29" s="24"/>
    </row>
    <row r="30" s="1" customFormat="1" ht="168" spans="1:8">
      <c r="A30" s="25">
        <v>26</v>
      </c>
      <c r="B30" s="25" t="s">
        <v>685</v>
      </c>
      <c r="C30" s="26" t="s">
        <v>686</v>
      </c>
      <c r="D30" s="14" t="s">
        <v>29</v>
      </c>
      <c r="E30" s="14">
        <v>1</v>
      </c>
      <c r="F30" s="27"/>
      <c r="G30" s="27">
        <f t="shared" si="0"/>
        <v>0</v>
      </c>
      <c r="H30" s="24"/>
    </row>
    <row r="31" s="1" customFormat="1" ht="168" spans="1:8">
      <c r="A31" s="25">
        <v>27</v>
      </c>
      <c r="B31" s="25" t="s">
        <v>687</v>
      </c>
      <c r="C31" s="26" t="s">
        <v>688</v>
      </c>
      <c r="D31" s="14" t="s">
        <v>29</v>
      </c>
      <c r="E31" s="14">
        <v>1</v>
      </c>
      <c r="F31" s="27"/>
      <c r="G31" s="27">
        <f t="shared" si="0"/>
        <v>0</v>
      </c>
      <c r="H31" s="24"/>
    </row>
    <row r="32" s="1" customFormat="1" ht="204" spans="1:8">
      <c r="A32" s="25">
        <v>28</v>
      </c>
      <c r="B32" s="25" t="s">
        <v>689</v>
      </c>
      <c r="C32" s="26" t="s">
        <v>690</v>
      </c>
      <c r="D32" s="14" t="s">
        <v>29</v>
      </c>
      <c r="E32" s="14">
        <v>1</v>
      </c>
      <c r="F32" s="27"/>
      <c r="G32" s="27">
        <f t="shared" si="0"/>
        <v>0</v>
      </c>
      <c r="H32" s="24"/>
    </row>
    <row r="33" s="1" customFormat="1" ht="156" spans="1:8">
      <c r="A33" s="25">
        <v>29</v>
      </c>
      <c r="B33" s="25" t="s">
        <v>691</v>
      </c>
      <c r="C33" s="26" t="s">
        <v>692</v>
      </c>
      <c r="D33" s="14" t="s">
        <v>29</v>
      </c>
      <c r="E33" s="14">
        <v>1</v>
      </c>
      <c r="F33" s="27"/>
      <c r="G33" s="27">
        <f t="shared" si="0"/>
        <v>0</v>
      </c>
      <c r="H33" s="24"/>
    </row>
    <row r="34" s="2" customFormat="1" ht="36" spans="1:8">
      <c r="A34" s="14">
        <v>30</v>
      </c>
      <c r="B34" s="14" t="s">
        <v>693</v>
      </c>
      <c r="C34" s="28" t="s">
        <v>694</v>
      </c>
      <c r="D34" s="14" t="s">
        <v>29</v>
      </c>
      <c r="E34" s="14">
        <v>1</v>
      </c>
      <c r="F34" s="27"/>
      <c r="G34" s="27">
        <f t="shared" si="0"/>
        <v>0</v>
      </c>
      <c r="H34" s="24"/>
    </row>
    <row r="35" s="1" customFormat="1" ht="264" spans="1:8">
      <c r="A35" s="25">
        <v>31</v>
      </c>
      <c r="B35" s="25" t="s">
        <v>695</v>
      </c>
      <c r="C35" s="26" t="s">
        <v>696</v>
      </c>
      <c r="D35" s="14" t="s">
        <v>29</v>
      </c>
      <c r="E35" s="14">
        <v>1</v>
      </c>
      <c r="F35" s="27"/>
      <c r="G35" s="27">
        <f t="shared" si="0"/>
        <v>0</v>
      </c>
      <c r="H35" s="24"/>
    </row>
    <row r="36" s="1" customFormat="1" ht="156" spans="1:8">
      <c r="A36" s="25">
        <v>32</v>
      </c>
      <c r="B36" s="25" t="s">
        <v>697</v>
      </c>
      <c r="C36" s="26" t="s">
        <v>698</v>
      </c>
      <c r="D36" s="14" t="s">
        <v>29</v>
      </c>
      <c r="E36" s="14">
        <v>1</v>
      </c>
      <c r="F36" s="27"/>
      <c r="G36" s="27">
        <f t="shared" si="0"/>
        <v>0</v>
      </c>
      <c r="H36" s="24"/>
    </row>
    <row r="37" s="1" customFormat="1" ht="156" spans="1:8">
      <c r="A37" s="25">
        <v>33</v>
      </c>
      <c r="B37" s="25" t="s">
        <v>699</v>
      </c>
      <c r="C37" s="26" t="s">
        <v>700</v>
      </c>
      <c r="D37" s="14" t="s">
        <v>29</v>
      </c>
      <c r="E37" s="14">
        <v>1</v>
      </c>
      <c r="F37" s="27"/>
      <c r="G37" s="27">
        <f t="shared" si="0"/>
        <v>0</v>
      </c>
      <c r="H37" s="24"/>
    </row>
    <row r="38" s="1" customFormat="1" ht="168" spans="1:8">
      <c r="A38" s="25">
        <v>34</v>
      </c>
      <c r="B38" s="25" t="s">
        <v>701</v>
      </c>
      <c r="C38" s="26" t="s">
        <v>702</v>
      </c>
      <c r="D38" s="14" t="s">
        <v>29</v>
      </c>
      <c r="E38" s="14">
        <v>1</v>
      </c>
      <c r="F38" s="27"/>
      <c r="G38" s="27">
        <f t="shared" si="0"/>
        <v>0</v>
      </c>
      <c r="H38" s="24"/>
    </row>
    <row r="39" s="1" customFormat="1" ht="156" spans="1:8">
      <c r="A39" s="25">
        <v>35</v>
      </c>
      <c r="B39" s="25" t="s">
        <v>703</v>
      </c>
      <c r="C39" s="26" t="s">
        <v>704</v>
      </c>
      <c r="D39" s="14" t="s">
        <v>29</v>
      </c>
      <c r="E39" s="14">
        <v>1</v>
      </c>
      <c r="F39" s="27"/>
      <c r="G39" s="27">
        <f t="shared" si="0"/>
        <v>0</v>
      </c>
      <c r="H39" s="24"/>
    </row>
    <row r="40" s="1" customFormat="1" ht="120" spans="1:8">
      <c r="A40" s="25">
        <v>36</v>
      </c>
      <c r="B40" s="25" t="s">
        <v>705</v>
      </c>
      <c r="C40" s="26" t="s">
        <v>706</v>
      </c>
      <c r="D40" s="14" t="s">
        <v>29</v>
      </c>
      <c r="E40" s="14">
        <v>1</v>
      </c>
      <c r="F40" s="27"/>
      <c r="G40" s="27">
        <f t="shared" si="0"/>
        <v>0</v>
      </c>
      <c r="H40" s="24"/>
    </row>
    <row r="41" s="2" customFormat="1" ht="36" spans="1:8">
      <c r="A41" s="14">
        <v>37</v>
      </c>
      <c r="B41" s="13" t="s">
        <v>707</v>
      </c>
      <c r="C41" s="31" t="s">
        <v>708</v>
      </c>
      <c r="D41" s="14" t="s">
        <v>33</v>
      </c>
      <c r="E41" s="14">
        <v>1</v>
      </c>
      <c r="F41" s="27"/>
      <c r="G41" s="27">
        <f t="shared" ref="G41:G71" si="1">F41*E41</f>
        <v>0</v>
      </c>
      <c r="H41" s="24"/>
    </row>
    <row r="42" s="2" customFormat="1" ht="24" spans="1:8">
      <c r="A42" s="14">
        <v>38</v>
      </c>
      <c r="B42" s="13" t="s">
        <v>709</v>
      </c>
      <c r="C42" s="31" t="s">
        <v>710</v>
      </c>
      <c r="D42" s="14" t="s">
        <v>33</v>
      </c>
      <c r="E42" s="14">
        <v>1</v>
      </c>
      <c r="F42" s="27"/>
      <c r="G42" s="27">
        <f t="shared" si="1"/>
        <v>0</v>
      </c>
      <c r="H42" s="24"/>
    </row>
    <row r="43" s="1" customFormat="1" ht="336" spans="1:8">
      <c r="A43" s="25">
        <v>39</v>
      </c>
      <c r="B43" s="25" t="s">
        <v>711</v>
      </c>
      <c r="C43" s="26" t="s">
        <v>712</v>
      </c>
      <c r="D43" s="14" t="s">
        <v>25</v>
      </c>
      <c r="E43" s="14">
        <v>1</v>
      </c>
      <c r="F43" s="32"/>
      <c r="G43" s="27">
        <f t="shared" si="1"/>
        <v>0</v>
      </c>
      <c r="H43" s="33"/>
    </row>
    <row r="44" s="2" customFormat="1" ht="12" spans="1:8">
      <c r="A44" s="34" t="s">
        <v>713</v>
      </c>
      <c r="B44" s="34"/>
      <c r="C44" s="22"/>
      <c r="D44" s="34"/>
      <c r="E44" s="14"/>
      <c r="F44" s="32"/>
      <c r="G44" s="27">
        <f t="shared" si="1"/>
        <v>0</v>
      </c>
      <c r="H44" s="24"/>
    </row>
    <row r="45" s="1" customFormat="1" ht="168" spans="1:8">
      <c r="A45" s="25">
        <v>41</v>
      </c>
      <c r="B45" s="25" t="s">
        <v>714</v>
      </c>
      <c r="C45" s="26" t="s">
        <v>715</v>
      </c>
      <c r="D45" s="14" t="s">
        <v>33</v>
      </c>
      <c r="E45" s="14">
        <v>1</v>
      </c>
      <c r="F45" s="27"/>
      <c r="G45" s="27">
        <f t="shared" si="1"/>
        <v>0</v>
      </c>
      <c r="H45" s="24"/>
    </row>
    <row r="46" s="1" customFormat="1" ht="216" spans="1:8">
      <c r="A46" s="25">
        <v>42</v>
      </c>
      <c r="B46" s="25" t="s">
        <v>716</v>
      </c>
      <c r="C46" s="26" t="s">
        <v>717</v>
      </c>
      <c r="D46" s="14" t="s">
        <v>33</v>
      </c>
      <c r="E46" s="14">
        <v>1</v>
      </c>
      <c r="F46" s="27"/>
      <c r="G46" s="27">
        <f t="shared" si="1"/>
        <v>0</v>
      </c>
      <c r="H46" s="24"/>
    </row>
    <row r="47" s="1" customFormat="1" ht="228" spans="1:8">
      <c r="A47" s="25">
        <v>43</v>
      </c>
      <c r="B47" s="25" t="s">
        <v>718</v>
      </c>
      <c r="C47" s="26" t="s">
        <v>719</v>
      </c>
      <c r="D47" s="14" t="s">
        <v>33</v>
      </c>
      <c r="E47" s="14">
        <v>1</v>
      </c>
      <c r="F47" s="27"/>
      <c r="G47" s="27">
        <f t="shared" si="1"/>
        <v>0</v>
      </c>
      <c r="H47" s="24"/>
    </row>
    <row r="48" s="1" customFormat="1" ht="192" spans="1:8">
      <c r="A48" s="25">
        <v>44</v>
      </c>
      <c r="B48" s="25" t="s">
        <v>720</v>
      </c>
      <c r="C48" s="26" t="s">
        <v>721</v>
      </c>
      <c r="D48" s="14" t="s">
        <v>33</v>
      </c>
      <c r="E48" s="14">
        <v>1</v>
      </c>
      <c r="F48" s="27"/>
      <c r="G48" s="27">
        <f t="shared" si="1"/>
        <v>0</v>
      </c>
      <c r="H48" s="24"/>
    </row>
    <row r="49" s="1" customFormat="1" ht="96" spans="1:8">
      <c r="A49" s="25">
        <v>45</v>
      </c>
      <c r="B49" s="25" t="s">
        <v>722</v>
      </c>
      <c r="C49" s="26" t="s">
        <v>723</v>
      </c>
      <c r="D49" s="14" t="s">
        <v>33</v>
      </c>
      <c r="E49" s="14">
        <v>1</v>
      </c>
      <c r="F49" s="27"/>
      <c r="G49" s="27">
        <f t="shared" si="1"/>
        <v>0</v>
      </c>
      <c r="H49" s="24"/>
    </row>
    <row r="50" s="1" customFormat="1" ht="108" spans="1:8">
      <c r="A50" s="25">
        <v>46</v>
      </c>
      <c r="B50" s="25" t="s">
        <v>724</v>
      </c>
      <c r="C50" s="26" t="s">
        <v>725</v>
      </c>
      <c r="D50" s="14" t="s">
        <v>33</v>
      </c>
      <c r="E50" s="14">
        <v>1</v>
      </c>
      <c r="F50" s="27"/>
      <c r="G50" s="27">
        <f t="shared" si="1"/>
        <v>0</v>
      </c>
      <c r="H50" s="24"/>
    </row>
    <row r="51" s="1" customFormat="1" ht="288" spans="1:8">
      <c r="A51" s="25">
        <v>47</v>
      </c>
      <c r="B51" s="25" t="s">
        <v>726</v>
      </c>
      <c r="C51" s="26" t="s">
        <v>727</v>
      </c>
      <c r="D51" s="14" t="s">
        <v>33</v>
      </c>
      <c r="E51" s="14">
        <v>1</v>
      </c>
      <c r="F51" s="27"/>
      <c r="G51" s="27">
        <f t="shared" si="1"/>
        <v>0</v>
      </c>
      <c r="H51" s="24"/>
    </row>
    <row r="52" s="2" customFormat="1" ht="84" spans="1:8">
      <c r="A52" s="14">
        <v>48</v>
      </c>
      <c r="B52" s="14" t="s">
        <v>728</v>
      </c>
      <c r="C52" s="35" t="s">
        <v>729</v>
      </c>
      <c r="D52" s="14" t="s">
        <v>33</v>
      </c>
      <c r="E52" s="14">
        <v>1</v>
      </c>
      <c r="F52" s="27"/>
      <c r="G52" s="27">
        <f t="shared" si="1"/>
        <v>0</v>
      </c>
      <c r="H52" s="24"/>
    </row>
    <row r="53" s="1" customFormat="1" ht="228" spans="1:8">
      <c r="A53" s="25">
        <v>49</v>
      </c>
      <c r="B53" s="25" t="s">
        <v>730</v>
      </c>
      <c r="C53" s="26" t="s">
        <v>731</v>
      </c>
      <c r="D53" s="14" t="s">
        <v>33</v>
      </c>
      <c r="E53" s="14">
        <v>1</v>
      </c>
      <c r="F53" s="27"/>
      <c r="G53" s="27">
        <f t="shared" si="1"/>
        <v>0</v>
      </c>
      <c r="H53" s="24"/>
    </row>
    <row r="54" s="1" customFormat="1" ht="120" spans="1:8">
      <c r="A54" s="25">
        <v>50</v>
      </c>
      <c r="B54" s="25" t="s">
        <v>732</v>
      </c>
      <c r="C54" s="26" t="s">
        <v>733</v>
      </c>
      <c r="D54" s="14" t="s">
        <v>33</v>
      </c>
      <c r="E54" s="14">
        <v>1</v>
      </c>
      <c r="F54" s="27"/>
      <c r="G54" s="27">
        <f t="shared" si="1"/>
        <v>0</v>
      </c>
      <c r="H54" s="24"/>
    </row>
    <row r="55" s="1" customFormat="1" ht="144" spans="1:8">
      <c r="A55" s="25">
        <v>51</v>
      </c>
      <c r="B55" s="25" t="s">
        <v>734</v>
      </c>
      <c r="C55" s="26" t="s">
        <v>735</v>
      </c>
      <c r="D55" s="14" t="s">
        <v>33</v>
      </c>
      <c r="E55" s="14">
        <v>1</v>
      </c>
      <c r="F55" s="27"/>
      <c r="G55" s="27">
        <f t="shared" si="1"/>
        <v>0</v>
      </c>
      <c r="H55" s="24"/>
    </row>
    <row r="56" s="1" customFormat="1" ht="180" spans="1:8">
      <c r="A56" s="25">
        <v>52</v>
      </c>
      <c r="B56" s="25" t="s">
        <v>736</v>
      </c>
      <c r="C56" s="26" t="s">
        <v>737</v>
      </c>
      <c r="D56" s="14" t="s">
        <v>33</v>
      </c>
      <c r="E56" s="14">
        <v>1</v>
      </c>
      <c r="F56" s="27"/>
      <c r="G56" s="27">
        <f t="shared" si="1"/>
        <v>0</v>
      </c>
      <c r="H56" s="24"/>
    </row>
    <row r="57" s="1" customFormat="1" ht="96" spans="1:8">
      <c r="A57" s="25">
        <v>53</v>
      </c>
      <c r="B57" s="25" t="s">
        <v>738</v>
      </c>
      <c r="C57" s="26" t="s">
        <v>739</v>
      </c>
      <c r="D57" s="14" t="s">
        <v>33</v>
      </c>
      <c r="E57" s="14">
        <v>1</v>
      </c>
      <c r="F57" s="27"/>
      <c r="G57" s="27">
        <f t="shared" si="1"/>
        <v>0</v>
      </c>
      <c r="H57" s="24"/>
    </row>
    <row r="58" s="1" customFormat="1" ht="180" spans="1:8">
      <c r="A58" s="25">
        <v>54</v>
      </c>
      <c r="B58" s="25" t="s">
        <v>740</v>
      </c>
      <c r="C58" s="26" t="s">
        <v>741</v>
      </c>
      <c r="D58" s="14" t="s">
        <v>33</v>
      </c>
      <c r="E58" s="14">
        <v>1</v>
      </c>
      <c r="F58" s="36"/>
      <c r="G58" s="27">
        <f t="shared" si="1"/>
        <v>0</v>
      </c>
      <c r="H58" s="24"/>
    </row>
    <row r="59" s="1" customFormat="1" ht="144" spans="1:8">
      <c r="A59" s="25">
        <v>55</v>
      </c>
      <c r="B59" s="25" t="s">
        <v>742</v>
      </c>
      <c r="C59" s="26" t="s">
        <v>743</v>
      </c>
      <c r="D59" s="14" t="s">
        <v>33</v>
      </c>
      <c r="E59" s="14">
        <v>1</v>
      </c>
      <c r="F59" s="36"/>
      <c r="G59" s="27">
        <f t="shared" si="1"/>
        <v>0</v>
      </c>
      <c r="H59" s="24"/>
    </row>
    <row r="60" s="1" customFormat="1" ht="132" spans="1:8">
      <c r="A60" s="25">
        <v>56</v>
      </c>
      <c r="B60" s="25" t="s">
        <v>744</v>
      </c>
      <c r="C60" s="26" t="s">
        <v>745</v>
      </c>
      <c r="D60" s="14" t="s">
        <v>33</v>
      </c>
      <c r="E60" s="14">
        <v>1</v>
      </c>
      <c r="F60" s="27"/>
      <c r="G60" s="27">
        <f t="shared" si="1"/>
        <v>0</v>
      </c>
      <c r="H60" s="24"/>
    </row>
    <row r="61" s="1" customFormat="1" ht="96" spans="1:8">
      <c r="A61" s="25">
        <v>57</v>
      </c>
      <c r="B61" s="25" t="s">
        <v>746</v>
      </c>
      <c r="C61" s="26" t="s">
        <v>747</v>
      </c>
      <c r="D61" s="14" t="s">
        <v>33</v>
      </c>
      <c r="E61" s="14">
        <v>1</v>
      </c>
      <c r="F61" s="36"/>
      <c r="G61" s="27">
        <f t="shared" si="1"/>
        <v>0</v>
      </c>
      <c r="H61" s="24"/>
    </row>
    <row r="62" s="1" customFormat="1" ht="132" spans="1:8">
      <c r="A62" s="25">
        <v>58</v>
      </c>
      <c r="B62" s="37" t="s">
        <v>748</v>
      </c>
      <c r="C62" s="26" t="s">
        <v>749</v>
      </c>
      <c r="D62" s="14" t="s">
        <v>33</v>
      </c>
      <c r="E62" s="14">
        <v>1</v>
      </c>
      <c r="F62" s="36"/>
      <c r="G62" s="27">
        <f t="shared" si="1"/>
        <v>0</v>
      </c>
      <c r="H62" s="24"/>
    </row>
    <row r="63" s="1" customFormat="1" ht="180" spans="1:8">
      <c r="A63" s="25">
        <v>59</v>
      </c>
      <c r="B63" s="25" t="s">
        <v>750</v>
      </c>
      <c r="C63" s="26" t="s">
        <v>751</v>
      </c>
      <c r="D63" s="14" t="s">
        <v>33</v>
      </c>
      <c r="E63" s="14">
        <v>1</v>
      </c>
      <c r="F63" s="36"/>
      <c r="G63" s="27">
        <f t="shared" si="1"/>
        <v>0</v>
      </c>
      <c r="H63" s="24"/>
    </row>
    <row r="64" s="1" customFormat="1" ht="144" spans="1:8">
      <c r="A64" s="25">
        <v>60</v>
      </c>
      <c r="B64" s="25" t="s">
        <v>752</v>
      </c>
      <c r="C64" s="26" t="s">
        <v>753</v>
      </c>
      <c r="D64" s="14" t="s">
        <v>33</v>
      </c>
      <c r="E64" s="14">
        <v>1</v>
      </c>
      <c r="F64" s="36"/>
      <c r="G64" s="27">
        <f t="shared" si="1"/>
        <v>0</v>
      </c>
      <c r="H64" s="24"/>
    </row>
    <row r="65" s="1" customFormat="1" ht="132" spans="1:8">
      <c r="A65" s="25">
        <v>61</v>
      </c>
      <c r="B65" s="25" t="s">
        <v>754</v>
      </c>
      <c r="C65" s="26" t="s">
        <v>755</v>
      </c>
      <c r="D65" s="14" t="s">
        <v>33</v>
      </c>
      <c r="E65" s="14">
        <v>1</v>
      </c>
      <c r="F65" s="27"/>
      <c r="G65" s="27">
        <f t="shared" si="1"/>
        <v>0</v>
      </c>
      <c r="H65" s="24"/>
    </row>
    <row r="66" s="1" customFormat="1" ht="264" spans="1:8">
      <c r="A66" s="25">
        <v>62</v>
      </c>
      <c r="B66" s="25" t="s">
        <v>756</v>
      </c>
      <c r="C66" s="26" t="s">
        <v>757</v>
      </c>
      <c r="D66" s="14" t="s">
        <v>33</v>
      </c>
      <c r="E66" s="14">
        <v>1</v>
      </c>
      <c r="F66" s="36"/>
      <c r="G66" s="27">
        <f t="shared" si="1"/>
        <v>0</v>
      </c>
      <c r="H66" s="24"/>
    </row>
    <row r="67" s="1" customFormat="1" ht="84" spans="1:8">
      <c r="A67" s="25">
        <v>63</v>
      </c>
      <c r="B67" s="25" t="s">
        <v>758</v>
      </c>
      <c r="C67" s="26" t="s">
        <v>759</v>
      </c>
      <c r="D67" s="14" t="s">
        <v>33</v>
      </c>
      <c r="E67" s="14">
        <v>1</v>
      </c>
      <c r="F67" s="27"/>
      <c r="G67" s="27">
        <f t="shared" si="1"/>
        <v>0</v>
      </c>
      <c r="H67" s="24"/>
    </row>
    <row r="68" s="1" customFormat="1" ht="60" spans="1:8">
      <c r="A68" s="25">
        <v>64</v>
      </c>
      <c r="B68" s="25" t="s">
        <v>760</v>
      </c>
      <c r="C68" s="26" t="s">
        <v>761</v>
      </c>
      <c r="D68" s="14" t="s">
        <v>33</v>
      </c>
      <c r="E68" s="14">
        <v>1</v>
      </c>
      <c r="F68" s="36"/>
      <c r="G68" s="27">
        <f t="shared" si="1"/>
        <v>0</v>
      </c>
      <c r="H68" s="24"/>
    </row>
    <row r="69" s="1" customFormat="1" ht="96" spans="1:8">
      <c r="A69" s="25">
        <v>65</v>
      </c>
      <c r="B69" s="25" t="s">
        <v>762</v>
      </c>
      <c r="C69" s="26" t="s">
        <v>763</v>
      </c>
      <c r="D69" s="14" t="s">
        <v>33</v>
      </c>
      <c r="E69" s="14">
        <v>1</v>
      </c>
      <c r="F69" s="36"/>
      <c r="G69" s="27">
        <f t="shared" si="1"/>
        <v>0</v>
      </c>
      <c r="H69" s="24"/>
    </row>
    <row r="70" s="1" customFormat="1" ht="312" spans="1:8">
      <c r="A70" s="25">
        <v>66</v>
      </c>
      <c r="B70" s="25" t="s">
        <v>764</v>
      </c>
      <c r="C70" s="26" t="s">
        <v>765</v>
      </c>
      <c r="D70" s="14" t="s">
        <v>33</v>
      </c>
      <c r="E70" s="14">
        <v>1</v>
      </c>
      <c r="F70" s="27"/>
      <c r="G70" s="27">
        <f t="shared" si="1"/>
        <v>0</v>
      </c>
      <c r="H70" s="24"/>
    </row>
    <row r="71" s="1" customFormat="1" ht="108" spans="1:8">
      <c r="A71" s="25">
        <v>67</v>
      </c>
      <c r="B71" s="38" t="s">
        <v>766</v>
      </c>
      <c r="C71" s="26" t="s">
        <v>767</v>
      </c>
      <c r="D71" s="29" t="s">
        <v>33</v>
      </c>
      <c r="E71" s="29">
        <v>1</v>
      </c>
      <c r="F71" s="36"/>
      <c r="G71" s="27">
        <f t="shared" si="1"/>
        <v>0</v>
      </c>
      <c r="H71" s="24"/>
    </row>
    <row r="72" s="2" customFormat="1" ht="48" spans="1:8">
      <c r="A72" s="14">
        <v>68</v>
      </c>
      <c r="B72" s="14" t="s">
        <v>768</v>
      </c>
      <c r="C72" s="35" t="s">
        <v>769</v>
      </c>
      <c r="D72" s="14" t="s">
        <v>33</v>
      </c>
      <c r="E72" s="14">
        <v>1</v>
      </c>
      <c r="F72" s="27"/>
      <c r="G72" s="27">
        <f t="shared" ref="G72:G99" si="2">F72*E72</f>
        <v>0</v>
      </c>
      <c r="H72" s="24"/>
    </row>
    <row r="73" s="2" customFormat="1" ht="96" spans="1:8">
      <c r="A73" s="14">
        <v>69</v>
      </c>
      <c r="B73" s="14" t="s">
        <v>770</v>
      </c>
      <c r="C73" s="35" t="s">
        <v>771</v>
      </c>
      <c r="D73" s="14" t="s">
        <v>33</v>
      </c>
      <c r="E73" s="14">
        <v>1</v>
      </c>
      <c r="F73" s="27"/>
      <c r="G73" s="27">
        <f t="shared" si="2"/>
        <v>0</v>
      </c>
      <c r="H73" s="24"/>
    </row>
    <row r="74" s="1" customFormat="1" ht="180" spans="1:8">
      <c r="A74" s="25">
        <v>70</v>
      </c>
      <c r="B74" s="25" t="s">
        <v>772</v>
      </c>
      <c r="C74" s="26" t="s">
        <v>773</v>
      </c>
      <c r="D74" s="14" t="s">
        <v>33</v>
      </c>
      <c r="E74" s="14">
        <v>1</v>
      </c>
      <c r="F74" s="36"/>
      <c r="G74" s="27">
        <f t="shared" si="2"/>
        <v>0</v>
      </c>
      <c r="H74" s="24"/>
    </row>
    <row r="75" s="1" customFormat="1" ht="120" spans="1:8">
      <c r="A75" s="25">
        <v>71</v>
      </c>
      <c r="B75" s="25" t="s">
        <v>774</v>
      </c>
      <c r="C75" s="26" t="s">
        <v>775</v>
      </c>
      <c r="D75" s="14" t="s">
        <v>33</v>
      </c>
      <c r="E75" s="14">
        <v>1</v>
      </c>
      <c r="F75" s="36"/>
      <c r="G75" s="27">
        <f t="shared" si="2"/>
        <v>0</v>
      </c>
      <c r="H75" s="24"/>
    </row>
    <row r="76" s="2" customFormat="1" ht="72" spans="1:8">
      <c r="A76" s="14">
        <v>72</v>
      </c>
      <c r="B76" s="14" t="s">
        <v>776</v>
      </c>
      <c r="C76" s="35" t="s">
        <v>777</v>
      </c>
      <c r="D76" s="14" t="s">
        <v>33</v>
      </c>
      <c r="E76" s="14">
        <v>1</v>
      </c>
      <c r="F76" s="36"/>
      <c r="G76" s="27">
        <f t="shared" si="2"/>
        <v>0</v>
      </c>
      <c r="H76" s="24"/>
    </row>
    <row r="77" s="1" customFormat="1" ht="168" spans="1:8">
      <c r="A77" s="25">
        <v>73</v>
      </c>
      <c r="B77" s="25" t="s">
        <v>778</v>
      </c>
      <c r="C77" s="26" t="s">
        <v>779</v>
      </c>
      <c r="D77" s="14" t="s">
        <v>33</v>
      </c>
      <c r="E77" s="14">
        <v>1</v>
      </c>
      <c r="F77" s="27"/>
      <c r="G77" s="27">
        <f t="shared" si="2"/>
        <v>0</v>
      </c>
      <c r="H77" s="24"/>
    </row>
    <row r="78" s="1" customFormat="1" ht="204" spans="1:8">
      <c r="A78" s="25">
        <v>74</v>
      </c>
      <c r="B78" s="25" t="s">
        <v>780</v>
      </c>
      <c r="C78" s="26" t="s">
        <v>781</v>
      </c>
      <c r="D78" s="14" t="s">
        <v>33</v>
      </c>
      <c r="E78" s="14">
        <v>1</v>
      </c>
      <c r="F78" s="36"/>
      <c r="G78" s="27">
        <f t="shared" si="2"/>
        <v>0</v>
      </c>
      <c r="H78" s="24"/>
    </row>
    <row r="79" s="2" customFormat="1" ht="12" spans="1:8">
      <c r="A79" s="34" t="s">
        <v>782</v>
      </c>
      <c r="B79" s="34"/>
      <c r="C79" s="22"/>
      <c r="D79" s="34"/>
      <c r="E79" s="14"/>
      <c r="F79" s="32"/>
      <c r="G79" s="27">
        <f t="shared" si="2"/>
        <v>0</v>
      </c>
      <c r="H79" s="24"/>
    </row>
    <row r="80" s="1" customFormat="1" ht="192" spans="1:8">
      <c r="A80" s="25">
        <v>76</v>
      </c>
      <c r="B80" s="25" t="s">
        <v>634</v>
      </c>
      <c r="C80" s="26" t="s">
        <v>635</v>
      </c>
      <c r="D80" s="14" t="s">
        <v>68</v>
      </c>
      <c r="E80" s="14">
        <v>12</v>
      </c>
      <c r="F80" s="27"/>
      <c r="G80" s="27">
        <f t="shared" si="2"/>
        <v>0</v>
      </c>
      <c r="H80" s="24"/>
    </row>
    <row r="81" s="1" customFormat="1" ht="192" spans="1:8">
      <c r="A81" s="25">
        <v>77</v>
      </c>
      <c r="B81" s="25" t="s">
        <v>642</v>
      </c>
      <c r="C81" s="26" t="s">
        <v>643</v>
      </c>
      <c r="D81" s="14" t="s">
        <v>29</v>
      </c>
      <c r="E81" s="14">
        <v>12</v>
      </c>
      <c r="F81" s="27"/>
      <c r="G81" s="27">
        <f t="shared" si="2"/>
        <v>0</v>
      </c>
      <c r="H81" s="24"/>
    </row>
    <row r="82" s="1" customFormat="1" ht="156" spans="1:8">
      <c r="A82" s="25">
        <v>78</v>
      </c>
      <c r="B82" s="25" t="s">
        <v>644</v>
      </c>
      <c r="C82" s="26" t="s">
        <v>645</v>
      </c>
      <c r="D82" s="14" t="s">
        <v>29</v>
      </c>
      <c r="E82" s="14">
        <v>12</v>
      </c>
      <c r="F82" s="27"/>
      <c r="G82" s="27">
        <f t="shared" si="2"/>
        <v>0</v>
      </c>
      <c r="H82" s="24"/>
    </row>
    <row r="83" s="1" customFormat="1" ht="180" spans="1:8">
      <c r="A83" s="25">
        <v>79</v>
      </c>
      <c r="B83" s="25" t="s">
        <v>646</v>
      </c>
      <c r="C83" s="26" t="s">
        <v>647</v>
      </c>
      <c r="D83" s="14" t="s">
        <v>29</v>
      </c>
      <c r="E83" s="14">
        <v>24</v>
      </c>
      <c r="F83" s="36"/>
      <c r="G83" s="27">
        <f t="shared" si="2"/>
        <v>0</v>
      </c>
      <c r="H83" s="24"/>
    </row>
    <row r="84" s="1" customFormat="1" ht="204" spans="1:8">
      <c r="A84" s="25">
        <v>80</v>
      </c>
      <c r="B84" s="25" t="s">
        <v>650</v>
      </c>
      <c r="C84" s="26" t="s">
        <v>651</v>
      </c>
      <c r="D84" s="14" t="s">
        <v>652</v>
      </c>
      <c r="E84" s="14">
        <v>12</v>
      </c>
      <c r="F84" s="36"/>
      <c r="G84" s="27">
        <f t="shared" si="2"/>
        <v>0</v>
      </c>
      <c r="H84" s="24"/>
    </row>
    <row r="85" s="1" customFormat="1" ht="168" spans="1:8">
      <c r="A85" s="25">
        <v>81</v>
      </c>
      <c r="B85" s="25" t="s">
        <v>653</v>
      </c>
      <c r="C85" s="26" t="s">
        <v>654</v>
      </c>
      <c r="D85" s="14" t="s">
        <v>29</v>
      </c>
      <c r="E85" s="14">
        <v>24</v>
      </c>
      <c r="F85" s="36"/>
      <c r="G85" s="27">
        <f t="shared" si="2"/>
        <v>0</v>
      </c>
      <c r="H85" s="24"/>
    </row>
    <row r="86" s="1" customFormat="1" ht="264" spans="1:8">
      <c r="A86" s="25">
        <v>82</v>
      </c>
      <c r="B86" s="25" t="s">
        <v>655</v>
      </c>
      <c r="C86" s="26" t="s">
        <v>656</v>
      </c>
      <c r="D86" s="14" t="s">
        <v>29</v>
      </c>
      <c r="E86" s="14">
        <v>12</v>
      </c>
      <c r="F86" s="36"/>
      <c r="G86" s="27">
        <f t="shared" si="2"/>
        <v>0</v>
      </c>
      <c r="H86" s="24"/>
    </row>
    <row r="87" s="1" customFormat="1" ht="180" spans="1:8">
      <c r="A87" s="25">
        <v>83</v>
      </c>
      <c r="B87" s="25" t="s">
        <v>673</v>
      </c>
      <c r="C87" s="26" t="s">
        <v>674</v>
      </c>
      <c r="D87" s="14" t="s">
        <v>29</v>
      </c>
      <c r="E87" s="14">
        <v>12</v>
      </c>
      <c r="F87" s="36"/>
      <c r="G87" s="27">
        <f t="shared" si="2"/>
        <v>0</v>
      </c>
      <c r="H87" s="24"/>
    </row>
    <row r="88" s="1" customFormat="1" ht="216" spans="1:8">
      <c r="A88" s="25">
        <v>84</v>
      </c>
      <c r="B88" s="25" t="s">
        <v>657</v>
      </c>
      <c r="C88" s="26" t="s">
        <v>658</v>
      </c>
      <c r="D88" s="14" t="s">
        <v>29</v>
      </c>
      <c r="E88" s="14">
        <v>12</v>
      </c>
      <c r="F88" s="36"/>
      <c r="G88" s="27">
        <f t="shared" si="2"/>
        <v>0</v>
      </c>
      <c r="H88" s="24"/>
    </row>
    <row r="89" s="1" customFormat="1" ht="348" spans="1:8">
      <c r="A89" s="25">
        <v>85</v>
      </c>
      <c r="B89" s="25" t="s">
        <v>659</v>
      </c>
      <c r="C89" s="26" t="s">
        <v>660</v>
      </c>
      <c r="D89" s="14" t="s">
        <v>29</v>
      </c>
      <c r="E89" s="14">
        <v>12</v>
      </c>
      <c r="F89" s="36"/>
      <c r="G89" s="27">
        <f t="shared" si="2"/>
        <v>0</v>
      </c>
      <c r="H89" s="24"/>
    </row>
    <row r="90" s="1" customFormat="1" ht="312" spans="1:8">
      <c r="A90" s="25">
        <v>86</v>
      </c>
      <c r="B90" s="25" t="s">
        <v>661</v>
      </c>
      <c r="C90" s="26" t="s">
        <v>662</v>
      </c>
      <c r="D90" s="14" t="s">
        <v>29</v>
      </c>
      <c r="E90" s="14">
        <v>12</v>
      </c>
      <c r="F90" s="36"/>
      <c r="G90" s="27">
        <f t="shared" si="2"/>
        <v>0</v>
      </c>
      <c r="H90" s="24"/>
    </row>
    <row r="91" s="1" customFormat="1" ht="204" spans="1:8">
      <c r="A91" s="25">
        <v>87</v>
      </c>
      <c r="B91" s="25" t="s">
        <v>675</v>
      </c>
      <c r="C91" s="26" t="s">
        <v>676</v>
      </c>
      <c r="D91" s="14" t="s">
        <v>29</v>
      </c>
      <c r="E91" s="14">
        <v>12</v>
      </c>
      <c r="F91" s="36"/>
      <c r="G91" s="27">
        <f t="shared" si="2"/>
        <v>0</v>
      </c>
      <c r="H91" s="33"/>
    </row>
    <row r="92" s="1" customFormat="1" ht="168" spans="1:8">
      <c r="A92" s="25">
        <v>88</v>
      </c>
      <c r="B92" s="25" t="s">
        <v>677</v>
      </c>
      <c r="C92" s="26" t="s">
        <v>678</v>
      </c>
      <c r="D92" s="14" t="s">
        <v>29</v>
      </c>
      <c r="E92" s="14">
        <v>12</v>
      </c>
      <c r="F92" s="27"/>
      <c r="G92" s="27">
        <f t="shared" si="2"/>
        <v>0</v>
      </c>
      <c r="H92" s="33"/>
    </row>
    <row r="93" s="1" customFormat="1" ht="168" spans="1:8">
      <c r="A93" s="25">
        <v>89</v>
      </c>
      <c r="B93" s="25" t="s">
        <v>679</v>
      </c>
      <c r="C93" s="26" t="s">
        <v>680</v>
      </c>
      <c r="D93" s="14" t="s">
        <v>29</v>
      </c>
      <c r="E93" s="14">
        <v>12</v>
      </c>
      <c r="F93" s="36"/>
      <c r="G93" s="27">
        <f t="shared" si="2"/>
        <v>0</v>
      </c>
      <c r="H93" s="33"/>
    </row>
    <row r="94" s="1" customFormat="1" ht="168" spans="1:8">
      <c r="A94" s="25">
        <v>90</v>
      </c>
      <c r="B94" s="25" t="s">
        <v>687</v>
      </c>
      <c r="C94" s="26" t="s">
        <v>688</v>
      </c>
      <c r="D94" s="14" t="s">
        <v>29</v>
      </c>
      <c r="E94" s="14">
        <v>12</v>
      </c>
      <c r="F94" s="36"/>
      <c r="G94" s="27">
        <f t="shared" si="2"/>
        <v>0</v>
      </c>
      <c r="H94" s="33"/>
    </row>
    <row r="95" s="1" customFormat="1" ht="204" spans="1:8">
      <c r="A95" s="25">
        <v>91</v>
      </c>
      <c r="B95" s="25" t="s">
        <v>689</v>
      </c>
      <c r="C95" s="26" t="s">
        <v>690</v>
      </c>
      <c r="D95" s="14" t="s">
        <v>29</v>
      </c>
      <c r="E95" s="14">
        <v>12</v>
      </c>
      <c r="F95" s="36"/>
      <c r="G95" s="27">
        <f t="shared" si="2"/>
        <v>0</v>
      </c>
      <c r="H95" s="33"/>
    </row>
    <row r="96" s="1" customFormat="1" ht="168" spans="1:8">
      <c r="A96" s="25">
        <v>92</v>
      </c>
      <c r="B96" s="25" t="s">
        <v>685</v>
      </c>
      <c r="C96" s="26" t="s">
        <v>686</v>
      </c>
      <c r="D96" s="14" t="s">
        <v>29</v>
      </c>
      <c r="E96" s="14">
        <v>12</v>
      </c>
      <c r="F96" s="36"/>
      <c r="G96" s="27">
        <f t="shared" si="2"/>
        <v>0</v>
      </c>
      <c r="H96" s="33"/>
    </row>
    <row r="97" s="1" customFormat="1" ht="264" spans="1:8">
      <c r="A97" s="25">
        <v>93</v>
      </c>
      <c r="B97" s="25" t="s">
        <v>695</v>
      </c>
      <c r="C97" s="26" t="s">
        <v>696</v>
      </c>
      <c r="D97" s="14" t="s">
        <v>29</v>
      </c>
      <c r="E97" s="14">
        <v>12</v>
      </c>
      <c r="F97" s="36"/>
      <c r="G97" s="27">
        <f t="shared" si="2"/>
        <v>0</v>
      </c>
      <c r="H97" s="33"/>
    </row>
    <row r="98" s="1" customFormat="1" ht="156" spans="1:8">
      <c r="A98" s="25">
        <v>94</v>
      </c>
      <c r="B98" s="25" t="s">
        <v>699</v>
      </c>
      <c r="C98" s="26" t="s">
        <v>700</v>
      </c>
      <c r="D98" s="14" t="s">
        <v>29</v>
      </c>
      <c r="E98" s="14">
        <v>12</v>
      </c>
      <c r="F98" s="36"/>
      <c r="G98" s="27">
        <f t="shared" si="2"/>
        <v>0</v>
      </c>
      <c r="H98" s="33"/>
    </row>
    <row r="99" s="3" customFormat="1" ht="36" spans="1:8">
      <c r="A99" s="14">
        <v>95</v>
      </c>
      <c r="B99" s="14" t="s">
        <v>707</v>
      </c>
      <c r="C99" s="28" t="s">
        <v>708</v>
      </c>
      <c r="D99" s="14" t="s">
        <v>33</v>
      </c>
      <c r="E99" s="14">
        <v>12</v>
      </c>
      <c r="F99" s="36"/>
      <c r="G99" s="27">
        <f t="shared" si="2"/>
        <v>0</v>
      </c>
      <c r="H99" s="33"/>
    </row>
    <row r="100" s="3" customFormat="1" ht="24" spans="1:8">
      <c r="A100" s="14">
        <v>96</v>
      </c>
      <c r="B100" s="14" t="s">
        <v>709</v>
      </c>
      <c r="C100" s="28" t="s">
        <v>710</v>
      </c>
      <c r="D100" s="14" t="s">
        <v>33</v>
      </c>
      <c r="E100" s="14">
        <v>12</v>
      </c>
      <c r="F100" s="36"/>
      <c r="G100" s="27">
        <f t="shared" ref="G100:G118" si="3">F100*E100</f>
        <v>0</v>
      </c>
      <c r="H100" s="33"/>
    </row>
    <row r="101" s="2" customFormat="1" ht="12" spans="1:8">
      <c r="A101" s="34" t="s">
        <v>783</v>
      </c>
      <c r="B101" s="34"/>
      <c r="C101" s="22"/>
      <c r="D101" s="34"/>
      <c r="E101" s="14"/>
      <c r="F101" s="32"/>
      <c r="G101" s="27">
        <f t="shared" si="3"/>
        <v>0</v>
      </c>
      <c r="H101" s="24"/>
    </row>
    <row r="102" s="1" customFormat="1" ht="216" spans="1:8">
      <c r="A102" s="25">
        <v>98</v>
      </c>
      <c r="B102" s="25" t="s">
        <v>716</v>
      </c>
      <c r="C102" s="26" t="s">
        <v>717</v>
      </c>
      <c r="D102" s="14" t="s">
        <v>33</v>
      </c>
      <c r="E102" s="14">
        <v>12</v>
      </c>
      <c r="F102" s="36"/>
      <c r="G102" s="27">
        <f t="shared" si="3"/>
        <v>0</v>
      </c>
      <c r="H102" s="24"/>
    </row>
    <row r="103" s="1" customFormat="1" ht="120" spans="1:8">
      <c r="A103" s="25">
        <v>99</v>
      </c>
      <c r="B103" s="25" t="s">
        <v>732</v>
      </c>
      <c r="C103" s="26" t="s">
        <v>733</v>
      </c>
      <c r="D103" s="14" t="s">
        <v>33</v>
      </c>
      <c r="E103" s="14">
        <v>12</v>
      </c>
      <c r="F103" s="36"/>
      <c r="G103" s="27">
        <f t="shared" si="3"/>
        <v>0</v>
      </c>
      <c r="H103" s="24"/>
    </row>
    <row r="104" s="1" customFormat="1" ht="96" spans="1:8">
      <c r="A104" s="25">
        <v>100</v>
      </c>
      <c r="B104" s="25" t="s">
        <v>722</v>
      </c>
      <c r="C104" s="26" t="s">
        <v>723</v>
      </c>
      <c r="D104" s="14" t="s">
        <v>33</v>
      </c>
      <c r="E104" s="14">
        <v>12</v>
      </c>
      <c r="F104" s="36"/>
      <c r="G104" s="27">
        <f t="shared" si="3"/>
        <v>0</v>
      </c>
      <c r="H104" s="24"/>
    </row>
    <row r="105" s="1" customFormat="1" ht="108" spans="1:8">
      <c r="A105" s="25">
        <v>101</v>
      </c>
      <c r="B105" s="25" t="s">
        <v>724</v>
      </c>
      <c r="C105" s="26" t="s">
        <v>725</v>
      </c>
      <c r="D105" s="14" t="s">
        <v>33</v>
      </c>
      <c r="E105" s="14">
        <v>12</v>
      </c>
      <c r="F105" s="36"/>
      <c r="G105" s="27">
        <f t="shared" si="3"/>
        <v>0</v>
      </c>
      <c r="H105" s="24"/>
    </row>
    <row r="106" s="1" customFormat="1" ht="96" spans="1:8">
      <c r="A106" s="25">
        <v>102</v>
      </c>
      <c r="B106" s="25" t="s">
        <v>746</v>
      </c>
      <c r="C106" s="26" t="s">
        <v>747</v>
      </c>
      <c r="D106" s="14" t="s">
        <v>33</v>
      </c>
      <c r="E106" s="14">
        <v>12</v>
      </c>
      <c r="F106" s="36"/>
      <c r="G106" s="27">
        <f t="shared" si="3"/>
        <v>0</v>
      </c>
      <c r="H106" s="24"/>
    </row>
    <row r="107" s="1" customFormat="1" ht="288" spans="1:8">
      <c r="A107" s="25">
        <v>103</v>
      </c>
      <c r="B107" s="25" t="s">
        <v>726</v>
      </c>
      <c r="C107" s="26" t="s">
        <v>727</v>
      </c>
      <c r="D107" s="14" t="s">
        <v>33</v>
      </c>
      <c r="E107" s="14">
        <v>12</v>
      </c>
      <c r="F107" s="36"/>
      <c r="G107" s="27">
        <f t="shared" si="3"/>
        <v>0</v>
      </c>
      <c r="H107" s="24"/>
    </row>
    <row r="108" s="2" customFormat="1" ht="84" spans="1:8">
      <c r="A108" s="14">
        <v>104</v>
      </c>
      <c r="B108" s="14" t="s">
        <v>728</v>
      </c>
      <c r="C108" s="35" t="s">
        <v>729</v>
      </c>
      <c r="D108" s="14" t="s">
        <v>33</v>
      </c>
      <c r="E108" s="14">
        <v>12</v>
      </c>
      <c r="F108" s="36"/>
      <c r="G108" s="27">
        <f t="shared" si="3"/>
        <v>0</v>
      </c>
      <c r="H108" s="24"/>
    </row>
    <row r="109" s="1" customFormat="1" ht="144" spans="1:8">
      <c r="A109" s="25">
        <v>105</v>
      </c>
      <c r="B109" s="25" t="s">
        <v>742</v>
      </c>
      <c r="C109" s="26" t="s">
        <v>743</v>
      </c>
      <c r="D109" s="14" t="s">
        <v>33</v>
      </c>
      <c r="E109" s="14">
        <v>12</v>
      </c>
      <c r="F109" s="36"/>
      <c r="G109" s="27">
        <f t="shared" si="3"/>
        <v>0</v>
      </c>
      <c r="H109" s="24"/>
    </row>
    <row r="110" s="1" customFormat="1" ht="228" spans="1:8">
      <c r="A110" s="25">
        <v>106</v>
      </c>
      <c r="B110" s="25" t="s">
        <v>730</v>
      </c>
      <c r="C110" s="26" t="s">
        <v>731</v>
      </c>
      <c r="D110" s="14" t="s">
        <v>33</v>
      </c>
      <c r="E110" s="14">
        <v>12</v>
      </c>
      <c r="F110" s="36"/>
      <c r="G110" s="27">
        <f t="shared" si="3"/>
        <v>0</v>
      </c>
      <c r="H110" s="24"/>
    </row>
    <row r="111" s="1" customFormat="1" ht="132" spans="1:8">
      <c r="A111" s="25">
        <v>107</v>
      </c>
      <c r="B111" s="37" t="s">
        <v>748</v>
      </c>
      <c r="C111" s="26" t="s">
        <v>749</v>
      </c>
      <c r="D111" s="14" t="s">
        <v>33</v>
      </c>
      <c r="E111" s="14">
        <v>12</v>
      </c>
      <c r="F111" s="36"/>
      <c r="G111" s="27">
        <f t="shared" si="3"/>
        <v>0</v>
      </c>
      <c r="H111" s="24"/>
    </row>
    <row r="112" s="1" customFormat="1" ht="180" spans="1:8">
      <c r="A112" s="25">
        <v>108</v>
      </c>
      <c r="B112" s="25" t="s">
        <v>740</v>
      </c>
      <c r="C112" s="26" t="s">
        <v>741</v>
      </c>
      <c r="D112" s="14" t="s">
        <v>33</v>
      </c>
      <c r="E112" s="14">
        <v>12</v>
      </c>
      <c r="F112" s="36"/>
      <c r="G112" s="27">
        <f t="shared" si="3"/>
        <v>0</v>
      </c>
      <c r="H112" s="24"/>
    </row>
    <row r="113" s="1" customFormat="1" ht="204" spans="1:8">
      <c r="A113" s="25">
        <v>109</v>
      </c>
      <c r="B113" s="25" t="s">
        <v>780</v>
      </c>
      <c r="C113" s="26" t="s">
        <v>781</v>
      </c>
      <c r="D113" s="14" t="s">
        <v>33</v>
      </c>
      <c r="E113" s="14">
        <v>12</v>
      </c>
      <c r="F113" s="36"/>
      <c r="G113" s="27">
        <f t="shared" si="3"/>
        <v>0</v>
      </c>
      <c r="H113" s="24"/>
    </row>
    <row r="114" s="2" customFormat="1" ht="96" spans="1:8">
      <c r="A114" s="14">
        <v>110</v>
      </c>
      <c r="B114" s="14" t="s">
        <v>770</v>
      </c>
      <c r="C114" s="35" t="s">
        <v>771</v>
      </c>
      <c r="D114" s="14" t="s">
        <v>33</v>
      </c>
      <c r="E114" s="14">
        <v>12</v>
      </c>
      <c r="F114" s="27"/>
      <c r="G114" s="27">
        <f t="shared" si="3"/>
        <v>0</v>
      </c>
      <c r="H114" s="24"/>
    </row>
    <row r="115" s="2" customFormat="1" ht="72" spans="1:8">
      <c r="A115" s="14">
        <v>111</v>
      </c>
      <c r="B115" s="14" t="s">
        <v>776</v>
      </c>
      <c r="C115" s="35" t="s">
        <v>777</v>
      </c>
      <c r="D115" s="14" t="s">
        <v>33</v>
      </c>
      <c r="E115" s="14">
        <v>12</v>
      </c>
      <c r="F115" s="36"/>
      <c r="G115" s="27">
        <f t="shared" si="3"/>
        <v>0</v>
      </c>
      <c r="H115" s="24"/>
    </row>
    <row r="116" s="1" customFormat="1" ht="180" spans="1:8">
      <c r="A116" s="25">
        <v>112</v>
      </c>
      <c r="B116" s="25" t="s">
        <v>772</v>
      </c>
      <c r="C116" s="26" t="s">
        <v>773</v>
      </c>
      <c r="D116" s="14" t="s">
        <v>33</v>
      </c>
      <c r="E116" s="14">
        <v>12</v>
      </c>
      <c r="F116" s="36"/>
      <c r="G116" s="27">
        <f t="shared" si="3"/>
        <v>0</v>
      </c>
      <c r="H116" s="24"/>
    </row>
    <row r="117" s="1" customFormat="1" ht="120" spans="1:8">
      <c r="A117" s="25">
        <v>113</v>
      </c>
      <c r="B117" s="25" t="s">
        <v>774</v>
      </c>
      <c r="C117" s="26" t="s">
        <v>775</v>
      </c>
      <c r="D117" s="14" t="s">
        <v>33</v>
      </c>
      <c r="E117" s="14">
        <v>12</v>
      </c>
      <c r="F117" s="36"/>
      <c r="G117" s="27">
        <f t="shared" si="3"/>
        <v>0</v>
      </c>
      <c r="H117" s="24"/>
    </row>
    <row r="118" s="1" customFormat="1" ht="108" spans="1:8">
      <c r="A118" s="25">
        <v>114</v>
      </c>
      <c r="B118" s="39" t="s">
        <v>766</v>
      </c>
      <c r="C118" s="26" t="s">
        <v>767</v>
      </c>
      <c r="D118" s="14" t="s">
        <v>33</v>
      </c>
      <c r="E118" s="14">
        <v>12</v>
      </c>
      <c r="F118" s="36"/>
      <c r="G118" s="27">
        <f t="shared" si="3"/>
        <v>0</v>
      </c>
      <c r="H118" s="24"/>
    </row>
    <row r="119" s="4" customFormat="1" ht="12" spans="1:8">
      <c r="A119" s="34">
        <v>57</v>
      </c>
      <c r="B119" s="34" t="s">
        <v>207</v>
      </c>
      <c r="C119" s="22"/>
      <c r="D119" s="40"/>
      <c r="E119" s="40"/>
      <c r="F119" s="41"/>
      <c r="G119" s="42">
        <f>SUM(G5:G118)</f>
        <v>0</v>
      </c>
      <c r="H119" s="43"/>
    </row>
    <row r="120" s="1" customFormat="1" ht="12" spans="1:8">
      <c r="A120" s="44" t="s">
        <v>784</v>
      </c>
      <c r="B120" s="45"/>
      <c r="C120" s="46"/>
      <c r="D120" s="44"/>
      <c r="E120" s="44"/>
      <c r="F120" s="47"/>
      <c r="G120" s="47"/>
      <c r="H120" s="12"/>
    </row>
    <row r="121" s="1" customFormat="1" ht="409.5" spans="1:8">
      <c r="A121" s="14">
        <v>1</v>
      </c>
      <c r="B121" s="14" t="s">
        <v>785</v>
      </c>
      <c r="C121" s="35" t="s">
        <v>786</v>
      </c>
      <c r="D121" s="14" t="s">
        <v>68</v>
      </c>
      <c r="E121" s="14">
        <v>14</v>
      </c>
      <c r="F121" s="48"/>
      <c r="G121" s="48">
        <f t="shared" ref="G121:G126" si="4">F121*E121</f>
        <v>0</v>
      </c>
      <c r="H121" s="12"/>
    </row>
    <row r="122" s="1" customFormat="1" ht="409.5" spans="1:8">
      <c r="A122" s="14">
        <v>2</v>
      </c>
      <c r="B122" s="14" t="s">
        <v>787</v>
      </c>
      <c r="C122" s="35" t="s">
        <v>788</v>
      </c>
      <c r="D122" s="14" t="s">
        <v>68</v>
      </c>
      <c r="E122" s="14">
        <v>1</v>
      </c>
      <c r="F122" s="49"/>
      <c r="G122" s="48">
        <f t="shared" si="4"/>
        <v>0</v>
      </c>
      <c r="H122" s="12"/>
    </row>
    <row r="123" s="1" customFormat="1" ht="409.5" spans="1:8">
      <c r="A123" s="25">
        <v>3</v>
      </c>
      <c r="B123" s="25" t="s">
        <v>789</v>
      </c>
      <c r="C123" s="26" t="s">
        <v>790</v>
      </c>
      <c r="D123" s="14" t="s">
        <v>33</v>
      </c>
      <c r="E123" s="14">
        <v>1</v>
      </c>
      <c r="F123" s="49"/>
      <c r="G123" s="48">
        <f t="shared" si="4"/>
        <v>0</v>
      </c>
      <c r="H123" s="12"/>
    </row>
    <row r="124" s="1" customFormat="1" ht="120" spans="1:8">
      <c r="A124" s="14">
        <v>4</v>
      </c>
      <c r="B124" s="14" t="s">
        <v>791</v>
      </c>
      <c r="C124" s="35" t="s">
        <v>792</v>
      </c>
      <c r="D124" s="14" t="s">
        <v>33</v>
      </c>
      <c r="E124" s="14">
        <v>1</v>
      </c>
      <c r="F124" s="49"/>
      <c r="G124" s="48">
        <f t="shared" si="4"/>
        <v>0</v>
      </c>
      <c r="H124" s="12"/>
    </row>
    <row r="125" s="1" customFormat="1" ht="144" spans="1:8">
      <c r="A125" s="14">
        <v>5</v>
      </c>
      <c r="B125" s="14" t="s">
        <v>793</v>
      </c>
      <c r="C125" s="35" t="s">
        <v>794</v>
      </c>
      <c r="D125" s="14" t="s">
        <v>33</v>
      </c>
      <c r="E125" s="14">
        <v>14</v>
      </c>
      <c r="F125" s="17"/>
      <c r="G125" s="48">
        <f t="shared" si="4"/>
        <v>0</v>
      </c>
      <c r="H125" s="12"/>
    </row>
    <row r="126" s="1" customFormat="1" ht="48" spans="1:8">
      <c r="A126" s="14">
        <v>6</v>
      </c>
      <c r="B126" s="14" t="s">
        <v>795</v>
      </c>
      <c r="C126" s="28" t="s">
        <v>796</v>
      </c>
      <c r="D126" s="14" t="s">
        <v>9</v>
      </c>
      <c r="E126" s="14">
        <v>1</v>
      </c>
      <c r="F126" s="50"/>
      <c r="G126" s="48">
        <f t="shared" si="4"/>
        <v>0</v>
      </c>
      <c r="H126" s="12"/>
    </row>
    <row r="127" s="4" customFormat="1" ht="12" spans="1:8">
      <c r="A127" s="34">
        <v>7</v>
      </c>
      <c r="B127" s="51" t="s">
        <v>207</v>
      </c>
      <c r="C127" s="52"/>
      <c r="D127" s="53"/>
      <c r="E127" s="53"/>
      <c r="F127" s="42"/>
      <c r="G127" s="42">
        <f>SUM(G121:G126)</f>
        <v>0</v>
      </c>
      <c r="H127" s="43"/>
    </row>
    <row r="128" s="1" customFormat="1" ht="12" spans="1:8">
      <c r="A128" s="54" t="s">
        <v>797</v>
      </c>
      <c r="B128" s="54"/>
      <c r="C128" s="55"/>
      <c r="D128" s="54"/>
      <c r="E128" s="54"/>
      <c r="F128" s="20"/>
      <c r="G128" s="20"/>
      <c r="H128" s="12"/>
    </row>
    <row r="129" s="1" customFormat="1" ht="24" spans="1:8">
      <c r="A129" s="13" t="s">
        <v>2</v>
      </c>
      <c r="B129" s="14" t="s">
        <v>4</v>
      </c>
      <c r="C129" s="28" t="s">
        <v>798</v>
      </c>
      <c r="D129" s="14" t="s">
        <v>5</v>
      </c>
      <c r="E129" s="13" t="s">
        <v>799</v>
      </c>
      <c r="F129" s="56" t="s">
        <v>20</v>
      </c>
      <c r="G129" s="32" t="s">
        <v>16</v>
      </c>
      <c r="H129" s="12"/>
    </row>
    <row r="130" s="1" customFormat="1" ht="12" spans="1:8">
      <c r="A130" s="57" t="s">
        <v>800</v>
      </c>
      <c r="B130" s="34" t="s">
        <v>801</v>
      </c>
      <c r="C130" s="28"/>
      <c r="D130" s="14"/>
      <c r="E130" s="13"/>
      <c r="F130" s="58"/>
      <c r="G130" s="23"/>
      <c r="H130" s="12"/>
    </row>
    <row r="131" s="1" customFormat="1" ht="12" spans="1:8">
      <c r="A131" s="59">
        <v>30802000110</v>
      </c>
      <c r="B131" s="13" t="s">
        <v>802</v>
      </c>
      <c r="C131" s="31" t="s">
        <v>803</v>
      </c>
      <c r="D131" s="14" t="s">
        <v>509</v>
      </c>
      <c r="E131" s="14">
        <v>5</v>
      </c>
      <c r="F131" s="27"/>
      <c r="G131" s="27">
        <f t="shared" ref="G131:G182" si="5">F131*E131</f>
        <v>0</v>
      </c>
      <c r="H131" s="12"/>
    </row>
    <row r="132" s="1" customFormat="1" ht="12" spans="1:8">
      <c r="A132" s="59">
        <v>30802000503</v>
      </c>
      <c r="B132" s="13" t="s">
        <v>804</v>
      </c>
      <c r="C132" s="31" t="s">
        <v>805</v>
      </c>
      <c r="D132" s="14" t="s">
        <v>806</v>
      </c>
      <c r="E132" s="14">
        <v>10</v>
      </c>
      <c r="F132" s="27"/>
      <c r="G132" s="27">
        <f t="shared" si="5"/>
        <v>0</v>
      </c>
      <c r="H132" s="12"/>
    </row>
    <row r="133" s="1" customFormat="1" ht="24" spans="1:8">
      <c r="A133" s="59">
        <v>30802000504</v>
      </c>
      <c r="B133" s="13" t="s">
        <v>807</v>
      </c>
      <c r="C133" s="31" t="s">
        <v>808</v>
      </c>
      <c r="D133" s="14" t="s">
        <v>806</v>
      </c>
      <c r="E133" s="14">
        <v>5</v>
      </c>
      <c r="F133" s="27"/>
      <c r="G133" s="27">
        <f t="shared" si="5"/>
        <v>0</v>
      </c>
      <c r="H133" s="12"/>
    </row>
    <row r="134" s="1" customFormat="1" ht="12" spans="1:8">
      <c r="A134" s="59">
        <v>30802005200</v>
      </c>
      <c r="B134" s="13" t="s">
        <v>809</v>
      </c>
      <c r="C134" s="31" t="s">
        <v>803</v>
      </c>
      <c r="D134" s="14" t="s">
        <v>33</v>
      </c>
      <c r="E134" s="14">
        <v>5</v>
      </c>
      <c r="F134" s="27"/>
      <c r="G134" s="27">
        <f t="shared" si="5"/>
        <v>0</v>
      </c>
      <c r="H134" s="12"/>
    </row>
    <row r="135" s="1" customFormat="1" ht="12" spans="1:8">
      <c r="A135" s="59">
        <v>30802000201</v>
      </c>
      <c r="B135" s="13" t="s">
        <v>810</v>
      </c>
      <c r="C135" s="31" t="s">
        <v>811</v>
      </c>
      <c r="D135" s="14" t="s">
        <v>112</v>
      </c>
      <c r="E135" s="14">
        <v>2</v>
      </c>
      <c r="F135" s="27"/>
      <c r="G135" s="27">
        <f t="shared" si="5"/>
        <v>0</v>
      </c>
      <c r="H135" s="12"/>
    </row>
    <row r="136" s="1" customFormat="1" ht="12" spans="1:8">
      <c r="A136" s="59">
        <v>30802000203</v>
      </c>
      <c r="B136" s="13" t="s">
        <v>812</v>
      </c>
      <c r="C136" s="31" t="s">
        <v>813</v>
      </c>
      <c r="D136" s="14" t="s">
        <v>112</v>
      </c>
      <c r="E136" s="14">
        <v>2</v>
      </c>
      <c r="F136" s="27"/>
      <c r="G136" s="27">
        <f t="shared" si="5"/>
        <v>0</v>
      </c>
      <c r="H136" s="12"/>
    </row>
    <row r="137" s="1" customFormat="1" ht="24" spans="1:8">
      <c r="A137" s="60">
        <v>30199002002</v>
      </c>
      <c r="B137" s="61" t="s">
        <v>814</v>
      </c>
      <c r="C137" s="62" t="s">
        <v>815</v>
      </c>
      <c r="D137" s="14" t="s">
        <v>816</v>
      </c>
      <c r="E137" s="14">
        <v>4</v>
      </c>
      <c r="F137" s="27"/>
      <c r="G137" s="27">
        <f t="shared" si="5"/>
        <v>0</v>
      </c>
      <c r="H137" s="12"/>
    </row>
    <row r="138" s="1" customFormat="1" ht="12" spans="1:8">
      <c r="A138" s="59">
        <v>30199020201</v>
      </c>
      <c r="B138" s="13" t="s">
        <v>817</v>
      </c>
      <c r="C138" s="31" t="s">
        <v>818</v>
      </c>
      <c r="D138" s="14" t="s">
        <v>33</v>
      </c>
      <c r="E138" s="14">
        <v>10</v>
      </c>
      <c r="F138" s="27"/>
      <c r="G138" s="27">
        <f t="shared" si="5"/>
        <v>0</v>
      </c>
      <c r="H138" s="12"/>
    </row>
    <row r="139" s="1" customFormat="1" ht="12" spans="1:8">
      <c r="A139" s="59">
        <v>30199020202</v>
      </c>
      <c r="B139" s="13" t="s">
        <v>819</v>
      </c>
      <c r="C139" s="31" t="s">
        <v>820</v>
      </c>
      <c r="D139" s="14" t="s">
        <v>33</v>
      </c>
      <c r="E139" s="14">
        <v>10</v>
      </c>
      <c r="F139" s="27"/>
      <c r="G139" s="27">
        <f t="shared" si="5"/>
        <v>0</v>
      </c>
      <c r="H139" s="12"/>
    </row>
    <row r="140" s="1" customFormat="1" ht="12" spans="1:8">
      <c r="A140" s="59">
        <v>30199020301</v>
      </c>
      <c r="B140" s="13" t="s">
        <v>821</v>
      </c>
      <c r="C140" s="31" t="s">
        <v>822</v>
      </c>
      <c r="D140" s="14" t="s">
        <v>112</v>
      </c>
      <c r="E140" s="14">
        <v>10</v>
      </c>
      <c r="F140" s="27"/>
      <c r="G140" s="27">
        <f t="shared" si="5"/>
        <v>0</v>
      </c>
      <c r="H140" s="12"/>
    </row>
    <row r="141" s="1" customFormat="1" ht="12" spans="1:8">
      <c r="A141" s="59">
        <v>30199009201</v>
      </c>
      <c r="B141" s="13" t="s">
        <v>823</v>
      </c>
      <c r="C141" s="31" t="s">
        <v>824</v>
      </c>
      <c r="D141" s="14" t="s">
        <v>112</v>
      </c>
      <c r="E141" s="14">
        <v>5</v>
      </c>
      <c r="F141" s="27"/>
      <c r="G141" s="27">
        <f t="shared" si="5"/>
        <v>0</v>
      </c>
      <c r="H141" s="12"/>
    </row>
    <row r="142" s="1" customFormat="1" ht="12" spans="1:8">
      <c r="A142" s="59">
        <v>30801006302</v>
      </c>
      <c r="B142" s="13" t="s">
        <v>825</v>
      </c>
      <c r="C142" s="31" t="s">
        <v>826</v>
      </c>
      <c r="D142" s="14" t="s">
        <v>112</v>
      </c>
      <c r="E142" s="14">
        <v>5</v>
      </c>
      <c r="F142" s="27"/>
      <c r="G142" s="27">
        <f t="shared" si="5"/>
        <v>0</v>
      </c>
      <c r="H142" s="12"/>
    </row>
    <row r="143" s="1" customFormat="1" ht="36" spans="1:8">
      <c r="A143" s="59">
        <v>30801000201</v>
      </c>
      <c r="B143" s="14" t="s">
        <v>827</v>
      </c>
      <c r="C143" s="28" t="s">
        <v>828</v>
      </c>
      <c r="D143" s="14" t="s">
        <v>33</v>
      </c>
      <c r="E143" s="14">
        <v>10</v>
      </c>
      <c r="F143" s="27"/>
      <c r="G143" s="27">
        <f t="shared" si="5"/>
        <v>0</v>
      </c>
      <c r="H143" s="12"/>
    </row>
    <row r="144" s="1" customFormat="1" ht="24" spans="1:8">
      <c r="A144" s="59">
        <v>30801000301</v>
      </c>
      <c r="B144" s="14" t="s">
        <v>829</v>
      </c>
      <c r="C144" s="35" t="s">
        <v>830</v>
      </c>
      <c r="D144" s="14" t="s">
        <v>33</v>
      </c>
      <c r="E144" s="14">
        <v>10</v>
      </c>
      <c r="F144" s="27"/>
      <c r="G144" s="27">
        <f t="shared" si="5"/>
        <v>0</v>
      </c>
      <c r="H144" s="12"/>
    </row>
    <row r="145" s="1" customFormat="1" ht="48" spans="1:8">
      <c r="A145" s="59">
        <v>30801001201</v>
      </c>
      <c r="B145" s="14" t="s">
        <v>831</v>
      </c>
      <c r="C145" s="28" t="s">
        <v>832</v>
      </c>
      <c r="D145" s="14" t="s">
        <v>248</v>
      </c>
      <c r="E145" s="14">
        <v>2</v>
      </c>
      <c r="F145" s="63"/>
      <c r="G145" s="27">
        <f t="shared" si="5"/>
        <v>0</v>
      </c>
      <c r="H145" s="12"/>
    </row>
    <row r="146" s="1" customFormat="1" ht="12" spans="1:8">
      <c r="A146" s="59">
        <v>30801000901</v>
      </c>
      <c r="B146" s="14" t="s">
        <v>833</v>
      </c>
      <c r="C146" s="28" t="s">
        <v>834</v>
      </c>
      <c r="D146" s="14" t="s">
        <v>248</v>
      </c>
      <c r="E146" s="59">
        <v>5</v>
      </c>
      <c r="F146" s="63"/>
      <c r="G146" s="27">
        <f t="shared" si="5"/>
        <v>0</v>
      </c>
      <c r="H146" s="12"/>
    </row>
    <row r="147" s="1" customFormat="1" ht="24" spans="1:8">
      <c r="A147" s="59">
        <v>30801001300</v>
      </c>
      <c r="B147" s="14" t="s">
        <v>835</v>
      </c>
      <c r="C147" s="64" t="s">
        <v>836</v>
      </c>
      <c r="D147" s="14" t="s">
        <v>248</v>
      </c>
      <c r="E147" s="14">
        <v>5</v>
      </c>
      <c r="F147" s="27"/>
      <c r="G147" s="27">
        <f t="shared" si="5"/>
        <v>0</v>
      </c>
      <c r="H147" s="12"/>
    </row>
    <row r="148" s="1" customFormat="1" ht="36" spans="1:8">
      <c r="A148" s="59">
        <v>30801001400</v>
      </c>
      <c r="B148" s="14" t="s">
        <v>837</v>
      </c>
      <c r="C148" s="35" t="s">
        <v>838</v>
      </c>
      <c r="D148" s="14" t="s">
        <v>839</v>
      </c>
      <c r="E148" s="59">
        <v>5</v>
      </c>
      <c r="F148" s="27"/>
      <c r="G148" s="27">
        <f t="shared" si="5"/>
        <v>0</v>
      </c>
      <c r="H148" s="12"/>
    </row>
    <row r="149" s="1" customFormat="1" ht="24" spans="1:8">
      <c r="A149" s="59">
        <v>30801000401</v>
      </c>
      <c r="B149" s="14" t="s">
        <v>840</v>
      </c>
      <c r="C149" s="28" t="s">
        <v>841</v>
      </c>
      <c r="D149" s="14" t="s">
        <v>248</v>
      </c>
      <c r="E149" s="59">
        <v>5</v>
      </c>
      <c r="F149" s="27"/>
      <c r="G149" s="27">
        <f t="shared" si="5"/>
        <v>0</v>
      </c>
      <c r="H149" s="12"/>
    </row>
    <row r="150" s="1" customFormat="1" ht="12" spans="1:8">
      <c r="A150" s="59">
        <v>30801002501</v>
      </c>
      <c r="B150" s="14" t="s">
        <v>842</v>
      </c>
      <c r="C150" s="35" t="s">
        <v>843</v>
      </c>
      <c r="D150" s="14" t="s">
        <v>248</v>
      </c>
      <c r="E150" s="59">
        <v>5</v>
      </c>
      <c r="F150" s="27"/>
      <c r="G150" s="27">
        <f t="shared" si="5"/>
        <v>0</v>
      </c>
      <c r="H150" s="12"/>
    </row>
    <row r="151" s="1" customFormat="1" ht="12" spans="1:8">
      <c r="A151" s="59">
        <v>30801015901</v>
      </c>
      <c r="B151" s="14" t="s">
        <v>844</v>
      </c>
      <c r="C151" s="28" t="s">
        <v>845</v>
      </c>
      <c r="D151" s="14" t="s">
        <v>248</v>
      </c>
      <c r="E151" s="59">
        <v>5</v>
      </c>
      <c r="F151" s="27"/>
      <c r="G151" s="27">
        <f t="shared" si="5"/>
        <v>0</v>
      </c>
      <c r="H151" s="12"/>
    </row>
    <row r="152" s="1" customFormat="1" ht="12" spans="1:8">
      <c r="A152" s="59">
        <v>30801012601</v>
      </c>
      <c r="B152" s="14" t="s">
        <v>846</v>
      </c>
      <c r="C152" s="35" t="s">
        <v>847</v>
      </c>
      <c r="D152" s="14" t="s">
        <v>25</v>
      </c>
      <c r="E152" s="14">
        <v>100</v>
      </c>
      <c r="F152" s="27"/>
      <c r="G152" s="27">
        <f t="shared" si="5"/>
        <v>0</v>
      </c>
      <c r="H152" s="12"/>
    </row>
    <row r="153" s="1" customFormat="1" ht="36" spans="1:8">
      <c r="A153" s="59">
        <v>30801002001</v>
      </c>
      <c r="B153" s="14" t="s">
        <v>848</v>
      </c>
      <c r="C153" s="28" t="s">
        <v>849</v>
      </c>
      <c r="D153" s="14" t="s">
        <v>248</v>
      </c>
      <c r="E153" s="59">
        <v>5</v>
      </c>
      <c r="F153" s="27"/>
      <c r="G153" s="27">
        <f t="shared" si="5"/>
        <v>0</v>
      </c>
      <c r="H153" s="12"/>
    </row>
    <row r="154" s="1" customFormat="1" ht="12" spans="1:8">
      <c r="A154" s="59">
        <v>30801002100</v>
      </c>
      <c r="B154" s="13" t="s">
        <v>850</v>
      </c>
      <c r="C154" s="31" t="s">
        <v>851</v>
      </c>
      <c r="D154" s="14" t="s">
        <v>248</v>
      </c>
      <c r="E154" s="59">
        <v>2</v>
      </c>
      <c r="F154" s="63"/>
      <c r="G154" s="27">
        <f t="shared" si="5"/>
        <v>0</v>
      </c>
      <c r="H154" s="12"/>
    </row>
    <row r="155" s="1" customFormat="1" ht="12" spans="1:8">
      <c r="A155" s="59">
        <v>30801002102</v>
      </c>
      <c r="B155" s="13" t="s">
        <v>852</v>
      </c>
      <c r="C155" s="31" t="s">
        <v>853</v>
      </c>
      <c r="D155" s="14" t="s">
        <v>248</v>
      </c>
      <c r="E155" s="59">
        <v>5</v>
      </c>
      <c r="F155" s="27"/>
      <c r="G155" s="27">
        <f t="shared" si="5"/>
        <v>0</v>
      </c>
      <c r="H155" s="12"/>
    </row>
    <row r="156" s="1" customFormat="1" ht="12" spans="1:8">
      <c r="A156" s="59">
        <v>30801002402</v>
      </c>
      <c r="B156" s="13" t="s">
        <v>854</v>
      </c>
      <c r="C156" s="31" t="s">
        <v>855</v>
      </c>
      <c r="D156" s="14" t="s">
        <v>33</v>
      </c>
      <c r="E156" s="59">
        <v>3</v>
      </c>
      <c r="F156" s="27"/>
      <c r="G156" s="27">
        <f t="shared" si="5"/>
        <v>0</v>
      </c>
      <c r="H156" s="12"/>
    </row>
    <row r="157" s="1" customFormat="1" ht="12" spans="1:8">
      <c r="A157" s="59">
        <v>30801061001</v>
      </c>
      <c r="B157" s="13" t="s">
        <v>856</v>
      </c>
      <c r="C157" s="31" t="s">
        <v>857</v>
      </c>
      <c r="D157" s="14" t="s">
        <v>500</v>
      </c>
      <c r="E157" s="59">
        <v>2</v>
      </c>
      <c r="F157" s="27"/>
      <c r="G157" s="27">
        <f t="shared" si="5"/>
        <v>0</v>
      </c>
      <c r="H157" s="12"/>
    </row>
    <row r="158" s="1" customFormat="1" ht="12" spans="1:8">
      <c r="A158" s="59">
        <v>30801061101</v>
      </c>
      <c r="B158" s="13" t="s">
        <v>858</v>
      </c>
      <c r="C158" s="31" t="s">
        <v>859</v>
      </c>
      <c r="D158" s="14" t="s">
        <v>860</v>
      </c>
      <c r="E158" s="59">
        <v>900</v>
      </c>
      <c r="F158" s="27"/>
      <c r="G158" s="27">
        <f t="shared" si="5"/>
        <v>0</v>
      </c>
      <c r="H158" s="12"/>
    </row>
    <row r="159" s="1" customFormat="1" ht="12" spans="1:8">
      <c r="A159" s="59">
        <v>30801061201</v>
      </c>
      <c r="B159" s="13" t="s">
        <v>861</v>
      </c>
      <c r="C159" s="31" t="s">
        <v>862</v>
      </c>
      <c r="D159" s="14" t="s">
        <v>860</v>
      </c>
      <c r="E159" s="59">
        <v>200</v>
      </c>
      <c r="F159" s="27"/>
      <c r="G159" s="27">
        <f t="shared" si="5"/>
        <v>0</v>
      </c>
      <c r="H159" s="12"/>
    </row>
    <row r="160" s="1" customFormat="1" ht="12" spans="1:8">
      <c r="A160" s="59">
        <v>30801016000</v>
      </c>
      <c r="B160" s="13" t="s">
        <v>863</v>
      </c>
      <c r="C160" s="31" t="s">
        <v>864</v>
      </c>
      <c r="D160" s="14" t="s">
        <v>112</v>
      </c>
      <c r="E160" s="59">
        <v>1</v>
      </c>
      <c r="F160" s="63"/>
      <c r="G160" s="27">
        <f t="shared" si="5"/>
        <v>0</v>
      </c>
      <c r="H160" s="12"/>
    </row>
    <row r="161" s="1" customFormat="1" ht="12" spans="1:8">
      <c r="A161" s="59">
        <v>30801012701</v>
      </c>
      <c r="B161" s="13" t="s">
        <v>865</v>
      </c>
      <c r="C161" s="31" t="s">
        <v>866</v>
      </c>
      <c r="D161" s="14" t="s">
        <v>248</v>
      </c>
      <c r="E161" s="59">
        <v>5</v>
      </c>
      <c r="F161" s="63"/>
      <c r="G161" s="27">
        <f t="shared" si="5"/>
        <v>0</v>
      </c>
      <c r="H161" s="12"/>
    </row>
    <row r="162" s="1" customFormat="1" ht="24" spans="1:8">
      <c r="A162" s="59">
        <v>30801002801</v>
      </c>
      <c r="B162" s="14" t="s">
        <v>867</v>
      </c>
      <c r="C162" s="35" t="s">
        <v>868</v>
      </c>
      <c r="D162" s="14" t="s">
        <v>33</v>
      </c>
      <c r="E162" s="59">
        <v>1</v>
      </c>
      <c r="F162" s="63"/>
      <c r="G162" s="27">
        <f t="shared" si="5"/>
        <v>0</v>
      </c>
      <c r="H162" s="12"/>
    </row>
    <row r="163" s="1" customFormat="1" ht="24" spans="1:8">
      <c r="A163" s="59">
        <v>30199000411</v>
      </c>
      <c r="B163" s="14" t="s">
        <v>869</v>
      </c>
      <c r="C163" s="28" t="s">
        <v>870</v>
      </c>
      <c r="D163" s="14" t="s">
        <v>33</v>
      </c>
      <c r="E163" s="59">
        <v>2</v>
      </c>
      <c r="F163" s="27"/>
      <c r="G163" s="27">
        <f t="shared" si="5"/>
        <v>0</v>
      </c>
      <c r="H163" s="12"/>
    </row>
    <row r="164" s="1" customFormat="1" ht="12" spans="1:8">
      <c r="A164" s="59">
        <v>30199000501</v>
      </c>
      <c r="B164" s="14" t="s">
        <v>871</v>
      </c>
      <c r="C164" s="28" t="s">
        <v>872</v>
      </c>
      <c r="D164" s="14" t="s">
        <v>112</v>
      </c>
      <c r="E164" s="59">
        <v>2</v>
      </c>
      <c r="F164" s="27"/>
      <c r="G164" s="27">
        <f t="shared" si="5"/>
        <v>0</v>
      </c>
      <c r="H164" s="12"/>
    </row>
    <row r="165" s="1" customFormat="1" ht="12" spans="1:8">
      <c r="A165" s="59">
        <v>30801012801</v>
      </c>
      <c r="B165" s="14" t="s">
        <v>873</v>
      </c>
      <c r="C165" s="28" t="s">
        <v>874</v>
      </c>
      <c r="D165" s="14" t="s">
        <v>112</v>
      </c>
      <c r="E165" s="14">
        <v>5</v>
      </c>
      <c r="F165" s="27"/>
      <c r="G165" s="27">
        <f t="shared" si="5"/>
        <v>0</v>
      </c>
      <c r="H165" s="12"/>
    </row>
    <row r="166" s="1" customFormat="1" ht="12" spans="1:8">
      <c r="A166" s="59">
        <v>30199002201</v>
      </c>
      <c r="B166" s="14" t="s">
        <v>875</v>
      </c>
      <c r="C166" s="28" t="s">
        <v>876</v>
      </c>
      <c r="D166" s="14" t="s">
        <v>112</v>
      </c>
      <c r="E166" s="14">
        <v>5</v>
      </c>
      <c r="F166" s="27"/>
      <c r="G166" s="27">
        <f t="shared" si="5"/>
        <v>0</v>
      </c>
      <c r="H166" s="12"/>
    </row>
    <row r="167" s="1" customFormat="1" ht="36" spans="1:8">
      <c r="A167" s="59">
        <v>30204000102</v>
      </c>
      <c r="B167" s="14" t="s">
        <v>877</v>
      </c>
      <c r="C167" s="28" t="s">
        <v>878</v>
      </c>
      <c r="D167" s="14" t="s">
        <v>29</v>
      </c>
      <c r="E167" s="14">
        <v>2</v>
      </c>
      <c r="F167" s="49"/>
      <c r="G167" s="27">
        <f t="shared" si="5"/>
        <v>0</v>
      </c>
      <c r="H167" s="12"/>
    </row>
    <row r="168" s="1" customFormat="1" ht="12.75" spans="1:8">
      <c r="A168" s="59">
        <v>30605008801</v>
      </c>
      <c r="B168" s="13" t="s">
        <v>879</v>
      </c>
      <c r="C168" s="31" t="s">
        <v>880</v>
      </c>
      <c r="D168" s="14" t="s">
        <v>112</v>
      </c>
      <c r="E168" s="14">
        <v>50</v>
      </c>
      <c r="F168" s="27"/>
      <c r="G168" s="27">
        <f t="shared" si="5"/>
        <v>0</v>
      </c>
      <c r="H168" s="12"/>
    </row>
    <row r="169" s="1" customFormat="1" ht="12" spans="1:8">
      <c r="A169" s="59">
        <v>30605006111</v>
      </c>
      <c r="B169" s="13" t="s">
        <v>881</v>
      </c>
      <c r="C169" s="31" t="s">
        <v>882</v>
      </c>
      <c r="D169" s="14" t="s">
        <v>33</v>
      </c>
      <c r="E169" s="14">
        <v>50</v>
      </c>
      <c r="F169" s="27"/>
      <c r="G169" s="27">
        <f t="shared" si="5"/>
        <v>0</v>
      </c>
      <c r="H169" s="12"/>
    </row>
    <row r="170" s="1" customFormat="1" ht="12.75" spans="1:8">
      <c r="A170" s="59">
        <v>30602000102</v>
      </c>
      <c r="B170" s="13" t="s">
        <v>883</v>
      </c>
      <c r="C170" s="65" t="s">
        <v>884</v>
      </c>
      <c r="D170" s="14" t="s">
        <v>885</v>
      </c>
      <c r="E170" s="59">
        <v>120</v>
      </c>
      <c r="F170" s="27"/>
      <c r="G170" s="27">
        <f t="shared" si="5"/>
        <v>0</v>
      </c>
      <c r="H170" s="12"/>
    </row>
    <row r="171" s="1" customFormat="1" ht="12.75" spans="1:8">
      <c r="A171" s="59">
        <v>30602000107</v>
      </c>
      <c r="B171" s="13" t="s">
        <v>883</v>
      </c>
      <c r="C171" s="65" t="s">
        <v>886</v>
      </c>
      <c r="D171" s="14" t="s">
        <v>885</v>
      </c>
      <c r="E171" s="59">
        <v>15</v>
      </c>
      <c r="F171" s="27"/>
      <c r="G171" s="27">
        <f t="shared" si="5"/>
        <v>0</v>
      </c>
      <c r="H171" s="12"/>
    </row>
    <row r="172" s="1" customFormat="1" ht="12" spans="1:8">
      <c r="A172" s="59">
        <v>30602001106</v>
      </c>
      <c r="B172" s="13" t="s">
        <v>887</v>
      </c>
      <c r="C172" s="31" t="s">
        <v>888</v>
      </c>
      <c r="D172" s="14" t="s">
        <v>112</v>
      </c>
      <c r="E172" s="59">
        <v>10</v>
      </c>
      <c r="F172" s="27"/>
      <c r="G172" s="27">
        <f t="shared" si="5"/>
        <v>0</v>
      </c>
      <c r="H172" s="12"/>
    </row>
    <row r="173" s="1" customFormat="1" ht="12" spans="1:8">
      <c r="A173" s="59">
        <v>30602001115</v>
      </c>
      <c r="B173" s="13" t="s">
        <v>887</v>
      </c>
      <c r="C173" s="31" t="s">
        <v>889</v>
      </c>
      <c r="D173" s="14" t="s">
        <v>112</v>
      </c>
      <c r="E173" s="59">
        <v>10</v>
      </c>
      <c r="F173" s="27"/>
      <c r="G173" s="27">
        <f t="shared" si="5"/>
        <v>0</v>
      </c>
      <c r="H173" s="12"/>
    </row>
    <row r="174" s="1" customFormat="1" ht="12" spans="1:8">
      <c r="A174" s="59">
        <v>30602001006</v>
      </c>
      <c r="B174" s="13" t="s">
        <v>890</v>
      </c>
      <c r="C174" s="31" t="s">
        <v>891</v>
      </c>
      <c r="D174" s="14" t="s">
        <v>112</v>
      </c>
      <c r="E174" s="14">
        <v>120</v>
      </c>
      <c r="F174" s="27"/>
      <c r="G174" s="27">
        <f t="shared" si="5"/>
        <v>0</v>
      </c>
      <c r="H174" s="12"/>
    </row>
    <row r="175" s="1" customFormat="1" ht="24" spans="1:8">
      <c r="A175" s="59">
        <v>30603003102</v>
      </c>
      <c r="B175" s="14" t="s">
        <v>892</v>
      </c>
      <c r="C175" s="28" t="s">
        <v>893</v>
      </c>
      <c r="D175" s="14" t="s">
        <v>112</v>
      </c>
      <c r="E175" s="59">
        <v>5</v>
      </c>
      <c r="F175" s="27"/>
      <c r="G175" s="27">
        <f t="shared" si="5"/>
        <v>0</v>
      </c>
      <c r="H175" s="12"/>
    </row>
    <row r="176" s="1" customFormat="1" ht="12" spans="1:8">
      <c r="A176" s="59">
        <v>30603000301</v>
      </c>
      <c r="B176" s="14" t="s">
        <v>894</v>
      </c>
      <c r="C176" s="28" t="s">
        <v>895</v>
      </c>
      <c r="D176" s="14" t="s">
        <v>112</v>
      </c>
      <c r="E176" s="14">
        <v>5</v>
      </c>
      <c r="F176" s="49"/>
      <c r="G176" s="27">
        <f t="shared" si="5"/>
        <v>0</v>
      </c>
      <c r="H176" s="12"/>
    </row>
    <row r="177" s="1" customFormat="1" ht="24" spans="1:8">
      <c r="A177" s="59">
        <v>30603000401</v>
      </c>
      <c r="B177" s="14" t="s">
        <v>896</v>
      </c>
      <c r="C177" s="28" t="s">
        <v>897</v>
      </c>
      <c r="D177" s="14" t="s">
        <v>68</v>
      </c>
      <c r="E177" s="14">
        <v>4</v>
      </c>
      <c r="F177" s="27"/>
      <c r="G177" s="27">
        <f t="shared" si="5"/>
        <v>0</v>
      </c>
      <c r="H177" s="12"/>
    </row>
    <row r="178" s="1" customFormat="1" ht="12" spans="1:8">
      <c r="A178" s="59">
        <v>30603007103</v>
      </c>
      <c r="B178" s="14" t="s">
        <v>898</v>
      </c>
      <c r="C178" s="28" t="s">
        <v>899</v>
      </c>
      <c r="D178" s="14" t="s">
        <v>112</v>
      </c>
      <c r="E178" s="14">
        <v>60</v>
      </c>
      <c r="F178" s="27"/>
      <c r="G178" s="27">
        <f t="shared" si="5"/>
        <v>0</v>
      </c>
      <c r="H178" s="12"/>
    </row>
    <row r="179" s="1" customFormat="1" ht="12" spans="1:8">
      <c r="A179" s="59">
        <v>30605003301</v>
      </c>
      <c r="B179" s="14" t="s">
        <v>900</v>
      </c>
      <c r="C179" s="35" t="s">
        <v>901</v>
      </c>
      <c r="D179" s="14" t="s">
        <v>112</v>
      </c>
      <c r="E179" s="14">
        <v>60</v>
      </c>
      <c r="F179" s="27"/>
      <c r="G179" s="27">
        <f t="shared" si="5"/>
        <v>0</v>
      </c>
      <c r="H179" s="12"/>
    </row>
    <row r="180" s="1" customFormat="1" ht="12" spans="1:8">
      <c r="A180" s="59">
        <v>30199001401</v>
      </c>
      <c r="B180" s="14" t="s">
        <v>902</v>
      </c>
      <c r="C180" s="28" t="s">
        <v>903</v>
      </c>
      <c r="D180" s="14" t="s">
        <v>112</v>
      </c>
      <c r="E180" s="14">
        <v>2</v>
      </c>
      <c r="F180" s="27"/>
      <c r="G180" s="27">
        <f t="shared" si="5"/>
        <v>0</v>
      </c>
      <c r="H180" s="12"/>
    </row>
    <row r="181" s="1" customFormat="1" ht="36" spans="1:8">
      <c r="A181" s="59">
        <v>30199001300</v>
      </c>
      <c r="B181" s="14" t="s">
        <v>904</v>
      </c>
      <c r="C181" s="28" t="s">
        <v>905</v>
      </c>
      <c r="D181" s="14" t="s">
        <v>112</v>
      </c>
      <c r="E181" s="14">
        <v>2</v>
      </c>
      <c r="F181" s="27"/>
      <c r="G181" s="27">
        <f t="shared" si="5"/>
        <v>0</v>
      </c>
      <c r="H181" s="12"/>
    </row>
    <row r="182" s="1" customFormat="1" ht="36" spans="1:8">
      <c r="A182" s="59">
        <v>30101000200</v>
      </c>
      <c r="B182" s="14" t="s">
        <v>906</v>
      </c>
      <c r="C182" s="28" t="s">
        <v>907</v>
      </c>
      <c r="D182" s="14" t="s">
        <v>33</v>
      </c>
      <c r="E182" s="14">
        <v>60</v>
      </c>
      <c r="F182" s="27"/>
      <c r="G182" s="27">
        <f t="shared" si="5"/>
        <v>0</v>
      </c>
      <c r="H182" s="12"/>
    </row>
    <row r="183" s="1" customFormat="1" ht="36" spans="1:8">
      <c r="A183" s="59">
        <v>30101000300</v>
      </c>
      <c r="B183" s="14" t="s">
        <v>908</v>
      </c>
      <c r="C183" s="28" t="s">
        <v>909</v>
      </c>
      <c r="D183" s="14" t="s">
        <v>33</v>
      </c>
      <c r="E183" s="14">
        <v>10</v>
      </c>
      <c r="F183" s="27"/>
      <c r="G183" s="27">
        <f t="shared" ref="G183:G246" si="6">F183*E183</f>
        <v>0</v>
      </c>
      <c r="H183" s="12"/>
    </row>
    <row r="184" s="1" customFormat="1" ht="48" spans="1:8">
      <c r="A184" s="59">
        <v>30101000401</v>
      </c>
      <c r="B184" s="14" t="s">
        <v>910</v>
      </c>
      <c r="C184" s="28" t="s">
        <v>911</v>
      </c>
      <c r="D184" s="14" t="s">
        <v>68</v>
      </c>
      <c r="E184" s="14">
        <v>5</v>
      </c>
      <c r="F184" s="27"/>
      <c r="G184" s="27">
        <f t="shared" si="6"/>
        <v>0</v>
      </c>
      <c r="H184" s="12"/>
    </row>
    <row r="185" s="1" customFormat="1" ht="36" spans="1:8">
      <c r="A185" s="59">
        <v>30807005101</v>
      </c>
      <c r="B185" s="14" t="s">
        <v>912</v>
      </c>
      <c r="C185" s="28" t="s">
        <v>913</v>
      </c>
      <c r="D185" s="14" t="s">
        <v>68</v>
      </c>
      <c r="E185" s="14">
        <v>1</v>
      </c>
      <c r="F185" s="49"/>
      <c r="G185" s="27">
        <f t="shared" si="6"/>
        <v>0</v>
      </c>
      <c r="H185" s="12"/>
    </row>
    <row r="186" s="1" customFormat="1" ht="24" spans="1:8">
      <c r="A186" s="59">
        <v>30307207700</v>
      </c>
      <c r="B186" s="14" t="s">
        <v>914</v>
      </c>
      <c r="C186" s="28" t="s">
        <v>915</v>
      </c>
      <c r="D186" s="14" t="s">
        <v>33</v>
      </c>
      <c r="E186" s="14">
        <v>60</v>
      </c>
      <c r="F186" s="49"/>
      <c r="G186" s="27">
        <f t="shared" si="6"/>
        <v>0</v>
      </c>
      <c r="H186" s="12"/>
    </row>
    <row r="187" s="1" customFormat="1" ht="24" spans="1:8">
      <c r="A187" s="59">
        <v>30199009400</v>
      </c>
      <c r="B187" s="14" t="s">
        <v>916</v>
      </c>
      <c r="C187" s="28" t="s">
        <v>917</v>
      </c>
      <c r="D187" s="14" t="s">
        <v>112</v>
      </c>
      <c r="E187" s="14">
        <v>8</v>
      </c>
      <c r="F187" s="27"/>
      <c r="G187" s="27">
        <f t="shared" si="6"/>
        <v>0</v>
      </c>
      <c r="H187" s="12"/>
    </row>
    <row r="188" s="1" customFormat="1" ht="24" spans="1:8">
      <c r="A188" s="59">
        <v>30807000403</v>
      </c>
      <c r="B188" s="14" t="s">
        <v>918</v>
      </c>
      <c r="C188" s="28" t="s">
        <v>919</v>
      </c>
      <c r="D188" s="14" t="s">
        <v>33</v>
      </c>
      <c r="E188" s="14">
        <v>5</v>
      </c>
      <c r="F188" s="27"/>
      <c r="G188" s="27">
        <f t="shared" si="6"/>
        <v>0</v>
      </c>
      <c r="H188" s="12"/>
    </row>
    <row r="189" s="1" customFormat="1" ht="24" spans="1:8">
      <c r="A189" s="59">
        <v>30807000405</v>
      </c>
      <c r="B189" s="14" t="s">
        <v>920</v>
      </c>
      <c r="C189" s="28" t="s">
        <v>921</v>
      </c>
      <c r="D189" s="14" t="s">
        <v>33</v>
      </c>
      <c r="E189" s="14">
        <v>5</v>
      </c>
      <c r="F189" s="27"/>
      <c r="G189" s="27">
        <f t="shared" si="6"/>
        <v>0</v>
      </c>
      <c r="H189" s="12"/>
    </row>
    <row r="190" s="1" customFormat="1" ht="24" spans="1:8">
      <c r="A190" s="66">
        <v>30807020100</v>
      </c>
      <c r="B190" s="14" t="s">
        <v>922</v>
      </c>
      <c r="C190" s="28" t="s">
        <v>923</v>
      </c>
      <c r="D190" s="14" t="s">
        <v>33</v>
      </c>
      <c r="E190" s="14">
        <v>1</v>
      </c>
      <c r="F190" s="49"/>
      <c r="G190" s="27">
        <f t="shared" si="6"/>
        <v>0</v>
      </c>
      <c r="H190" s="12"/>
    </row>
    <row r="191" s="1" customFormat="1" ht="24" spans="1:8">
      <c r="A191" s="66">
        <v>30202000313</v>
      </c>
      <c r="B191" s="14" t="s">
        <v>924</v>
      </c>
      <c r="C191" s="35" t="s">
        <v>925</v>
      </c>
      <c r="D191" s="14" t="s">
        <v>68</v>
      </c>
      <c r="E191" s="14">
        <v>60</v>
      </c>
      <c r="F191" s="27"/>
      <c r="G191" s="27">
        <f t="shared" si="6"/>
        <v>0</v>
      </c>
      <c r="H191" s="12"/>
    </row>
    <row r="192" s="1" customFormat="1" ht="24" spans="1:8">
      <c r="A192" s="66">
        <v>30202000322</v>
      </c>
      <c r="B192" s="14" t="s">
        <v>924</v>
      </c>
      <c r="C192" s="35" t="s">
        <v>926</v>
      </c>
      <c r="D192" s="14" t="s">
        <v>68</v>
      </c>
      <c r="E192" s="14">
        <v>10</v>
      </c>
      <c r="F192" s="27"/>
      <c r="G192" s="27">
        <f t="shared" si="6"/>
        <v>0</v>
      </c>
      <c r="H192" s="12"/>
    </row>
    <row r="193" s="1" customFormat="1" ht="12" spans="1:8">
      <c r="A193" s="66">
        <v>30202000551</v>
      </c>
      <c r="B193" s="14" t="s">
        <v>927</v>
      </c>
      <c r="C193" s="28" t="s">
        <v>928</v>
      </c>
      <c r="D193" s="14" t="s">
        <v>68</v>
      </c>
      <c r="E193" s="14">
        <v>30</v>
      </c>
      <c r="F193" s="27"/>
      <c r="G193" s="27">
        <f t="shared" si="6"/>
        <v>0</v>
      </c>
      <c r="H193" s="12"/>
    </row>
    <row r="194" s="1" customFormat="1" ht="12" spans="1:8">
      <c r="A194" s="66">
        <v>30202001402</v>
      </c>
      <c r="B194" s="14" t="s">
        <v>929</v>
      </c>
      <c r="C194" s="28" t="s">
        <v>930</v>
      </c>
      <c r="D194" s="14" t="s">
        <v>68</v>
      </c>
      <c r="E194" s="14">
        <v>5</v>
      </c>
      <c r="F194" s="49"/>
      <c r="G194" s="27">
        <f t="shared" si="6"/>
        <v>0</v>
      </c>
      <c r="H194" s="12"/>
    </row>
    <row r="195" s="1" customFormat="1" ht="12" spans="1:8">
      <c r="A195" s="59">
        <v>30202000103</v>
      </c>
      <c r="B195" s="14" t="s">
        <v>931</v>
      </c>
      <c r="C195" s="28" t="s">
        <v>932</v>
      </c>
      <c r="D195" s="14" t="s">
        <v>68</v>
      </c>
      <c r="E195" s="14">
        <v>2</v>
      </c>
      <c r="F195" s="49"/>
      <c r="G195" s="27">
        <f t="shared" si="6"/>
        <v>0</v>
      </c>
      <c r="H195" s="12"/>
    </row>
    <row r="196" s="1" customFormat="1" ht="12" spans="1:8">
      <c r="A196" s="59">
        <v>30202000801</v>
      </c>
      <c r="B196" s="14" t="s">
        <v>933</v>
      </c>
      <c r="C196" s="28" t="s">
        <v>934</v>
      </c>
      <c r="D196" s="14" t="s">
        <v>68</v>
      </c>
      <c r="E196" s="14">
        <v>2</v>
      </c>
      <c r="F196" s="49"/>
      <c r="G196" s="27">
        <f t="shared" si="6"/>
        <v>0</v>
      </c>
      <c r="H196" s="12"/>
    </row>
    <row r="197" s="1" customFormat="1" ht="12" spans="1:8">
      <c r="A197" s="59">
        <v>30202000902</v>
      </c>
      <c r="B197" s="14" t="s">
        <v>935</v>
      </c>
      <c r="C197" s="28" t="s">
        <v>936</v>
      </c>
      <c r="D197" s="14" t="s">
        <v>68</v>
      </c>
      <c r="E197" s="14">
        <v>2</v>
      </c>
      <c r="F197" s="49"/>
      <c r="G197" s="27">
        <f t="shared" si="6"/>
        <v>0</v>
      </c>
      <c r="H197" s="12"/>
    </row>
    <row r="198" s="1" customFormat="1" ht="12" spans="1:8">
      <c r="A198" s="59">
        <v>30202001502</v>
      </c>
      <c r="B198" s="14" t="s">
        <v>937</v>
      </c>
      <c r="C198" s="28" t="s">
        <v>938</v>
      </c>
      <c r="D198" s="14" t="s">
        <v>939</v>
      </c>
      <c r="E198" s="14">
        <v>1</v>
      </c>
      <c r="F198" s="49"/>
      <c r="G198" s="27">
        <f t="shared" si="6"/>
        <v>0</v>
      </c>
      <c r="H198" s="12"/>
    </row>
    <row r="199" s="1" customFormat="1" ht="12" spans="1:8">
      <c r="A199" s="59">
        <v>30202002500</v>
      </c>
      <c r="B199" s="14" t="s">
        <v>940</v>
      </c>
      <c r="C199" s="28" t="s">
        <v>941</v>
      </c>
      <c r="D199" s="14" t="s">
        <v>939</v>
      </c>
      <c r="E199" s="14">
        <v>1</v>
      </c>
      <c r="F199" s="49"/>
      <c r="G199" s="27">
        <f t="shared" si="6"/>
        <v>0</v>
      </c>
      <c r="H199" s="12"/>
    </row>
    <row r="200" s="1" customFormat="1" ht="24" spans="1:8">
      <c r="A200" s="59">
        <v>30307100101</v>
      </c>
      <c r="B200" s="14" t="s">
        <v>942</v>
      </c>
      <c r="C200" s="28" t="s">
        <v>943</v>
      </c>
      <c r="D200" s="14" t="s">
        <v>33</v>
      </c>
      <c r="E200" s="14">
        <v>60</v>
      </c>
      <c r="F200" s="27"/>
      <c r="G200" s="27">
        <f t="shared" si="6"/>
        <v>0</v>
      </c>
      <c r="H200" s="12"/>
    </row>
    <row r="201" s="1" customFormat="1" ht="36" spans="1:8">
      <c r="A201" s="59">
        <v>30307100201</v>
      </c>
      <c r="B201" s="14" t="s">
        <v>944</v>
      </c>
      <c r="C201" s="28" t="s">
        <v>945</v>
      </c>
      <c r="D201" s="14" t="s">
        <v>33</v>
      </c>
      <c r="E201" s="14">
        <v>60</v>
      </c>
      <c r="F201" s="27"/>
      <c r="G201" s="27">
        <f t="shared" si="6"/>
        <v>0</v>
      </c>
      <c r="H201" s="12"/>
    </row>
    <row r="202" s="1" customFormat="1" ht="24" spans="1:8">
      <c r="A202" s="59">
        <v>30601000109</v>
      </c>
      <c r="B202" s="67" t="s">
        <v>946</v>
      </c>
      <c r="C202" s="28" t="s">
        <v>947</v>
      </c>
      <c r="D202" s="14" t="s">
        <v>112</v>
      </c>
      <c r="E202" s="14">
        <v>29</v>
      </c>
      <c r="F202" s="49"/>
      <c r="G202" s="27">
        <f t="shared" si="6"/>
        <v>0</v>
      </c>
      <c r="H202" s="12"/>
    </row>
    <row r="203" s="1" customFormat="1" ht="24" spans="1:8">
      <c r="A203" s="59">
        <v>30601000108</v>
      </c>
      <c r="B203" s="67" t="s">
        <v>946</v>
      </c>
      <c r="C203" s="28" t="s">
        <v>948</v>
      </c>
      <c r="D203" s="14" t="s">
        <v>112</v>
      </c>
      <c r="E203" s="14">
        <v>60</v>
      </c>
      <c r="F203" s="49"/>
      <c r="G203" s="27">
        <f t="shared" si="6"/>
        <v>0</v>
      </c>
      <c r="H203" s="12"/>
    </row>
    <row r="204" s="1" customFormat="1" ht="24" spans="1:8">
      <c r="A204" s="59">
        <v>30601000106</v>
      </c>
      <c r="B204" s="67" t="s">
        <v>946</v>
      </c>
      <c r="C204" s="28" t="s">
        <v>949</v>
      </c>
      <c r="D204" s="14" t="s">
        <v>112</v>
      </c>
      <c r="E204" s="14">
        <v>60</v>
      </c>
      <c r="F204" s="27"/>
      <c r="G204" s="27">
        <f t="shared" si="6"/>
        <v>0</v>
      </c>
      <c r="H204" s="12"/>
    </row>
    <row r="205" s="1" customFormat="1" ht="24" spans="1:8">
      <c r="A205" s="59">
        <v>30601000208</v>
      </c>
      <c r="B205" s="14" t="s">
        <v>950</v>
      </c>
      <c r="C205" s="28" t="s">
        <v>951</v>
      </c>
      <c r="D205" s="14" t="s">
        <v>112</v>
      </c>
      <c r="E205" s="14">
        <v>10</v>
      </c>
      <c r="F205" s="49"/>
      <c r="G205" s="27">
        <f t="shared" si="6"/>
        <v>0</v>
      </c>
      <c r="H205" s="12"/>
    </row>
    <row r="206" s="1" customFormat="1" ht="12.75" spans="1:8">
      <c r="A206" s="59">
        <v>30299000101</v>
      </c>
      <c r="B206" s="14" t="s">
        <v>952</v>
      </c>
      <c r="C206" s="28" t="s">
        <v>953</v>
      </c>
      <c r="D206" s="14" t="s">
        <v>885</v>
      </c>
      <c r="E206" s="14">
        <v>5</v>
      </c>
      <c r="F206" s="49"/>
      <c r="G206" s="27">
        <f t="shared" si="6"/>
        <v>0</v>
      </c>
      <c r="H206" s="12"/>
    </row>
    <row r="207" s="1" customFormat="1" ht="12.75" spans="1:8">
      <c r="A207" s="59">
        <v>30299000102</v>
      </c>
      <c r="B207" s="14"/>
      <c r="C207" s="28" t="s">
        <v>954</v>
      </c>
      <c r="D207" s="14" t="s">
        <v>885</v>
      </c>
      <c r="E207" s="14">
        <v>5</v>
      </c>
      <c r="F207" s="49"/>
      <c r="G207" s="27">
        <f t="shared" si="6"/>
        <v>0</v>
      </c>
      <c r="H207" s="12"/>
    </row>
    <row r="208" s="1" customFormat="1" ht="12" spans="1:8">
      <c r="A208" s="59">
        <v>30199005102</v>
      </c>
      <c r="B208" s="14" t="s">
        <v>955</v>
      </c>
      <c r="C208" s="28" t="s">
        <v>956</v>
      </c>
      <c r="D208" s="14" t="s">
        <v>112</v>
      </c>
      <c r="E208" s="14">
        <v>60</v>
      </c>
      <c r="F208" s="27"/>
      <c r="G208" s="27">
        <f t="shared" si="6"/>
        <v>0</v>
      </c>
      <c r="H208" s="12"/>
    </row>
    <row r="209" s="1" customFormat="1" ht="12" spans="1:8">
      <c r="A209" s="59">
        <v>30199005502</v>
      </c>
      <c r="B209" s="14" t="s">
        <v>957</v>
      </c>
      <c r="C209" s="28" t="s">
        <v>958</v>
      </c>
      <c r="D209" s="14" t="s">
        <v>112</v>
      </c>
      <c r="E209" s="14">
        <v>5</v>
      </c>
      <c r="F209" s="27"/>
      <c r="G209" s="27">
        <f t="shared" si="6"/>
        <v>0</v>
      </c>
      <c r="H209" s="12"/>
    </row>
    <row r="210" s="1" customFormat="1" ht="24" spans="1:8">
      <c r="A210" s="59">
        <v>30307208001</v>
      </c>
      <c r="B210" s="14" t="s">
        <v>959</v>
      </c>
      <c r="C210" s="28" t="s">
        <v>960</v>
      </c>
      <c r="D210" s="14" t="s">
        <v>112</v>
      </c>
      <c r="E210" s="14">
        <v>5</v>
      </c>
      <c r="F210" s="27"/>
      <c r="G210" s="27">
        <f t="shared" si="6"/>
        <v>0</v>
      </c>
      <c r="H210" s="12"/>
    </row>
    <row r="211" s="1" customFormat="1" ht="12" spans="1:8">
      <c r="A211" s="59">
        <v>30750005300</v>
      </c>
      <c r="B211" s="14" t="s">
        <v>961</v>
      </c>
      <c r="C211" s="28" t="s">
        <v>962</v>
      </c>
      <c r="D211" s="14" t="s">
        <v>963</v>
      </c>
      <c r="E211" s="14">
        <v>10</v>
      </c>
      <c r="F211" s="27"/>
      <c r="G211" s="27">
        <f t="shared" si="6"/>
        <v>0</v>
      </c>
      <c r="H211" s="12"/>
    </row>
    <row r="212" s="1" customFormat="1" ht="72" spans="1:8">
      <c r="A212" s="59">
        <v>30307204101</v>
      </c>
      <c r="B212" s="14" t="s">
        <v>964</v>
      </c>
      <c r="C212" s="28" t="s">
        <v>965</v>
      </c>
      <c r="D212" s="14" t="s">
        <v>112</v>
      </c>
      <c r="E212" s="14">
        <v>10</v>
      </c>
      <c r="F212" s="27"/>
      <c r="G212" s="27">
        <f t="shared" si="6"/>
        <v>0</v>
      </c>
      <c r="H212" s="12"/>
    </row>
    <row r="213" s="1" customFormat="1" ht="36" spans="1:8">
      <c r="A213" s="59">
        <v>30201000410</v>
      </c>
      <c r="B213" s="14" t="s">
        <v>966</v>
      </c>
      <c r="C213" s="68" t="s">
        <v>967</v>
      </c>
      <c r="D213" s="69" t="s">
        <v>248</v>
      </c>
      <c r="E213" s="14">
        <v>60</v>
      </c>
      <c r="F213" s="27"/>
      <c r="G213" s="27">
        <f t="shared" si="6"/>
        <v>0</v>
      </c>
      <c r="H213" s="12"/>
    </row>
    <row r="214" s="1" customFormat="1" ht="24" spans="1:8">
      <c r="A214" s="60">
        <v>30201000601</v>
      </c>
      <c r="B214" s="25" t="s">
        <v>968</v>
      </c>
      <c r="C214" s="70" t="s">
        <v>969</v>
      </c>
      <c r="D214" s="14" t="s">
        <v>500</v>
      </c>
      <c r="E214" s="14">
        <v>5</v>
      </c>
      <c r="F214" s="49"/>
      <c r="G214" s="27">
        <f t="shared" si="6"/>
        <v>0</v>
      </c>
      <c r="H214" s="12"/>
    </row>
    <row r="215" s="1" customFormat="1" ht="24" spans="1:8">
      <c r="A215" s="59">
        <v>30201000903</v>
      </c>
      <c r="B215" s="14" t="s">
        <v>970</v>
      </c>
      <c r="C215" s="28" t="s">
        <v>971</v>
      </c>
      <c r="D215" s="14" t="s">
        <v>500</v>
      </c>
      <c r="E215" s="14">
        <v>5</v>
      </c>
      <c r="F215" s="49"/>
      <c r="G215" s="27">
        <f t="shared" si="6"/>
        <v>0</v>
      </c>
      <c r="H215" s="12"/>
    </row>
    <row r="216" s="1" customFormat="1" ht="24" spans="1:8">
      <c r="A216" s="59">
        <v>30201001003</v>
      </c>
      <c r="B216" s="14" t="s">
        <v>972</v>
      </c>
      <c r="C216" s="28" t="s">
        <v>973</v>
      </c>
      <c r="D216" s="14" t="s">
        <v>248</v>
      </c>
      <c r="E216" s="14">
        <v>5</v>
      </c>
      <c r="F216" s="49"/>
      <c r="G216" s="27">
        <f t="shared" si="6"/>
        <v>0</v>
      </c>
      <c r="H216" s="12"/>
    </row>
    <row r="217" s="1" customFormat="1" ht="36" spans="1:8">
      <c r="A217" s="59">
        <v>30201001201</v>
      </c>
      <c r="B217" s="14" t="s">
        <v>974</v>
      </c>
      <c r="C217" s="35" t="s">
        <v>975</v>
      </c>
      <c r="D217" s="14" t="s">
        <v>29</v>
      </c>
      <c r="E217" s="14">
        <v>5</v>
      </c>
      <c r="F217" s="49"/>
      <c r="G217" s="27">
        <f t="shared" si="6"/>
        <v>0</v>
      </c>
      <c r="H217" s="12"/>
    </row>
    <row r="218" s="1" customFormat="1" ht="24" spans="1:8">
      <c r="A218" s="59">
        <v>30201001401</v>
      </c>
      <c r="B218" s="14" t="s">
        <v>976</v>
      </c>
      <c r="C218" s="28" t="s">
        <v>977</v>
      </c>
      <c r="D218" s="14" t="s">
        <v>68</v>
      </c>
      <c r="E218" s="14">
        <v>1</v>
      </c>
      <c r="F218" s="49"/>
      <c r="G218" s="27">
        <f t="shared" si="6"/>
        <v>0</v>
      </c>
      <c r="H218" s="12"/>
    </row>
    <row r="219" s="1" customFormat="1" ht="12" spans="1:8">
      <c r="A219" s="59">
        <v>30203000101</v>
      </c>
      <c r="B219" s="14" t="s">
        <v>978</v>
      </c>
      <c r="C219" s="28" t="s">
        <v>979</v>
      </c>
      <c r="D219" s="14" t="s">
        <v>980</v>
      </c>
      <c r="E219" s="14">
        <v>60</v>
      </c>
      <c r="F219" s="27"/>
      <c r="G219" s="27">
        <f t="shared" si="6"/>
        <v>0</v>
      </c>
      <c r="H219" s="12"/>
    </row>
    <row r="220" s="1" customFormat="1" ht="24" spans="1:8">
      <c r="A220" s="59">
        <v>30203000202</v>
      </c>
      <c r="B220" s="14" t="s">
        <v>981</v>
      </c>
      <c r="C220" s="28" t="s">
        <v>982</v>
      </c>
      <c r="D220" s="14" t="s">
        <v>980</v>
      </c>
      <c r="E220" s="14">
        <v>60</v>
      </c>
      <c r="F220" s="27"/>
      <c r="G220" s="27">
        <f t="shared" si="6"/>
        <v>0</v>
      </c>
      <c r="H220" s="12"/>
    </row>
    <row r="221" s="1" customFormat="1" ht="12" spans="1:8">
      <c r="A221" s="59">
        <v>30203000402</v>
      </c>
      <c r="B221" s="14" t="s">
        <v>983</v>
      </c>
      <c r="C221" s="28" t="s">
        <v>984</v>
      </c>
      <c r="D221" s="14" t="s">
        <v>112</v>
      </c>
      <c r="E221" s="14">
        <v>2</v>
      </c>
      <c r="F221" s="27"/>
      <c r="G221" s="27">
        <f t="shared" si="6"/>
        <v>0</v>
      </c>
      <c r="H221" s="12"/>
    </row>
    <row r="222" s="1" customFormat="1" ht="48" spans="1:8">
      <c r="A222" s="59">
        <v>30307106401</v>
      </c>
      <c r="B222" s="14" t="s">
        <v>985</v>
      </c>
      <c r="C222" s="28" t="s">
        <v>986</v>
      </c>
      <c r="D222" s="14" t="s">
        <v>33</v>
      </c>
      <c r="E222" s="14">
        <v>60</v>
      </c>
      <c r="F222" s="27"/>
      <c r="G222" s="27">
        <f t="shared" si="6"/>
        <v>0</v>
      </c>
      <c r="H222" s="12"/>
    </row>
    <row r="223" s="1" customFormat="1" ht="36" spans="1:8">
      <c r="A223" s="59">
        <v>30307104600</v>
      </c>
      <c r="B223" s="14" t="s">
        <v>987</v>
      </c>
      <c r="C223" s="28" t="s">
        <v>988</v>
      </c>
      <c r="D223" s="14" t="s">
        <v>68</v>
      </c>
      <c r="E223" s="14">
        <v>1</v>
      </c>
      <c r="F223" s="49"/>
      <c r="G223" s="27">
        <f t="shared" si="6"/>
        <v>0</v>
      </c>
      <c r="H223" s="12"/>
    </row>
    <row r="224" s="1" customFormat="1" ht="24" spans="1:8">
      <c r="A224" s="59">
        <v>30205000502</v>
      </c>
      <c r="B224" s="14" t="s">
        <v>989</v>
      </c>
      <c r="C224" s="28" t="s">
        <v>990</v>
      </c>
      <c r="D224" s="14" t="s">
        <v>112</v>
      </c>
      <c r="E224" s="14">
        <v>5</v>
      </c>
      <c r="F224" s="27"/>
      <c r="G224" s="27">
        <f t="shared" si="6"/>
        <v>0</v>
      </c>
      <c r="H224" s="12"/>
    </row>
    <row r="225" s="1" customFormat="1" ht="24" spans="1:8">
      <c r="A225" s="59">
        <v>30205000104</v>
      </c>
      <c r="B225" s="14" t="s">
        <v>991</v>
      </c>
      <c r="C225" s="28" t="s">
        <v>992</v>
      </c>
      <c r="D225" s="14" t="s">
        <v>112</v>
      </c>
      <c r="E225" s="14">
        <v>60</v>
      </c>
      <c r="F225" s="27"/>
      <c r="G225" s="27">
        <f t="shared" si="6"/>
        <v>0</v>
      </c>
      <c r="H225" s="12"/>
    </row>
    <row r="226" s="1" customFormat="1" ht="24" spans="1:8">
      <c r="A226" s="59">
        <v>30205000105</v>
      </c>
      <c r="B226" s="14" t="s">
        <v>991</v>
      </c>
      <c r="C226" s="28" t="s">
        <v>993</v>
      </c>
      <c r="D226" s="14" t="s">
        <v>112</v>
      </c>
      <c r="E226" s="14">
        <v>60</v>
      </c>
      <c r="F226" s="27"/>
      <c r="G226" s="27">
        <f t="shared" si="6"/>
        <v>0</v>
      </c>
      <c r="H226" s="12"/>
    </row>
    <row r="227" s="1" customFormat="1" ht="24" spans="1:8">
      <c r="A227" s="59">
        <v>30205000805</v>
      </c>
      <c r="B227" s="14" t="s">
        <v>994</v>
      </c>
      <c r="C227" s="28" t="s">
        <v>995</v>
      </c>
      <c r="D227" s="14" t="s">
        <v>112</v>
      </c>
      <c r="E227" s="14">
        <v>2</v>
      </c>
      <c r="F227" s="27"/>
      <c r="G227" s="27">
        <f t="shared" si="6"/>
        <v>0</v>
      </c>
      <c r="H227" s="12"/>
    </row>
    <row r="228" s="1" customFormat="1" ht="12" spans="1:8">
      <c r="A228" s="59">
        <v>30202005101</v>
      </c>
      <c r="B228" s="14" t="s">
        <v>996</v>
      </c>
      <c r="C228" s="28" t="s">
        <v>997</v>
      </c>
      <c r="D228" s="14" t="s">
        <v>112</v>
      </c>
      <c r="E228" s="14">
        <v>5</v>
      </c>
      <c r="F228" s="27"/>
      <c r="G228" s="27">
        <f t="shared" si="6"/>
        <v>0</v>
      </c>
      <c r="H228" s="12"/>
    </row>
    <row r="229" s="1" customFormat="1" ht="12" spans="1:8">
      <c r="A229" s="59">
        <v>30202001011</v>
      </c>
      <c r="B229" s="14" t="s">
        <v>998</v>
      </c>
      <c r="C229" s="28" t="s">
        <v>999</v>
      </c>
      <c r="D229" s="14" t="s">
        <v>112</v>
      </c>
      <c r="E229" s="14">
        <v>60</v>
      </c>
      <c r="F229" s="27"/>
      <c r="G229" s="27">
        <f t="shared" si="6"/>
        <v>0</v>
      </c>
      <c r="H229" s="12"/>
    </row>
    <row r="230" s="1" customFormat="1" ht="24" spans="1:8">
      <c r="A230" s="59">
        <v>30807000412</v>
      </c>
      <c r="B230" s="14" t="s">
        <v>1000</v>
      </c>
      <c r="C230" s="28" t="s">
        <v>1001</v>
      </c>
      <c r="D230" s="14" t="s">
        <v>158</v>
      </c>
      <c r="E230" s="14">
        <v>1</v>
      </c>
      <c r="F230" s="27"/>
      <c r="G230" s="27">
        <f t="shared" si="6"/>
        <v>0</v>
      </c>
      <c r="H230" s="12"/>
    </row>
    <row r="231" s="1" customFormat="1" ht="72" spans="1:8">
      <c r="A231" s="59">
        <v>30307100601</v>
      </c>
      <c r="B231" s="14" t="s">
        <v>1002</v>
      </c>
      <c r="C231" s="28" t="s">
        <v>1003</v>
      </c>
      <c r="D231" s="14" t="s">
        <v>33</v>
      </c>
      <c r="E231" s="14">
        <v>60</v>
      </c>
      <c r="F231" s="27"/>
      <c r="G231" s="27">
        <f t="shared" si="6"/>
        <v>0</v>
      </c>
      <c r="H231" s="12"/>
    </row>
    <row r="232" s="1" customFormat="1" ht="36" spans="1:8">
      <c r="A232" s="59">
        <v>30407000201</v>
      </c>
      <c r="B232" s="14" t="s">
        <v>1004</v>
      </c>
      <c r="C232" s="28" t="s">
        <v>1005</v>
      </c>
      <c r="D232" s="14" t="s">
        <v>33</v>
      </c>
      <c r="E232" s="14">
        <v>5</v>
      </c>
      <c r="F232" s="27"/>
      <c r="G232" s="27">
        <f t="shared" si="6"/>
        <v>0</v>
      </c>
      <c r="H232" s="12"/>
    </row>
    <row r="233" s="1" customFormat="1" ht="60" spans="1:8">
      <c r="A233" s="59">
        <v>30307100301</v>
      </c>
      <c r="B233" s="14" t="s">
        <v>1006</v>
      </c>
      <c r="C233" s="28" t="s">
        <v>1007</v>
      </c>
      <c r="D233" s="14" t="s">
        <v>33</v>
      </c>
      <c r="E233" s="14">
        <v>5</v>
      </c>
      <c r="F233" s="27"/>
      <c r="G233" s="27">
        <f t="shared" si="6"/>
        <v>0</v>
      </c>
      <c r="H233" s="12"/>
    </row>
    <row r="234" s="1" customFormat="1" ht="12" spans="1:8">
      <c r="A234" s="59">
        <v>30307100401</v>
      </c>
      <c r="B234" s="14" t="s">
        <v>1008</v>
      </c>
      <c r="C234" s="28" t="s">
        <v>1009</v>
      </c>
      <c r="D234" s="14" t="s">
        <v>33</v>
      </c>
      <c r="E234" s="14">
        <v>5</v>
      </c>
      <c r="F234" s="27"/>
      <c r="G234" s="27">
        <f t="shared" si="6"/>
        <v>0</v>
      </c>
      <c r="H234" s="12"/>
    </row>
    <row r="235" s="1" customFormat="1" ht="24" spans="1:8">
      <c r="A235" s="59">
        <v>30307100901</v>
      </c>
      <c r="B235" s="14" t="s">
        <v>1010</v>
      </c>
      <c r="C235" s="35" t="s">
        <v>1011</v>
      </c>
      <c r="D235" s="14" t="s">
        <v>33</v>
      </c>
      <c r="E235" s="14">
        <v>15</v>
      </c>
      <c r="F235" s="27"/>
      <c r="G235" s="27">
        <f t="shared" si="6"/>
        <v>0</v>
      </c>
      <c r="H235" s="12"/>
    </row>
    <row r="236" s="1" customFormat="1" ht="48" spans="1:8">
      <c r="A236" s="59">
        <v>30307101301</v>
      </c>
      <c r="B236" s="14" t="s">
        <v>1012</v>
      </c>
      <c r="C236" s="28" t="s">
        <v>1013</v>
      </c>
      <c r="D236" s="14" t="s">
        <v>33</v>
      </c>
      <c r="E236" s="14">
        <v>5</v>
      </c>
      <c r="F236" s="27"/>
      <c r="G236" s="27">
        <f t="shared" si="6"/>
        <v>0</v>
      </c>
      <c r="H236" s="12"/>
    </row>
    <row r="237" s="1" customFormat="1" ht="24" spans="1:8">
      <c r="A237" s="59">
        <v>30307102001</v>
      </c>
      <c r="B237" s="14" t="s">
        <v>1014</v>
      </c>
      <c r="C237" s="28" t="s">
        <v>1015</v>
      </c>
      <c r="D237" s="14" t="s">
        <v>33</v>
      </c>
      <c r="E237" s="14">
        <v>5</v>
      </c>
      <c r="F237" s="27"/>
      <c r="G237" s="27">
        <f t="shared" si="6"/>
        <v>0</v>
      </c>
      <c r="H237" s="12"/>
    </row>
    <row r="238" s="1" customFormat="1" ht="36" spans="1:8">
      <c r="A238" s="59">
        <v>30307101401</v>
      </c>
      <c r="B238" s="14" t="s">
        <v>1016</v>
      </c>
      <c r="C238" s="28" t="s">
        <v>1017</v>
      </c>
      <c r="D238" s="14" t="s">
        <v>33</v>
      </c>
      <c r="E238" s="14">
        <v>5</v>
      </c>
      <c r="F238" s="27"/>
      <c r="G238" s="27">
        <f t="shared" si="6"/>
        <v>0</v>
      </c>
      <c r="H238" s="12"/>
    </row>
    <row r="239" s="1" customFormat="1" ht="36" spans="1:8">
      <c r="A239" s="59">
        <v>30307101601</v>
      </c>
      <c r="B239" s="14" t="s">
        <v>1018</v>
      </c>
      <c r="C239" s="28" t="s">
        <v>1019</v>
      </c>
      <c r="D239" s="14" t="s">
        <v>33</v>
      </c>
      <c r="E239" s="14">
        <v>5</v>
      </c>
      <c r="F239" s="27"/>
      <c r="G239" s="27">
        <f t="shared" si="6"/>
        <v>0</v>
      </c>
      <c r="H239" s="12"/>
    </row>
    <row r="240" s="1" customFormat="1" ht="24" spans="1:8">
      <c r="A240" s="59">
        <v>30307102301</v>
      </c>
      <c r="B240" s="14" t="s">
        <v>1020</v>
      </c>
      <c r="C240" s="28" t="s">
        <v>1021</v>
      </c>
      <c r="D240" s="14" t="s">
        <v>33</v>
      </c>
      <c r="E240" s="14">
        <v>5</v>
      </c>
      <c r="F240" s="27"/>
      <c r="G240" s="27">
        <f t="shared" si="6"/>
        <v>0</v>
      </c>
      <c r="H240" s="12"/>
    </row>
    <row r="241" s="1" customFormat="1" ht="36" spans="1:8">
      <c r="A241" s="59">
        <v>30307102302</v>
      </c>
      <c r="B241" s="14" t="s">
        <v>1022</v>
      </c>
      <c r="C241" s="35" t="s">
        <v>1023</v>
      </c>
      <c r="D241" s="14" t="s">
        <v>33</v>
      </c>
      <c r="E241" s="14">
        <v>2</v>
      </c>
      <c r="F241" s="49"/>
      <c r="G241" s="27">
        <f t="shared" si="6"/>
        <v>0</v>
      </c>
      <c r="H241" s="12"/>
    </row>
    <row r="242" s="1" customFormat="1" ht="36" spans="1:8">
      <c r="A242" s="59">
        <v>30307101701</v>
      </c>
      <c r="B242" s="14" t="s">
        <v>1024</v>
      </c>
      <c r="C242" s="28" t="s">
        <v>1025</v>
      </c>
      <c r="D242" s="14" t="s">
        <v>33</v>
      </c>
      <c r="E242" s="14">
        <v>60</v>
      </c>
      <c r="F242" s="27"/>
      <c r="G242" s="27">
        <f t="shared" si="6"/>
        <v>0</v>
      </c>
      <c r="H242" s="12"/>
    </row>
    <row r="243" s="1" customFormat="1" ht="48" spans="1:8">
      <c r="A243" s="59">
        <v>30307101801</v>
      </c>
      <c r="B243" s="14" t="s">
        <v>1026</v>
      </c>
      <c r="C243" s="28" t="s">
        <v>1027</v>
      </c>
      <c r="D243" s="14" t="s">
        <v>68</v>
      </c>
      <c r="E243" s="14">
        <v>60</v>
      </c>
      <c r="F243" s="27"/>
      <c r="G243" s="27">
        <f t="shared" si="6"/>
        <v>0</v>
      </c>
      <c r="H243" s="12"/>
    </row>
    <row r="244" s="1" customFormat="1" ht="24" spans="1:8">
      <c r="A244" s="59">
        <v>30199008802</v>
      </c>
      <c r="B244" s="14" t="s">
        <v>1028</v>
      </c>
      <c r="C244" s="28" t="s">
        <v>1029</v>
      </c>
      <c r="D244" s="14" t="s">
        <v>112</v>
      </c>
      <c r="E244" s="14">
        <v>60</v>
      </c>
      <c r="F244" s="27"/>
      <c r="G244" s="27">
        <f t="shared" si="6"/>
        <v>0</v>
      </c>
      <c r="H244" s="12"/>
    </row>
    <row r="245" s="1" customFormat="1" ht="24" spans="1:8">
      <c r="A245" s="59">
        <v>30307101901</v>
      </c>
      <c r="B245" s="14" t="s">
        <v>1030</v>
      </c>
      <c r="C245" s="28" t="s">
        <v>1031</v>
      </c>
      <c r="D245" s="14" t="s">
        <v>68</v>
      </c>
      <c r="E245" s="14">
        <v>5</v>
      </c>
      <c r="F245" s="27"/>
      <c r="G245" s="27">
        <f t="shared" si="6"/>
        <v>0</v>
      </c>
      <c r="H245" s="12"/>
    </row>
    <row r="246" s="1" customFormat="1" ht="36" spans="1:8">
      <c r="A246" s="59">
        <v>30307109301</v>
      </c>
      <c r="B246" s="14" t="s">
        <v>1032</v>
      </c>
      <c r="C246" s="35" t="s">
        <v>1033</v>
      </c>
      <c r="D246" s="14" t="s">
        <v>33</v>
      </c>
      <c r="E246" s="14">
        <v>60</v>
      </c>
      <c r="F246" s="49"/>
      <c r="G246" s="27">
        <f t="shared" si="6"/>
        <v>0</v>
      </c>
      <c r="H246" s="12"/>
    </row>
    <row r="247" s="1" customFormat="1" ht="36" spans="1:8">
      <c r="A247" s="59">
        <v>30307101101</v>
      </c>
      <c r="B247" s="14" t="s">
        <v>1034</v>
      </c>
      <c r="C247" s="28" t="s">
        <v>1035</v>
      </c>
      <c r="D247" s="14" t="s">
        <v>112</v>
      </c>
      <c r="E247" s="14">
        <v>5</v>
      </c>
      <c r="F247" s="27"/>
      <c r="G247" s="27">
        <f t="shared" ref="G247:G277" si="7">F247*E247</f>
        <v>0</v>
      </c>
      <c r="H247" s="12"/>
    </row>
    <row r="248" s="1" customFormat="1" ht="12" spans="1:8">
      <c r="A248" s="59">
        <v>30407005701</v>
      </c>
      <c r="B248" s="14" t="s">
        <v>1036</v>
      </c>
      <c r="C248" s="28" t="s">
        <v>1037</v>
      </c>
      <c r="D248" s="14" t="s">
        <v>112</v>
      </c>
      <c r="E248" s="14">
        <v>2</v>
      </c>
      <c r="F248" s="49"/>
      <c r="G248" s="27">
        <f t="shared" si="7"/>
        <v>0</v>
      </c>
      <c r="H248" s="12"/>
    </row>
    <row r="249" s="1" customFormat="1" ht="12" spans="1:8">
      <c r="A249" s="59">
        <v>30605006303</v>
      </c>
      <c r="B249" s="14" t="s">
        <v>1038</v>
      </c>
      <c r="C249" s="28" t="s">
        <v>1039</v>
      </c>
      <c r="D249" s="14" t="s">
        <v>1040</v>
      </c>
      <c r="E249" s="14">
        <v>20</v>
      </c>
      <c r="F249" s="27"/>
      <c r="G249" s="27">
        <f t="shared" si="7"/>
        <v>0</v>
      </c>
      <c r="H249" s="12"/>
    </row>
    <row r="250" s="1" customFormat="1" ht="12" spans="1:8">
      <c r="A250" s="59">
        <v>30605006302</v>
      </c>
      <c r="B250" s="14" t="s">
        <v>1038</v>
      </c>
      <c r="C250" s="28" t="s">
        <v>1041</v>
      </c>
      <c r="D250" s="14" t="s">
        <v>1040</v>
      </c>
      <c r="E250" s="14">
        <v>20</v>
      </c>
      <c r="F250" s="27"/>
      <c r="G250" s="27">
        <f t="shared" si="7"/>
        <v>0</v>
      </c>
      <c r="H250" s="12"/>
    </row>
    <row r="251" s="1" customFormat="1" ht="24" spans="1:8">
      <c r="A251" s="59">
        <v>30307102101</v>
      </c>
      <c r="B251" s="14" t="s">
        <v>1042</v>
      </c>
      <c r="C251" s="28" t="s">
        <v>1043</v>
      </c>
      <c r="D251" s="14" t="s">
        <v>33</v>
      </c>
      <c r="E251" s="14">
        <v>3</v>
      </c>
      <c r="F251" s="27"/>
      <c r="G251" s="27">
        <f t="shared" si="7"/>
        <v>0</v>
      </c>
      <c r="H251" s="12"/>
    </row>
    <row r="252" s="1" customFormat="1" ht="24" spans="1:8">
      <c r="A252" s="59">
        <v>30603009604</v>
      </c>
      <c r="B252" s="14" t="s">
        <v>1044</v>
      </c>
      <c r="C252" s="64" t="s">
        <v>1045</v>
      </c>
      <c r="D252" s="14" t="s">
        <v>885</v>
      </c>
      <c r="E252" s="59">
        <v>5</v>
      </c>
      <c r="F252" s="63"/>
      <c r="G252" s="27">
        <f t="shared" si="7"/>
        <v>0</v>
      </c>
      <c r="H252" s="12"/>
    </row>
    <row r="253" s="1" customFormat="1" ht="24" spans="1:8">
      <c r="A253" s="59">
        <v>30299000301</v>
      </c>
      <c r="B253" s="14" t="s">
        <v>1046</v>
      </c>
      <c r="C253" s="28" t="s">
        <v>1047</v>
      </c>
      <c r="D253" s="14" t="s">
        <v>68</v>
      </c>
      <c r="E253" s="14">
        <v>2</v>
      </c>
      <c r="F253" s="27"/>
      <c r="G253" s="27">
        <f t="shared" si="7"/>
        <v>0</v>
      </c>
      <c r="H253" s="12"/>
    </row>
    <row r="254" s="1" customFormat="1" ht="24" spans="1:8">
      <c r="A254" s="59">
        <v>30807042600</v>
      </c>
      <c r="B254" s="14" t="s">
        <v>1048</v>
      </c>
      <c r="C254" s="28" t="s">
        <v>1049</v>
      </c>
      <c r="D254" s="14" t="s">
        <v>33</v>
      </c>
      <c r="E254" s="14">
        <v>2</v>
      </c>
      <c r="F254" s="49"/>
      <c r="G254" s="27">
        <f t="shared" si="7"/>
        <v>0</v>
      </c>
      <c r="H254" s="12"/>
    </row>
    <row r="255" s="1" customFormat="1" ht="24" spans="1:8">
      <c r="A255" s="59">
        <v>30307102401</v>
      </c>
      <c r="B255" s="14" t="s">
        <v>1050</v>
      </c>
      <c r="C255" s="28" t="s">
        <v>1051</v>
      </c>
      <c r="D255" s="14" t="s">
        <v>33</v>
      </c>
      <c r="E255" s="14">
        <v>5</v>
      </c>
      <c r="F255" s="27"/>
      <c r="G255" s="27">
        <f t="shared" si="7"/>
        <v>0</v>
      </c>
      <c r="H255" s="12"/>
    </row>
    <row r="256" s="1" customFormat="1" ht="36" spans="1:8">
      <c r="A256" s="59">
        <v>30307105501</v>
      </c>
      <c r="B256" s="14" t="s">
        <v>1052</v>
      </c>
      <c r="C256" s="28" t="s">
        <v>1053</v>
      </c>
      <c r="D256" s="14" t="s">
        <v>33</v>
      </c>
      <c r="E256" s="14">
        <v>5</v>
      </c>
      <c r="F256" s="27"/>
      <c r="G256" s="27">
        <f t="shared" si="7"/>
        <v>0</v>
      </c>
      <c r="H256" s="12"/>
    </row>
    <row r="257" s="1" customFormat="1" ht="24" spans="1:8">
      <c r="A257" s="59">
        <v>30307103601</v>
      </c>
      <c r="B257" s="14" t="s">
        <v>1054</v>
      </c>
      <c r="C257" s="28" t="s">
        <v>1055</v>
      </c>
      <c r="D257" s="14" t="s">
        <v>33</v>
      </c>
      <c r="E257" s="14">
        <v>60</v>
      </c>
      <c r="F257" s="27"/>
      <c r="G257" s="27">
        <f t="shared" si="7"/>
        <v>0</v>
      </c>
      <c r="H257" s="12"/>
    </row>
    <row r="258" s="1" customFormat="1" ht="48" spans="1:8">
      <c r="A258" s="59">
        <v>30307103701</v>
      </c>
      <c r="B258" s="14" t="s">
        <v>1056</v>
      </c>
      <c r="C258" s="28" t="s">
        <v>1057</v>
      </c>
      <c r="D258" s="14" t="s">
        <v>158</v>
      </c>
      <c r="E258" s="14">
        <v>5</v>
      </c>
      <c r="F258" s="27"/>
      <c r="G258" s="27">
        <f t="shared" si="7"/>
        <v>0</v>
      </c>
      <c r="H258" s="12"/>
    </row>
    <row r="259" s="1" customFormat="1" ht="48" spans="1:8">
      <c r="A259" s="59">
        <v>30307103801</v>
      </c>
      <c r="B259" s="14" t="s">
        <v>1058</v>
      </c>
      <c r="C259" s="28" t="s">
        <v>1059</v>
      </c>
      <c r="D259" s="14" t="s">
        <v>158</v>
      </c>
      <c r="E259" s="14">
        <v>60</v>
      </c>
      <c r="F259" s="27"/>
      <c r="G259" s="27">
        <f t="shared" si="7"/>
        <v>0</v>
      </c>
      <c r="H259" s="12"/>
    </row>
    <row r="260" s="1" customFormat="1" ht="36.75" spans="1:8">
      <c r="A260" s="59">
        <v>30407000101</v>
      </c>
      <c r="B260" s="14" t="s">
        <v>1060</v>
      </c>
      <c r="C260" s="28" t="s">
        <v>1061</v>
      </c>
      <c r="D260" s="14" t="s">
        <v>112</v>
      </c>
      <c r="E260" s="14">
        <v>2</v>
      </c>
      <c r="F260" s="49"/>
      <c r="G260" s="27">
        <f t="shared" si="7"/>
        <v>0</v>
      </c>
      <c r="H260" s="12"/>
    </row>
    <row r="261" s="1" customFormat="1" ht="36" spans="1:8">
      <c r="A261" s="59">
        <v>30307200101</v>
      </c>
      <c r="B261" s="14" t="s">
        <v>1062</v>
      </c>
      <c r="C261" s="28" t="s">
        <v>1063</v>
      </c>
      <c r="D261" s="14" t="s">
        <v>33</v>
      </c>
      <c r="E261" s="14">
        <v>8</v>
      </c>
      <c r="F261" s="27"/>
      <c r="G261" s="27">
        <f t="shared" si="7"/>
        <v>0</v>
      </c>
      <c r="H261" s="12"/>
    </row>
    <row r="262" s="1" customFormat="1" ht="36" spans="1:8">
      <c r="A262" s="59">
        <v>30307200103</v>
      </c>
      <c r="B262" s="14" t="s">
        <v>1062</v>
      </c>
      <c r="C262" s="28" t="s">
        <v>1064</v>
      </c>
      <c r="D262" s="14" t="s">
        <v>33</v>
      </c>
      <c r="E262" s="14">
        <v>5</v>
      </c>
      <c r="F262" s="27"/>
      <c r="G262" s="27">
        <f t="shared" si="7"/>
        <v>0</v>
      </c>
      <c r="H262" s="12"/>
    </row>
    <row r="263" s="1" customFormat="1" ht="12" spans="1:8">
      <c r="A263" s="59">
        <v>30307210201</v>
      </c>
      <c r="B263" s="14" t="s">
        <v>1065</v>
      </c>
      <c r="C263" s="28" t="s">
        <v>1066</v>
      </c>
      <c r="D263" s="14" t="s">
        <v>112</v>
      </c>
      <c r="E263" s="14">
        <v>2</v>
      </c>
      <c r="F263" s="27"/>
      <c r="G263" s="27">
        <f t="shared" si="7"/>
        <v>0</v>
      </c>
      <c r="H263" s="12"/>
    </row>
    <row r="264" s="1" customFormat="1" ht="25.5" spans="1:8">
      <c r="A264" s="59">
        <v>30307213101</v>
      </c>
      <c r="B264" s="14" t="s">
        <v>1067</v>
      </c>
      <c r="C264" s="28" t="s">
        <v>1068</v>
      </c>
      <c r="D264" s="14" t="s">
        <v>33</v>
      </c>
      <c r="E264" s="14">
        <v>2</v>
      </c>
      <c r="F264" s="49"/>
      <c r="G264" s="27">
        <f t="shared" si="7"/>
        <v>0</v>
      </c>
      <c r="H264" s="12"/>
    </row>
    <row r="265" s="1" customFormat="1" ht="48" spans="1:8">
      <c r="A265" s="59">
        <v>30307201001</v>
      </c>
      <c r="B265" s="14" t="s">
        <v>1069</v>
      </c>
      <c r="C265" s="28" t="s">
        <v>1070</v>
      </c>
      <c r="D265" s="14" t="s">
        <v>33</v>
      </c>
      <c r="E265" s="14">
        <v>5</v>
      </c>
      <c r="F265" s="27"/>
      <c r="G265" s="27">
        <f t="shared" si="7"/>
        <v>0</v>
      </c>
      <c r="H265" s="12"/>
    </row>
    <row r="266" s="1" customFormat="1" ht="60" spans="1:8">
      <c r="A266" s="59">
        <v>30199001101</v>
      </c>
      <c r="B266" s="14" t="s">
        <v>1071</v>
      </c>
      <c r="C266" s="28" t="s">
        <v>1072</v>
      </c>
      <c r="D266" s="14" t="s">
        <v>68</v>
      </c>
      <c r="E266" s="14">
        <v>5</v>
      </c>
      <c r="F266" s="27"/>
      <c r="G266" s="27">
        <f t="shared" si="7"/>
        <v>0</v>
      </c>
      <c r="H266" s="12"/>
    </row>
    <row r="267" s="1" customFormat="1" ht="73.5" spans="1:8">
      <c r="A267" s="59">
        <v>30199001502</v>
      </c>
      <c r="B267" s="14" t="s">
        <v>1073</v>
      </c>
      <c r="C267" s="28" t="s">
        <v>1074</v>
      </c>
      <c r="D267" s="14" t="s">
        <v>33</v>
      </c>
      <c r="E267" s="14">
        <v>5</v>
      </c>
      <c r="F267" s="27"/>
      <c r="G267" s="27">
        <f t="shared" si="7"/>
        <v>0</v>
      </c>
      <c r="H267" s="12"/>
    </row>
    <row r="268" s="1" customFormat="1" ht="36" spans="1:8">
      <c r="A268" s="59">
        <v>30307200201</v>
      </c>
      <c r="B268" s="14" t="s">
        <v>1075</v>
      </c>
      <c r="C268" s="28" t="s">
        <v>1076</v>
      </c>
      <c r="D268" s="14" t="s">
        <v>112</v>
      </c>
      <c r="E268" s="14">
        <v>5</v>
      </c>
      <c r="F268" s="27"/>
      <c r="G268" s="27">
        <f t="shared" si="7"/>
        <v>0</v>
      </c>
      <c r="H268" s="12"/>
    </row>
    <row r="269" s="1" customFormat="1" ht="48" spans="1:8">
      <c r="A269" s="59">
        <v>30307105701</v>
      </c>
      <c r="B269" s="14" t="s">
        <v>1077</v>
      </c>
      <c r="C269" s="28" t="s">
        <v>1078</v>
      </c>
      <c r="D269" s="14" t="s">
        <v>68</v>
      </c>
      <c r="E269" s="14">
        <v>5</v>
      </c>
      <c r="F269" s="27"/>
      <c r="G269" s="27">
        <f t="shared" si="7"/>
        <v>0</v>
      </c>
      <c r="H269" s="12"/>
    </row>
    <row r="270" s="1" customFormat="1" ht="12" spans="1:8">
      <c r="A270" s="59">
        <v>30206002901</v>
      </c>
      <c r="B270" s="14" t="s">
        <v>1079</v>
      </c>
      <c r="C270" s="28" t="s">
        <v>1080</v>
      </c>
      <c r="D270" s="14" t="s">
        <v>68</v>
      </c>
      <c r="E270" s="14">
        <v>2</v>
      </c>
      <c r="F270" s="49"/>
      <c r="G270" s="27">
        <f t="shared" si="7"/>
        <v>0</v>
      </c>
      <c r="H270" s="12"/>
    </row>
    <row r="271" s="1" customFormat="1" ht="24" spans="1:8">
      <c r="A271" s="59">
        <v>30307212500</v>
      </c>
      <c r="B271" s="14" t="s">
        <v>1081</v>
      </c>
      <c r="C271" s="28" t="s">
        <v>1082</v>
      </c>
      <c r="D271" s="14" t="s">
        <v>33</v>
      </c>
      <c r="E271" s="14">
        <v>3</v>
      </c>
      <c r="F271" s="49"/>
      <c r="G271" s="27">
        <f t="shared" si="7"/>
        <v>0</v>
      </c>
      <c r="H271" s="12"/>
    </row>
    <row r="272" s="1" customFormat="1" ht="12" spans="1:8">
      <c r="A272" s="59">
        <v>30307511901</v>
      </c>
      <c r="B272" s="14" t="s">
        <v>1083</v>
      </c>
      <c r="C272" s="28" t="s">
        <v>1084</v>
      </c>
      <c r="D272" s="14" t="s">
        <v>112</v>
      </c>
      <c r="E272" s="14">
        <v>5</v>
      </c>
      <c r="F272" s="49"/>
      <c r="G272" s="27">
        <f t="shared" si="7"/>
        <v>0</v>
      </c>
      <c r="H272" s="12"/>
    </row>
    <row r="273" s="1" customFormat="1" ht="12" spans="1:8">
      <c r="A273" s="59">
        <v>30307510701</v>
      </c>
      <c r="B273" s="14" t="s">
        <v>1085</v>
      </c>
      <c r="C273" s="28" t="s">
        <v>1086</v>
      </c>
      <c r="D273" s="14" t="s">
        <v>112</v>
      </c>
      <c r="E273" s="14">
        <v>5</v>
      </c>
      <c r="F273" s="49"/>
      <c r="G273" s="27">
        <f t="shared" si="7"/>
        <v>0</v>
      </c>
      <c r="H273" s="12"/>
    </row>
    <row r="274" s="1" customFormat="1" ht="12" spans="1:8">
      <c r="A274" s="59">
        <v>30307500201</v>
      </c>
      <c r="B274" s="14" t="s">
        <v>1087</v>
      </c>
      <c r="C274" s="28" t="s">
        <v>1088</v>
      </c>
      <c r="D274" s="14" t="s">
        <v>980</v>
      </c>
      <c r="E274" s="14">
        <v>5</v>
      </c>
      <c r="F274" s="27"/>
      <c r="G274" s="27">
        <f t="shared" si="7"/>
        <v>0</v>
      </c>
      <c r="H274" s="12"/>
    </row>
    <row r="275" s="1" customFormat="1" ht="12" spans="1:8">
      <c r="A275" s="59">
        <v>30307500301</v>
      </c>
      <c r="B275" s="14" t="s">
        <v>1089</v>
      </c>
      <c r="C275" s="28" t="s">
        <v>1090</v>
      </c>
      <c r="D275" s="14" t="s">
        <v>980</v>
      </c>
      <c r="E275" s="14">
        <v>5</v>
      </c>
      <c r="F275" s="27"/>
      <c r="G275" s="27">
        <f t="shared" si="7"/>
        <v>0</v>
      </c>
      <c r="H275" s="12"/>
    </row>
    <row r="276" s="1" customFormat="1" ht="120" spans="1:8">
      <c r="A276" s="59">
        <v>30307510801</v>
      </c>
      <c r="B276" s="14" t="s">
        <v>1091</v>
      </c>
      <c r="C276" s="68" t="s">
        <v>1092</v>
      </c>
      <c r="D276" s="14" t="s">
        <v>68</v>
      </c>
      <c r="E276" s="14">
        <v>60</v>
      </c>
      <c r="F276" s="27"/>
      <c r="G276" s="27">
        <f t="shared" si="7"/>
        <v>0</v>
      </c>
      <c r="H276" s="12"/>
    </row>
    <row r="277" s="1" customFormat="1" ht="36" spans="1:8">
      <c r="A277" s="59">
        <v>30307501402</v>
      </c>
      <c r="B277" s="14" t="s">
        <v>1093</v>
      </c>
      <c r="C277" s="28" t="s">
        <v>1094</v>
      </c>
      <c r="D277" s="14" t="s">
        <v>33</v>
      </c>
      <c r="E277" s="14">
        <v>60</v>
      </c>
      <c r="F277" s="27"/>
      <c r="G277" s="27">
        <f t="shared" si="7"/>
        <v>0</v>
      </c>
      <c r="H277" s="12"/>
    </row>
    <row r="278" s="1" customFormat="1" ht="12" spans="1:8">
      <c r="A278" s="59">
        <v>30199008901</v>
      </c>
      <c r="B278" s="14" t="s">
        <v>1095</v>
      </c>
      <c r="C278" s="28" t="s">
        <v>1096</v>
      </c>
      <c r="D278" s="14" t="s">
        <v>112</v>
      </c>
      <c r="E278" s="14">
        <v>5</v>
      </c>
      <c r="F278" s="27"/>
      <c r="G278" s="27">
        <f t="shared" ref="G278:G308" si="8">F278*E278</f>
        <v>0</v>
      </c>
      <c r="H278" s="12"/>
    </row>
    <row r="279" s="1" customFormat="1" ht="12" spans="1:8">
      <c r="A279" s="59">
        <v>30307511701</v>
      </c>
      <c r="B279" s="14" t="s">
        <v>1097</v>
      </c>
      <c r="C279" s="28" t="s">
        <v>1098</v>
      </c>
      <c r="D279" s="14" t="s">
        <v>1099</v>
      </c>
      <c r="E279" s="14">
        <v>60</v>
      </c>
      <c r="F279" s="49"/>
      <c r="G279" s="27">
        <f t="shared" si="8"/>
        <v>0</v>
      </c>
      <c r="H279" s="12"/>
    </row>
    <row r="280" s="1" customFormat="1" ht="12" spans="1:8">
      <c r="A280" s="59">
        <v>30307511801</v>
      </c>
      <c r="B280" s="14" t="s">
        <v>1100</v>
      </c>
      <c r="C280" s="28" t="s">
        <v>1101</v>
      </c>
      <c r="D280" s="14" t="s">
        <v>1099</v>
      </c>
      <c r="E280" s="14">
        <v>60</v>
      </c>
      <c r="F280" s="49"/>
      <c r="G280" s="27">
        <f t="shared" si="8"/>
        <v>0</v>
      </c>
      <c r="H280" s="12"/>
    </row>
    <row r="281" s="1" customFormat="1" ht="24" spans="1:8">
      <c r="A281" s="59">
        <v>30307501300</v>
      </c>
      <c r="B281" s="14" t="s">
        <v>1102</v>
      </c>
      <c r="C281" s="28" t="s">
        <v>1103</v>
      </c>
      <c r="D281" s="14" t="s">
        <v>500</v>
      </c>
      <c r="E281" s="14">
        <v>60</v>
      </c>
      <c r="F281" s="27"/>
      <c r="G281" s="27">
        <f t="shared" si="8"/>
        <v>0</v>
      </c>
      <c r="H281" s="12"/>
    </row>
    <row r="282" s="1" customFormat="1" ht="36" spans="1:8">
      <c r="A282" s="59">
        <v>30409200411</v>
      </c>
      <c r="B282" s="14" t="s">
        <v>1104</v>
      </c>
      <c r="C282" s="28" t="s">
        <v>1105</v>
      </c>
      <c r="D282" s="14" t="s">
        <v>33</v>
      </c>
      <c r="E282" s="14">
        <v>2</v>
      </c>
      <c r="F282" s="49"/>
      <c r="G282" s="27">
        <f t="shared" si="8"/>
        <v>0</v>
      </c>
      <c r="H282" s="12"/>
    </row>
    <row r="283" s="1" customFormat="1" ht="24" spans="1:8">
      <c r="A283" s="59">
        <v>30407002301</v>
      </c>
      <c r="B283" s="14" t="s">
        <v>1106</v>
      </c>
      <c r="C283" s="28" t="s">
        <v>1107</v>
      </c>
      <c r="D283" s="14" t="s">
        <v>112</v>
      </c>
      <c r="E283" s="14">
        <v>2</v>
      </c>
      <c r="F283" s="49"/>
      <c r="G283" s="27">
        <f t="shared" si="8"/>
        <v>0</v>
      </c>
      <c r="H283" s="12"/>
    </row>
    <row r="284" s="1" customFormat="1" ht="48" spans="1:8">
      <c r="A284" s="59">
        <v>30307501201</v>
      </c>
      <c r="B284" s="14" t="s">
        <v>1108</v>
      </c>
      <c r="C284" s="28" t="s">
        <v>1109</v>
      </c>
      <c r="D284" s="14" t="s">
        <v>33</v>
      </c>
      <c r="E284" s="14">
        <v>5</v>
      </c>
      <c r="F284" s="27"/>
      <c r="G284" s="27">
        <f t="shared" si="8"/>
        <v>0</v>
      </c>
      <c r="H284" s="12"/>
    </row>
    <row r="285" s="1" customFormat="1" ht="24" spans="1:8">
      <c r="A285" s="59">
        <v>30307502011</v>
      </c>
      <c r="B285" s="14" t="s">
        <v>1110</v>
      </c>
      <c r="C285" s="28" t="s">
        <v>1111</v>
      </c>
      <c r="D285" s="14" t="s">
        <v>33</v>
      </c>
      <c r="E285" s="14">
        <v>8</v>
      </c>
      <c r="F285" s="27"/>
      <c r="G285" s="27">
        <f t="shared" si="8"/>
        <v>0</v>
      </c>
      <c r="H285" s="12"/>
    </row>
    <row r="286" s="1" customFormat="1" ht="12" spans="1:8">
      <c r="A286" s="59">
        <v>30307500800</v>
      </c>
      <c r="B286" s="14" t="s">
        <v>1112</v>
      </c>
      <c r="C286" s="28" t="s">
        <v>1113</v>
      </c>
      <c r="D286" s="14" t="s">
        <v>112</v>
      </c>
      <c r="E286" s="14">
        <v>5</v>
      </c>
      <c r="F286" s="49"/>
      <c r="G286" s="27">
        <f t="shared" si="8"/>
        <v>0</v>
      </c>
      <c r="H286" s="12"/>
    </row>
    <row r="287" s="1" customFormat="1" ht="12" spans="1:8">
      <c r="A287" s="59">
        <v>30299002501</v>
      </c>
      <c r="B287" s="14" t="s">
        <v>1114</v>
      </c>
      <c r="C287" s="28" t="s">
        <v>1115</v>
      </c>
      <c r="D287" s="14" t="s">
        <v>68</v>
      </c>
      <c r="E287" s="14">
        <v>2</v>
      </c>
      <c r="F287" s="49"/>
      <c r="G287" s="27">
        <f t="shared" si="8"/>
        <v>0</v>
      </c>
      <c r="H287" s="12"/>
    </row>
    <row r="288" s="1" customFormat="1" ht="60" spans="1:8">
      <c r="A288" s="59">
        <v>30307500101</v>
      </c>
      <c r="B288" s="14" t="s">
        <v>1116</v>
      </c>
      <c r="C288" s="28" t="s">
        <v>1117</v>
      </c>
      <c r="D288" s="14" t="s">
        <v>33</v>
      </c>
      <c r="E288" s="14">
        <v>5</v>
      </c>
      <c r="F288" s="27"/>
      <c r="G288" s="27">
        <f t="shared" si="8"/>
        <v>0</v>
      </c>
      <c r="H288" s="12"/>
    </row>
    <row r="289" s="1" customFormat="1" ht="60" spans="1:8">
      <c r="A289" s="59">
        <v>30307500601</v>
      </c>
      <c r="B289" s="14" t="s">
        <v>1118</v>
      </c>
      <c r="C289" s="28" t="s">
        <v>1119</v>
      </c>
      <c r="D289" s="14" t="s">
        <v>33</v>
      </c>
      <c r="E289" s="14">
        <v>60</v>
      </c>
      <c r="F289" s="27"/>
      <c r="G289" s="27">
        <f t="shared" si="8"/>
        <v>0</v>
      </c>
      <c r="H289" s="12"/>
    </row>
    <row r="290" s="1" customFormat="1" ht="12" spans="1:8">
      <c r="A290" s="59">
        <v>30307512701</v>
      </c>
      <c r="B290" s="14" t="s">
        <v>1120</v>
      </c>
      <c r="C290" s="28" t="s">
        <v>1121</v>
      </c>
      <c r="D290" s="14" t="s">
        <v>33</v>
      </c>
      <c r="E290" s="14">
        <v>10</v>
      </c>
      <c r="F290" s="27"/>
      <c r="G290" s="27">
        <f t="shared" si="8"/>
        <v>0</v>
      </c>
      <c r="H290" s="12"/>
    </row>
    <row r="291" s="1" customFormat="1" ht="36" spans="1:8">
      <c r="A291" s="59">
        <v>30307300101</v>
      </c>
      <c r="B291" s="14" t="s">
        <v>1122</v>
      </c>
      <c r="C291" s="28" t="s">
        <v>1123</v>
      </c>
      <c r="D291" s="14" t="s">
        <v>652</v>
      </c>
      <c r="E291" s="14">
        <v>60</v>
      </c>
      <c r="F291" s="27"/>
      <c r="G291" s="27">
        <f t="shared" si="8"/>
        <v>0</v>
      </c>
      <c r="H291" s="12"/>
    </row>
    <row r="292" s="1" customFormat="1" ht="48" spans="1:8">
      <c r="A292" s="59">
        <v>30307307401</v>
      </c>
      <c r="B292" s="14" t="s">
        <v>1124</v>
      </c>
      <c r="C292" s="35" t="s">
        <v>1125</v>
      </c>
      <c r="D292" s="14" t="s">
        <v>652</v>
      </c>
      <c r="E292" s="14">
        <v>60</v>
      </c>
      <c r="F292" s="27"/>
      <c r="G292" s="27">
        <f t="shared" si="8"/>
        <v>0</v>
      </c>
      <c r="H292" s="12"/>
    </row>
    <row r="293" s="1" customFormat="1" ht="36" spans="1:8">
      <c r="A293" s="59">
        <v>30307309601</v>
      </c>
      <c r="B293" s="14" t="s">
        <v>1126</v>
      </c>
      <c r="C293" s="28" t="s">
        <v>1127</v>
      </c>
      <c r="D293" s="14" t="s">
        <v>652</v>
      </c>
      <c r="E293" s="14">
        <v>60</v>
      </c>
      <c r="F293" s="27"/>
      <c r="G293" s="27">
        <f t="shared" si="8"/>
        <v>0</v>
      </c>
      <c r="H293" s="12"/>
    </row>
    <row r="294" s="1" customFormat="1" ht="24" spans="1:8">
      <c r="A294" s="59">
        <v>30307317201</v>
      </c>
      <c r="B294" s="14" t="s">
        <v>1128</v>
      </c>
      <c r="C294" s="28" t="s">
        <v>1129</v>
      </c>
      <c r="D294" s="14" t="s">
        <v>112</v>
      </c>
      <c r="E294" s="14">
        <v>5</v>
      </c>
      <c r="F294" s="27"/>
      <c r="G294" s="27">
        <f t="shared" si="8"/>
        <v>0</v>
      </c>
      <c r="H294" s="12"/>
    </row>
    <row r="295" s="1" customFormat="1" ht="60" spans="1:8">
      <c r="A295" s="59">
        <v>30307300201</v>
      </c>
      <c r="B295" s="14" t="s">
        <v>1130</v>
      </c>
      <c r="C295" s="28" t="s">
        <v>1131</v>
      </c>
      <c r="D295" s="14" t="s">
        <v>652</v>
      </c>
      <c r="E295" s="14">
        <v>5</v>
      </c>
      <c r="F295" s="27"/>
      <c r="G295" s="27">
        <f t="shared" si="8"/>
        <v>0</v>
      </c>
      <c r="H295" s="12"/>
    </row>
    <row r="296" s="1" customFormat="1" ht="120" spans="1:8">
      <c r="A296" s="59">
        <v>30307301401</v>
      </c>
      <c r="B296" s="14" t="s">
        <v>1132</v>
      </c>
      <c r="C296" s="28" t="s">
        <v>1133</v>
      </c>
      <c r="D296" s="14" t="s">
        <v>112</v>
      </c>
      <c r="E296" s="14">
        <v>5</v>
      </c>
      <c r="F296" s="27"/>
      <c r="G296" s="27">
        <f t="shared" si="8"/>
        <v>0</v>
      </c>
      <c r="H296" s="12"/>
    </row>
    <row r="297" s="1" customFormat="1" ht="12" spans="1:8">
      <c r="A297" s="59">
        <v>30307415201</v>
      </c>
      <c r="B297" s="14" t="s">
        <v>1134</v>
      </c>
      <c r="C297" s="28" t="s">
        <v>1135</v>
      </c>
      <c r="D297" s="14" t="s">
        <v>112</v>
      </c>
      <c r="E297" s="14">
        <v>5</v>
      </c>
      <c r="F297" s="49"/>
      <c r="G297" s="27">
        <f t="shared" si="8"/>
        <v>0</v>
      </c>
      <c r="H297" s="12"/>
    </row>
    <row r="298" s="1" customFormat="1" ht="12" spans="1:8">
      <c r="A298" s="59">
        <v>30307310301</v>
      </c>
      <c r="B298" s="14" t="s">
        <v>1136</v>
      </c>
      <c r="C298" s="28" t="s">
        <v>1137</v>
      </c>
      <c r="D298" s="14" t="s">
        <v>33</v>
      </c>
      <c r="E298" s="14">
        <v>2</v>
      </c>
      <c r="F298" s="49"/>
      <c r="G298" s="27">
        <f t="shared" si="8"/>
        <v>0</v>
      </c>
      <c r="H298" s="12"/>
    </row>
    <row r="299" s="1" customFormat="1" ht="12" spans="1:8">
      <c r="A299" s="59">
        <v>30307400204</v>
      </c>
      <c r="B299" s="14" t="s">
        <v>1138</v>
      </c>
      <c r="C299" s="28" t="s">
        <v>1139</v>
      </c>
      <c r="D299" s="14" t="s">
        <v>652</v>
      </c>
      <c r="E299" s="14">
        <v>60</v>
      </c>
      <c r="F299" s="27"/>
      <c r="G299" s="27">
        <f t="shared" si="8"/>
        <v>0</v>
      </c>
      <c r="H299" s="12"/>
    </row>
    <row r="300" s="1" customFormat="1" ht="12" spans="1:8">
      <c r="A300" s="59">
        <v>30307400305</v>
      </c>
      <c r="B300" s="14" t="s">
        <v>1140</v>
      </c>
      <c r="C300" s="28" t="s">
        <v>1141</v>
      </c>
      <c r="D300" s="14" t="s">
        <v>112</v>
      </c>
      <c r="E300" s="14">
        <v>60</v>
      </c>
      <c r="F300" s="27"/>
      <c r="G300" s="27">
        <f t="shared" si="8"/>
        <v>0</v>
      </c>
      <c r="H300" s="12"/>
    </row>
    <row r="301" s="1" customFormat="1" ht="36" spans="1:8">
      <c r="A301" s="59">
        <v>30307400801</v>
      </c>
      <c r="B301" s="14" t="s">
        <v>1142</v>
      </c>
      <c r="C301" s="68" t="s">
        <v>1143</v>
      </c>
      <c r="D301" s="14" t="s">
        <v>158</v>
      </c>
      <c r="E301" s="14">
        <v>8</v>
      </c>
      <c r="F301" s="27"/>
      <c r="G301" s="27">
        <f t="shared" si="8"/>
        <v>0</v>
      </c>
      <c r="H301" s="12"/>
    </row>
    <row r="302" s="1" customFormat="1" ht="24" spans="1:8">
      <c r="A302" s="59">
        <v>30307400701</v>
      </c>
      <c r="B302" s="14" t="s">
        <v>1144</v>
      </c>
      <c r="C302" s="28" t="s">
        <v>1145</v>
      </c>
      <c r="D302" s="14" t="s">
        <v>158</v>
      </c>
      <c r="E302" s="14">
        <v>30</v>
      </c>
      <c r="F302" s="27"/>
      <c r="G302" s="27">
        <f t="shared" si="8"/>
        <v>0</v>
      </c>
      <c r="H302" s="12"/>
    </row>
    <row r="303" s="1" customFormat="1" ht="24" spans="1:8">
      <c r="A303" s="59">
        <v>30307401001</v>
      </c>
      <c r="B303" s="14" t="s">
        <v>1146</v>
      </c>
      <c r="C303" s="28" t="s">
        <v>1147</v>
      </c>
      <c r="D303" s="14" t="s">
        <v>33</v>
      </c>
      <c r="E303" s="14">
        <v>5</v>
      </c>
      <c r="F303" s="27"/>
      <c r="G303" s="27">
        <f t="shared" si="8"/>
        <v>0</v>
      </c>
      <c r="H303" s="12"/>
    </row>
    <row r="304" s="1" customFormat="1" ht="24" spans="1:8">
      <c r="A304" s="59">
        <v>30307401101</v>
      </c>
      <c r="B304" s="14" t="s">
        <v>1148</v>
      </c>
      <c r="C304" s="28" t="s">
        <v>1149</v>
      </c>
      <c r="D304" s="14" t="s">
        <v>33</v>
      </c>
      <c r="E304" s="14">
        <v>5</v>
      </c>
      <c r="F304" s="27"/>
      <c r="G304" s="27">
        <f t="shared" si="8"/>
        <v>0</v>
      </c>
      <c r="H304" s="12"/>
    </row>
    <row r="305" s="1" customFormat="1" ht="12" spans="1:8">
      <c r="A305" s="59">
        <v>30307401201</v>
      </c>
      <c r="B305" s="14" t="s">
        <v>1150</v>
      </c>
      <c r="C305" s="28" t="s">
        <v>1151</v>
      </c>
      <c r="D305" s="14" t="s">
        <v>33</v>
      </c>
      <c r="E305" s="14">
        <v>5</v>
      </c>
      <c r="F305" s="27"/>
      <c r="G305" s="27">
        <f t="shared" si="8"/>
        <v>0</v>
      </c>
      <c r="H305" s="12"/>
    </row>
    <row r="306" s="1" customFormat="1" ht="12" spans="1:8">
      <c r="A306" s="59">
        <v>30701000501</v>
      </c>
      <c r="B306" s="14" t="s">
        <v>1152</v>
      </c>
      <c r="C306" s="28" t="s">
        <v>1153</v>
      </c>
      <c r="D306" s="14" t="s">
        <v>500</v>
      </c>
      <c r="E306" s="14">
        <v>3</v>
      </c>
      <c r="F306" s="27"/>
      <c r="G306" s="27">
        <f t="shared" si="8"/>
        <v>0</v>
      </c>
      <c r="H306" s="12"/>
    </row>
    <row r="307" s="1" customFormat="1" ht="24" spans="1:8">
      <c r="A307" s="59">
        <v>30307401301</v>
      </c>
      <c r="B307" s="14" t="s">
        <v>1154</v>
      </c>
      <c r="C307" s="28" t="s">
        <v>1155</v>
      </c>
      <c r="D307" s="14" t="s">
        <v>33</v>
      </c>
      <c r="E307" s="14">
        <v>5</v>
      </c>
      <c r="F307" s="27"/>
      <c r="G307" s="27">
        <f t="shared" ref="G307:G363" si="9">F307*E307</f>
        <v>0</v>
      </c>
      <c r="H307" s="12"/>
    </row>
    <row r="308" s="1" customFormat="1" ht="36" spans="1:8">
      <c r="A308" s="59">
        <v>30307401801</v>
      </c>
      <c r="B308" s="14" t="s">
        <v>1156</v>
      </c>
      <c r="C308" s="28" t="s">
        <v>1157</v>
      </c>
      <c r="D308" s="14" t="s">
        <v>112</v>
      </c>
      <c r="E308" s="14">
        <v>5</v>
      </c>
      <c r="F308" s="27"/>
      <c r="G308" s="27">
        <f t="shared" si="9"/>
        <v>0</v>
      </c>
      <c r="H308" s="12"/>
    </row>
    <row r="309" s="1" customFormat="1" ht="36" spans="1:8">
      <c r="A309" s="59">
        <v>30307401701</v>
      </c>
      <c r="B309" s="14" t="s">
        <v>1158</v>
      </c>
      <c r="C309" s="28" t="s">
        <v>1159</v>
      </c>
      <c r="D309" s="14" t="s">
        <v>33</v>
      </c>
      <c r="E309" s="14">
        <v>8</v>
      </c>
      <c r="F309" s="27"/>
      <c r="G309" s="27">
        <f t="shared" si="9"/>
        <v>0</v>
      </c>
      <c r="H309" s="12"/>
    </row>
    <row r="310" s="1" customFormat="1" ht="12" spans="1:8">
      <c r="A310" s="59">
        <v>30307410301</v>
      </c>
      <c r="B310" s="14" t="s">
        <v>1160</v>
      </c>
      <c r="C310" s="28" t="s">
        <v>1161</v>
      </c>
      <c r="D310" s="14" t="s">
        <v>158</v>
      </c>
      <c r="E310" s="14">
        <v>8</v>
      </c>
      <c r="F310" s="27"/>
      <c r="G310" s="27">
        <f t="shared" si="9"/>
        <v>0</v>
      </c>
      <c r="H310" s="12"/>
    </row>
    <row r="311" s="1" customFormat="1" ht="48" spans="1:8">
      <c r="A311" s="59">
        <v>30199002301</v>
      </c>
      <c r="B311" s="14" t="s">
        <v>1162</v>
      </c>
      <c r="C311" s="28" t="s">
        <v>1163</v>
      </c>
      <c r="D311" s="14" t="s">
        <v>68</v>
      </c>
      <c r="E311" s="14">
        <v>2</v>
      </c>
      <c r="F311" s="27"/>
      <c r="G311" s="27">
        <f t="shared" si="9"/>
        <v>0</v>
      </c>
      <c r="H311" s="12"/>
    </row>
    <row r="312" s="1" customFormat="1" ht="48" spans="1:8">
      <c r="A312" s="59">
        <v>30307402301</v>
      </c>
      <c r="B312" s="14" t="s">
        <v>1164</v>
      </c>
      <c r="C312" s="28" t="s">
        <v>1165</v>
      </c>
      <c r="D312" s="14" t="s">
        <v>112</v>
      </c>
      <c r="E312" s="14">
        <v>5</v>
      </c>
      <c r="F312" s="27"/>
      <c r="G312" s="27">
        <f t="shared" si="9"/>
        <v>0</v>
      </c>
      <c r="H312" s="12"/>
    </row>
    <row r="313" s="1" customFormat="1" ht="36" spans="1:8">
      <c r="A313" s="59">
        <v>30307402401</v>
      </c>
      <c r="B313" s="14" t="s">
        <v>1166</v>
      </c>
      <c r="C313" s="28" t="s">
        <v>1167</v>
      </c>
      <c r="D313" s="14" t="s">
        <v>112</v>
      </c>
      <c r="E313" s="14">
        <v>60</v>
      </c>
      <c r="F313" s="49"/>
      <c r="G313" s="27">
        <f t="shared" si="9"/>
        <v>0</v>
      </c>
      <c r="H313" s="12"/>
    </row>
    <row r="314" s="1" customFormat="1" ht="24" spans="1:8">
      <c r="A314" s="59">
        <v>30307402501</v>
      </c>
      <c r="B314" s="14" t="s">
        <v>1168</v>
      </c>
      <c r="C314" s="28" t="s">
        <v>1169</v>
      </c>
      <c r="D314" s="14" t="s">
        <v>33</v>
      </c>
      <c r="E314" s="14">
        <v>5</v>
      </c>
      <c r="F314" s="49"/>
      <c r="G314" s="27">
        <f t="shared" si="9"/>
        <v>0</v>
      </c>
      <c r="H314" s="12"/>
    </row>
    <row r="315" s="1" customFormat="1" ht="72" spans="1:8">
      <c r="A315" s="59">
        <v>30307403111</v>
      </c>
      <c r="B315" s="14" t="s">
        <v>1170</v>
      </c>
      <c r="C315" s="28" t="s">
        <v>1171</v>
      </c>
      <c r="D315" s="14" t="s">
        <v>112</v>
      </c>
      <c r="E315" s="14">
        <v>2</v>
      </c>
      <c r="F315" s="49"/>
      <c r="G315" s="27">
        <f t="shared" si="9"/>
        <v>0</v>
      </c>
      <c r="H315" s="12"/>
    </row>
    <row r="316" s="1" customFormat="1" ht="36" spans="1:8">
      <c r="A316" s="59">
        <v>30307402801</v>
      </c>
      <c r="B316" s="14" t="s">
        <v>1172</v>
      </c>
      <c r="C316" s="28" t="s">
        <v>1173</v>
      </c>
      <c r="D316" s="14" t="s">
        <v>33</v>
      </c>
      <c r="E316" s="14">
        <v>60</v>
      </c>
      <c r="F316" s="49"/>
      <c r="G316" s="27">
        <f t="shared" si="9"/>
        <v>0</v>
      </c>
      <c r="H316" s="12"/>
    </row>
    <row r="317" s="1" customFormat="1" ht="60.75" spans="1:8">
      <c r="A317" s="59">
        <v>30307424101</v>
      </c>
      <c r="B317" s="14" t="s">
        <v>1174</v>
      </c>
      <c r="C317" s="28" t="s">
        <v>1175</v>
      </c>
      <c r="D317" s="14" t="s">
        <v>33</v>
      </c>
      <c r="E317" s="14">
        <v>5</v>
      </c>
      <c r="F317" s="27"/>
      <c r="G317" s="27">
        <f t="shared" si="9"/>
        <v>0</v>
      </c>
      <c r="H317" s="12"/>
    </row>
    <row r="318" s="1" customFormat="1" ht="24" spans="1:8">
      <c r="A318" s="59">
        <v>30307427501</v>
      </c>
      <c r="B318" s="14" t="s">
        <v>1176</v>
      </c>
      <c r="C318" s="28" t="s">
        <v>1177</v>
      </c>
      <c r="D318" s="14" t="s">
        <v>112</v>
      </c>
      <c r="E318" s="14">
        <v>5</v>
      </c>
      <c r="F318" s="49"/>
      <c r="G318" s="27">
        <f t="shared" si="9"/>
        <v>0</v>
      </c>
      <c r="H318" s="12"/>
    </row>
    <row r="319" s="1" customFormat="1" ht="72" spans="1:8">
      <c r="A319" s="59">
        <v>30307403001</v>
      </c>
      <c r="B319" s="14" t="s">
        <v>1178</v>
      </c>
      <c r="C319" s="28" t="s">
        <v>1179</v>
      </c>
      <c r="D319" s="14" t="s">
        <v>112</v>
      </c>
      <c r="E319" s="14">
        <v>5</v>
      </c>
      <c r="F319" s="27"/>
      <c r="G319" s="27">
        <f t="shared" si="9"/>
        <v>0</v>
      </c>
      <c r="H319" s="12"/>
    </row>
    <row r="320" s="1" customFormat="1" ht="12" spans="1:8">
      <c r="A320" s="59">
        <v>30807013401</v>
      </c>
      <c r="B320" s="14" t="s">
        <v>1180</v>
      </c>
      <c r="C320" s="28" t="s">
        <v>1181</v>
      </c>
      <c r="D320" s="14" t="s">
        <v>112</v>
      </c>
      <c r="E320" s="14">
        <v>5</v>
      </c>
      <c r="F320" s="27"/>
      <c r="G320" s="27">
        <f t="shared" si="9"/>
        <v>0</v>
      </c>
      <c r="H320" s="12"/>
    </row>
    <row r="321" s="1" customFormat="1" ht="48" spans="1:8">
      <c r="A321" s="59">
        <v>30807013501</v>
      </c>
      <c r="B321" s="14" t="s">
        <v>1182</v>
      </c>
      <c r="C321" s="28" t="s">
        <v>1183</v>
      </c>
      <c r="D321" s="14" t="s">
        <v>25</v>
      </c>
      <c r="E321" s="14">
        <v>10</v>
      </c>
      <c r="F321" s="27"/>
      <c r="G321" s="27">
        <f t="shared" si="9"/>
        <v>0</v>
      </c>
      <c r="H321" s="12"/>
    </row>
    <row r="322" s="1" customFormat="1" ht="12" spans="1:8">
      <c r="A322" s="59">
        <v>30807013601</v>
      </c>
      <c r="B322" s="14" t="s">
        <v>1184</v>
      </c>
      <c r="C322" s="28" t="s">
        <v>1185</v>
      </c>
      <c r="D322" s="14" t="s">
        <v>112</v>
      </c>
      <c r="E322" s="14">
        <v>5</v>
      </c>
      <c r="F322" s="27"/>
      <c r="G322" s="27">
        <f t="shared" si="9"/>
        <v>0</v>
      </c>
      <c r="H322" s="12"/>
    </row>
    <row r="323" s="1" customFormat="1" ht="12" spans="1:8">
      <c r="A323" s="59">
        <v>30807013701</v>
      </c>
      <c r="B323" s="14" t="s">
        <v>1186</v>
      </c>
      <c r="C323" s="28" t="s">
        <v>1187</v>
      </c>
      <c r="D323" s="14" t="s">
        <v>112</v>
      </c>
      <c r="E323" s="14">
        <v>5</v>
      </c>
      <c r="F323" s="27"/>
      <c r="G323" s="27">
        <f t="shared" si="9"/>
        <v>0</v>
      </c>
      <c r="H323" s="12"/>
    </row>
    <row r="324" s="1" customFormat="1" ht="36" spans="1:8">
      <c r="A324" s="59">
        <v>30307110701</v>
      </c>
      <c r="B324" s="14" t="s">
        <v>1188</v>
      </c>
      <c r="C324" s="28" t="s">
        <v>1189</v>
      </c>
      <c r="D324" s="14" t="s">
        <v>112</v>
      </c>
      <c r="E324" s="14">
        <v>5</v>
      </c>
      <c r="F324" s="49"/>
      <c r="G324" s="27">
        <f t="shared" si="9"/>
        <v>0</v>
      </c>
      <c r="H324" s="12"/>
    </row>
    <row r="325" s="1" customFormat="1" ht="48" spans="1:8">
      <c r="A325" s="59">
        <v>30307105301</v>
      </c>
      <c r="B325" s="14" t="s">
        <v>1190</v>
      </c>
      <c r="C325" s="35" t="s">
        <v>1191</v>
      </c>
      <c r="D325" s="14" t="s">
        <v>112</v>
      </c>
      <c r="E325" s="14">
        <v>5</v>
      </c>
      <c r="F325" s="27"/>
      <c r="G325" s="27">
        <f t="shared" si="9"/>
        <v>0</v>
      </c>
      <c r="H325" s="12"/>
    </row>
    <row r="326" s="1" customFormat="1" ht="84" spans="1:8">
      <c r="A326" s="59">
        <v>30307110801</v>
      </c>
      <c r="B326" s="14" t="s">
        <v>1192</v>
      </c>
      <c r="C326" s="28" t="s">
        <v>1193</v>
      </c>
      <c r="D326" s="14" t="s">
        <v>68</v>
      </c>
      <c r="E326" s="14">
        <v>5</v>
      </c>
      <c r="F326" s="49"/>
      <c r="G326" s="27">
        <f t="shared" si="9"/>
        <v>0</v>
      </c>
      <c r="H326" s="12"/>
    </row>
    <row r="327" s="1" customFormat="1" ht="60" spans="1:8">
      <c r="A327" s="59">
        <v>30307110901</v>
      </c>
      <c r="B327" s="14" t="s">
        <v>1194</v>
      </c>
      <c r="C327" s="28" t="s">
        <v>1195</v>
      </c>
      <c r="D327" s="14" t="s">
        <v>68</v>
      </c>
      <c r="E327" s="14">
        <v>5</v>
      </c>
      <c r="F327" s="49"/>
      <c r="G327" s="27">
        <f t="shared" si="9"/>
        <v>0</v>
      </c>
      <c r="H327" s="12"/>
    </row>
    <row r="328" s="1" customFormat="1" ht="48" spans="1:8">
      <c r="A328" s="59">
        <v>30307204201</v>
      </c>
      <c r="B328" s="14" t="s">
        <v>1196</v>
      </c>
      <c r="C328" s="28" t="s">
        <v>1197</v>
      </c>
      <c r="D328" s="14" t="s">
        <v>112</v>
      </c>
      <c r="E328" s="14">
        <v>10</v>
      </c>
      <c r="F328" s="27"/>
      <c r="G328" s="27">
        <f t="shared" si="9"/>
        <v>0</v>
      </c>
      <c r="H328" s="12"/>
    </row>
    <row r="329" s="1" customFormat="1" ht="36" spans="1:8">
      <c r="A329" s="59">
        <v>30407000701</v>
      </c>
      <c r="B329" s="14" t="s">
        <v>1198</v>
      </c>
      <c r="C329" s="28" t="s">
        <v>1199</v>
      </c>
      <c r="D329" s="14" t="s">
        <v>112</v>
      </c>
      <c r="E329" s="14">
        <v>5</v>
      </c>
      <c r="F329" s="27"/>
      <c r="G329" s="27">
        <f t="shared" si="9"/>
        <v>0</v>
      </c>
      <c r="H329" s="12"/>
    </row>
    <row r="330" s="1" customFormat="1" ht="36" spans="1:8">
      <c r="A330" s="59">
        <v>30407000801</v>
      </c>
      <c r="B330" s="14" t="s">
        <v>1200</v>
      </c>
      <c r="C330" s="28" t="s">
        <v>1201</v>
      </c>
      <c r="D330" s="14" t="s">
        <v>112</v>
      </c>
      <c r="E330" s="14">
        <v>5</v>
      </c>
      <c r="F330" s="27"/>
      <c r="G330" s="27">
        <f t="shared" si="9"/>
        <v>0</v>
      </c>
      <c r="H330" s="12"/>
    </row>
    <row r="331" s="1" customFormat="1" ht="24" spans="1:8">
      <c r="A331" s="59">
        <v>30206000101</v>
      </c>
      <c r="B331" s="14" t="s">
        <v>1202</v>
      </c>
      <c r="C331" s="28" t="s">
        <v>1203</v>
      </c>
      <c r="D331" s="14" t="s">
        <v>29</v>
      </c>
      <c r="E331" s="14">
        <v>5</v>
      </c>
      <c r="F331" s="27"/>
      <c r="G331" s="27">
        <f t="shared" si="9"/>
        <v>0</v>
      </c>
      <c r="H331" s="12"/>
    </row>
    <row r="332" s="1" customFormat="1" ht="72" spans="1:8">
      <c r="A332" s="59">
        <v>30206000201</v>
      </c>
      <c r="B332" s="14" t="s">
        <v>1204</v>
      </c>
      <c r="C332" s="35" t="s">
        <v>1205</v>
      </c>
      <c r="D332" s="14" t="s">
        <v>29</v>
      </c>
      <c r="E332" s="14">
        <v>5</v>
      </c>
      <c r="F332" s="27"/>
      <c r="G332" s="27">
        <f t="shared" si="9"/>
        <v>0</v>
      </c>
      <c r="H332" s="12"/>
    </row>
    <row r="333" s="1" customFormat="1" ht="24" spans="1:8">
      <c r="A333" s="59">
        <v>30206000603</v>
      </c>
      <c r="B333" s="14" t="s">
        <v>1206</v>
      </c>
      <c r="C333" s="28" t="s">
        <v>1207</v>
      </c>
      <c r="D333" s="14" t="s">
        <v>29</v>
      </c>
      <c r="E333" s="14">
        <v>60</v>
      </c>
      <c r="F333" s="27"/>
      <c r="G333" s="27">
        <f t="shared" si="9"/>
        <v>0</v>
      </c>
      <c r="H333" s="12"/>
    </row>
    <row r="334" s="1" customFormat="1" ht="24" spans="1:8">
      <c r="A334" s="59">
        <v>30206000802</v>
      </c>
      <c r="B334" s="14" t="s">
        <v>1208</v>
      </c>
      <c r="C334" s="28" t="s">
        <v>1209</v>
      </c>
      <c r="D334" s="14" t="s">
        <v>29</v>
      </c>
      <c r="E334" s="14">
        <v>60</v>
      </c>
      <c r="F334" s="27"/>
      <c r="G334" s="27">
        <f t="shared" si="9"/>
        <v>0</v>
      </c>
      <c r="H334" s="12"/>
    </row>
    <row r="335" s="1" customFormat="1" ht="12" spans="1:8">
      <c r="A335" s="59">
        <v>30206001102</v>
      </c>
      <c r="B335" s="14" t="s">
        <v>1210</v>
      </c>
      <c r="C335" s="28" t="s">
        <v>1211</v>
      </c>
      <c r="D335" s="14" t="s">
        <v>29</v>
      </c>
      <c r="E335" s="14">
        <v>5</v>
      </c>
      <c r="F335" s="27"/>
      <c r="G335" s="27">
        <f t="shared" si="9"/>
        <v>0</v>
      </c>
      <c r="H335" s="12"/>
    </row>
    <row r="336" s="1" customFormat="1" ht="12" spans="1:8">
      <c r="A336" s="59">
        <v>30206001104</v>
      </c>
      <c r="B336" s="14" t="s">
        <v>1210</v>
      </c>
      <c r="C336" s="28" t="s">
        <v>1212</v>
      </c>
      <c r="D336" s="14" t="s">
        <v>29</v>
      </c>
      <c r="E336" s="14">
        <v>5</v>
      </c>
      <c r="F336" s="27"/>
      <c r="G336" s="27">
        <f t="shared" si="9"/>
        <v>0</v>
      </c>
      <c r="H336" s="12"/>
    </row>
    <row r="337" s="1" customFormat="1" ht="24" spans="1:8">
      <c r="A337" s="59">
        <v>30206001001</v>
      </c>
      <c r="B337" s="14" t="s">
        <v>1213</v>
      </c>
      <c r="C337" s="35" t="s">
        <v>1214</v>
      </c>
      <c r="D337" s="14" t="s">
        <v>29</v>
      </c>
      <c r="E337" s="14">
        <v>5</v>
      </c>
      <c r="F337" s="27"/>
      <c r="G337" s="27">
        <f t="shared" si="9"/>
        <v>0</v>
      </c>
      <c r="H337" s="12"/>
    </row>
    <row r="338" s="1" customFormat="1" ht="24" spans="1:8">
      <c r="A338" s="59">
        <v>30206000503</v>
      </c>
      <c r="B338" s="14" t="s">
        <v>1215</v>
      </c>
      <c r="C338" s="35" t="s">
        <v>1216</v>
      </c>
      <c r="D338" s="14" t="s">
        <v>29</v>
      </c>
      <c r="E338" s="14">
        <v>2</v>
      </c>
      <c r="F338" s="49"/>
      <c r="G338" s="27">
        <f t="shared" si="9"/>
        <v>0</v>
      </c>
      <c r="H338" s="12"/>
    </row>
    <row r="339" s="1" customFormat="1" ht="24" spans="1:8">
      <c r="A339" s="59">
        <v>30102000801</v>
      </c>
      <c r="B339" s="14" t="s">
        <v>1217</v>
      </c>
      <c r="C339" s="28" t="s">
        <v>1218</v>
      </c>
      <c r="D339" s="14" t="s">
        <v>112</v>
      </c>
      <c r="E339" s="14">
        <v>60</v>
      </c>
      <c r="F339" s="49"/>
      <c r="G339" s="27">
        <f t="shared" si="9"/>
        <v>0</v>
      </c>
      <c r="H339" s="12"/>
    </row>
    <row r="340" s="1" customFormat="1" ht="48" spans="1:8">
      <c r="A340" s="59">
        <v>30307303601</v>
      </c>
      <c r="B340" s="14" t="s">
        <v>1219</v>
      </c>
      <c r="C340" s="28" t="s">
        <v>1220</v>
      </c>
      <c r="D340" s="14" t="s">
        <v>112</v>
      </c>
      <c r="E340" s="14">
        <v>60</v>
      </c>
      <c r="F340" s="27"/>
      <c r="G340" s="27">
        <f t="shared" si="9"/>
        <v>0</v>
      </c>
      <c r="H340" s="12"/>
    </row>
    <row r="341" s="1" customFormat="1" ht="60" spans="1:8">
      <c r="A341" s="59">
        <v>30307303901</v>
      </c>
      <c r="B341" s="14" t="s">
        <v>1221</v>
      </c>
      <c r="C341" s="28" t="s">
        <v>1222</v>
      </c>
      <c r="D341" s="14" t="s">
        <v>112</v>
      </c>
      <c r="E341" s="14">
        <v>100</v>
      </c>
      <c r="F341" s="27"/>
      <c r="G341" s="27">
        <f t="shared" si="9"/>
        <v>0</v>
      </c>
      <c r="H341" s="12"/>
    </row>
    <row r="342" s="1" customFormat="1" ht="12" spans="1:8">
      <c r="A342" s="59">
        <v>30307304001</v>
      </c>
      <c r="B342" s="14" t="s">
        <v>1223</v>
      </c>
      <c r="C342" s="28" t="s">
        <v>1224</v>
      </c>
      <c r="D342" s="14" t="s">
        <v>112</v>
      </c>
      <c r="E342" s="14">
        <v>50</v>
      </c>
      <c r="F342" s="49"/>
      <c r="G342" s="27">
        <f t="shared" si="9"/>
        <v>0</v>
      </c>
      <c r="H342" s="12"/>
    </row>
    <row r="343" s="1" customFormat="1" ht="12" spans="1:8">
      <c r="A343" s="59">
        <v>30307304101</v>
      </c>
      <c r="B343" s="14" t="s">
        <v>1225</v>
      </c>
      <c r="C343" s="28" t="s">
        <v>1224</v>
      </c>
      <c r="D343" s="14" t="s">
        <v>112</v>
      </c>
      <c r="E343" s="14">
        <v>6</v>
      </c>
      <c r="F343" s="49"/>
      <c r="G343" s="27">
        <f t="shared" si="9"/>
        <v>0</v>
      </c>
      <c r="H343" s="12"/>
    </row>
    <row r="344" s="1" customFormat="1" ht="36" spans="1:8">
      <c r="A344" s="59">
        <v>30307304201</v>
      </c>
      <c r="B344" s="14" t="s">
        <v>1226</v>
      </c>
      <c r="C344" s="28" t="s">
        <v>1227</v>
      </c>
      <c r="D344" s="14" t="s">
        <v>112</v>
      </c>
      <c r="E344" s="14">
        <v>10</v>
      </c>
      <c r="F344" s="27"/>
      <c r="G344" s="27">
        <f t="shared" si="9"/>
        <v>0</v>
      </c>
      <c r="H344" s="12"/>
    </row>
    <row r="345" s="1" customFormat="1" ht="36" spans="1:8">
      <c r="A345" s="59">
        <v>30307304203</v>
      </c>
      <c r="B345" s="14" t="s">
        <v>1226</v>
      </c>
      <c r="C345" s="28" t="s">
        <v>1228</v>
      </c>
      <c r="D345" s="14" t="s">
        <v>112</v>
      </c>
      <c r="E345" s="14">
        <v>60</v>
      </c>
      <c r="F345" s="27"/>
      <c r="G345" s="27">
        <f t="shared" si="9"/>
        <v>0</v>
      </c>
      <c r="H345" s="12"/>
    </row>
    <row r="346" s="1" customFormat="1" ht="36" spans="1:8">
      <c r="A346" s="59">
        <v>30307304204</v>
      </c>
      <c r="B346" s="14" t="s">
        <v>1226</v>
      </c>
      <c r="C346" s="28" t="s">
        <v>1229</v>
      </c>
      <c r="D346" s="14" t="s">
        <v>112</v>
      </c>
      <c r="E346" s="14">
        <v>10</v>
      </c>
      <c r="F346" s="27"/>
      <c r="G346" s="27">
        <f t="shared" si="9"/>
        <v>0</v>
      </c>
      <c r="H346" s="12"/>
    </row>
    <row r="347" s="1" customFormat="1" ht="60" spans="1:8">
      <c r="A347" s="59">
        <v>30307304301</v>
      </c>
      <c r="B347" s="14" t="s">
        <v>1230</v>
      </c>
      <c r="C347" s="28" t="s">
        <v>1231</v>
      </c>
      <c r="D347" s="14" t="s">
        <v>158</v>
      </c>
      <c r="E347" s="14">
        <v>10</v>
      </c>
      <c r="F347" s="27"/>
      <c r="G347" s="27">
        <f t="shared" si="9"/>
        <v>0</v>
      </c>
      <c r="H347" s="12"/>
    </row>
    <row r="348" s="1" customFormat="1" ht="36" spans="1:8">
      <c r="A348" s="59">
        <v>30307304601</v>
      </c>
      <c r="B348" s="14" t="s">
        <v>1232</v>
      </c>
      <c r="C348" s="28" t="s">
        <v>1233</v>
      </c>
      <c r="D348" s="14" t="s">
        <v>112</v>
      </c>
      <c r="E348" s="14">
        <v>5</v>
      </c>
      <c r="F348" s="49"/>
      <c r="G348" s="27">
        <f t="shared" si="9"/>
        <v>0</v>
      </c>
      <c r="H348" s="12"/>
    </row>
    <row r="349" s="1" customFormat="1" ht="36" spans="1:8">
      <c r="A349" s="59">
        <v>30307304401</v>
      </c>
      <c r="B349" s="14" t="s">
        <v>1234</v>
      </c>
      <c r="C349" s="28" t="s">
        <v>1235</v>
      </c>
      <c r="D349" s="14" t="s">
        <v>68</v>
      </c>
      <c r="E349" s="14">
        <v>5</v>
      </c>
      <c r="F349" s="27"/>
      <c r="G349" s="27">
        <f t="shared" si="9"/>
        <v>0</v>
      </c>
      <c r="H349" s="12"/>
    </row>
    <row r="350" s="1" customFormat="1" ht="24" spans="1:8">
      <c r="A350" s="59">
        <v>30307304701</v>
      </c>
      <c r="B350" s="14" t="s">
        <v>1236</v>
      </c>
      <c r="C350" s="28" t="s">
        <v>1237</v>
      </c>
      <c r="D350" s="14" t="s">
        <v>112</v>
      </c>
      <c r="E350" s="14">
        <v>5</v>
      </c>
      <c r="F350" s="49"/>
      <c r="G350" s="27">
        <f t="shared" si="9"/>
        <v>0</v>
      </c>
      <c r="H350" s="12"/>
    </row>
    <row r="351" s="1" customFormat="1" ht="24" spans="1:8">
      <c r="A351" s="59">
        <v>30807015201</v>
      </c>
      <c r="B351" s="14" t="s">
        <v>1238</v>
      </c>
      <c r="C351" s="28" t="s">
        <v>1239</v>
      </c>
      <c r="D351" s="14" t="s">
        <v>33</v>
      </c>
      <c r="E351" s="14">
        <v>100</v>
      </c>
      <c r="F351" s="27"/>
      <c r="G351" s="27">
        <f t="shared" si="9"/>
        <v>0</v>
      </c>
      <c r="H351" s="12"/>
    </row>
    <row r="352" s="1" customFormat="1" ht="24" spans="1:8">
      <c r="A352" s="59">
        <v>30807015301</v>
      </c>
      <c r="B352" s="14" t="s">
        <v>1240</v>
      </c>
      <c r="C352" s="28" t="s">
        <v>1241</v>
      </c>
      <c r="D352" s="14" t="s">
        <v>33</v>
      </c>
      <c r="E352" s="14">
        <v>100</v>
      </c>
      <c r="F352" s="27"/>
      <c r="G352" s="27">
        <f t="shared" si="9"/>
        <v>0</v>
      </c>
      <c r="H352" s="12"/>
    </row>
    <row r="353" s="1" customFormat="1" ht="72" spans="1:8">
      <c r="A353" s="59">
        <v>30307305301</v>
      </c>
      <c r="B353" s="14" t="s">
        <v>1242</v>
      </c>
      <c r="C353" s="28" t="s">
        <v>1243</v>
      </c>
      <c r="D353" s="14" t="s">
        <v>33</v>
      </c>
      <c r="E353" s="14">
        <v>5</v>
      </c>
      <c r="F353" s="49"/>
      <c r="G353" s="27">
        <f t="shared" si="9"/>
        <v>0</v>
      </c>
      <c r="H353" s="12"/>
    </row>
    <row r="354" s="1" customFormat="1" ht="24" spans="1:8">
      <c r="A354" s="59">
        <v>30307306401</v>
      </c>
      <c r="B354" s="14" t="s">
        <v>1244</v>
      </c>
      <c r="C354" s="28" t="s">
        <v>1245</v>
      </c>
      <c r="D354" s="14" t="s">
        <v>33</v>
      </c>
      <c r="E354" s="14">
        <v>5</v>
      </c>
      <c r="F354" s="27"/>
      <c r="G354" s="27">
        <f t="shared" si="9"/>
        <v>0</v>
      </c>
      <c r="H354" s="12"/>
    </row>
    <row r="355" s="1" customFormat="1" ht="84" spans="1:8">
      <c r="A355" s="60">
        <v>30807000305</v>
      </c>
      <c r="B355" s="71" t="s">
        <v>1246</v>
      </c>
      <c r="C355" s="26" t="s">
        <v>1247</v>
      </c>
      <c r="D355" s="14" t="s">
        <v>33</v>
      </c>
      <c r="E355" s="14">
        <v>4</v>
      </c>
      <c r="F355" s="27"/>
      <c r="G355" s="27">
        <f t="shared" si="9"/>
        <v>0</v>
      </c>
      <c r="H355" s="12"/>
    </row>
    <row r="356" s="1" customFormat="1" ht="84" spans="1:8">
      <c r="A356" s="60">
        <v>30807000308</v>
      </c>
      <c r="B356" s="71" t="s">
        <v>1246</v>
      </c>
      <c r="C356" s="26" t="s">
        <v>1248</v>
      </c>
      <c r="D356" s="14" t="s">
        <v>33</v>
      </c>
      <c r="E356" s="14">
        <v>4</v>
      </c>
      <c r="F356" s="27"/>
      <c r="G356" s="27">
        <f t="shared" si="9"/>
        <v>0</v>
      </c>
      <c r="H356" s="12"/>
    </row>
    <row r="357" s="1" customFormat="1" ht="48" spans="1:8">
      <c r="A357" s="59">
        <v>30307310601</v>
      </c>
      <c r="B357" s="14" t="s">
        <v>1249</v>
      </c>
      <c r="C357" s="28" t="s">
        <v>1250</v>
      </c>
      <c r="D357" s="14" t="s">
        <v>33</v>
      </c>
      <c r="E357" s="14">
        <v>5</v>
      </c>
      <c r="F357" s="27"/>
      <c r="G357" s="27">
        <f t="shared" si="9"/>
        <v>0</v>
      </c>
      <c r="H357" s="12"/>
    </row>
    <row r="358" s="1" customFormat="1" ht="96" spans="1:8">
      <c r="A358" s="59">
        <v>30307306601</v>
      </c>
      <c r="B358" s="14" t="s">
        <v>1251</v>
      </c>
      <c r="C358" s="35" t="s">
        <v>1252</v>
      </c>
      <c r="D358" s="14" t="s">
        <v>33</v>
      </c>
      <c r="E358" s="14">
        <v>5</v>
      </c>
      <c r="F358" s="27"/>
      <c r="G358" s="27">
        <f t="shared" si="9"/>
        <v>0</v>
      </c>
      <c r="H358" s="12"/>
    </row>
    <row r="359" s="4" customFormat="1" ht="12" spans="1:8">
      <c r="A359" s="57"/>
      <c r="B359" s="51" t="s">
        <v>207</v>
      </c>
      <c r="C359" s="52"/>
      <c r="D359" s="34"/>
      <c r="E359" s="57"/>
      <c r="F359" s="58"/>
      <c r="G359" s="23">
        <f>SUM(G130:G358)</f>
        <v>0</v>
      </c>
      <c r="H359" s="43"/>
    </row>
    <row r="360" s="1" customFormat="1" ht="12" spans="1:8">
      <c r="A360" s="54" t="s">
        <v>1253</v>
      </c>
      <c r="B360" s="54"/>
      <c r="C360" s="55"/>
      <c r="D360" s="54"/>
      <c r="E360" s="54"/>
      <c r="F360" s="20"/>
      <c r="G360" s="20"/>
      <c r="H360" s="12"/>
    </row>
    <row r="361" s="1" customFormat="1" ht="24" spans="1:8">
      <c r="A361" s="13" t="s">
        <v>17</v>
      </c>
      <c r="B361" s="14" t="s">
        <v>4</v>
      </c>
      <c r="C361" s="28" t="s">
        <v>798</v>
      </c>
      <c r="D361" s="14" t="s">
        <v>5</v>
      </c>
      <c r="E361" s="13" t="s">
        <v>799</v>
      </c>
      <c r="F361" s="17"/>
      <c r="G361" s="17"/>
      <c r="H361" s="12"/>
    </row>
    <row r="362" s="1" customFormat="1" ht="12" spans="1:8">
      <c r="A362" s="14"/>
      <c r="B362" s="14"/>
      <c r="C362" s="28"/>
      <c r="D362" s="14"/>
      <c r="E362" s="13" t="s">
        <v>1254</v>
      </c>
      <c r="F362" s="17"/>
      <c r="G362" s="17"/>
      <c r="H362" s="12"/>
    </row>
    <row r="363" s="1" customFormat="1" ht="12" spans="1:8">
      <c r="A363" s="72">
        <v>30802000101</v>
      </c>
      <c r="B363" s="14" t="s">
        <v>1255</v>
      </c>
      <c r="C363" s="28" t="s">
        <v>44</v>
      </c>
      <c r="D363" s="73" t="s">
        <v>509</v>
      </c>
      <c r="E363" s="73">
        <v>5</v>
      </c>
      <c r="F363" s="48"/>
      <c r="G363" s="48">
        <f>F363*E363</f>
        <v>0</v>
      </c>
      <c r="H363" s="12"/>
    </row>
    <row r="364" s="1" customFormat="1" ht="12" spans="1:8">
      <c r="A364" s="72">
        <v>30802000204</v>
      </c>
      <c r="B364" s="14" t="s">
        <v>812</v>
      </c>
      <c r="C364" s="28" t="s">
        <v>1256</v>
      </c>
      <c r="D364" s="73" t="s">
        <v>112</v>
      </c>
      <c r="E364" s="73">
        <v>5</v>
      </c>
      <c r="F364" s="48"/>
      <c r="G364" s="48">
        <f>F364*E364</f>
        <v>0</v>
      </c>
      <c r="H364" s="12"/>
    </row>
    <row r="365" s="1" customFormat="1" ht="24" spans="1:8">
      <c r="A365" s="72">
        <v>30802000301</v>
      </c>
      <c r="B365" s="14" t="s">
        <v>1257</v>
      </c>
      <c r="C365" s="28" t="s">
        <v>1258</v>
      </c>
      <c r="D365" s="73" t="s">
        <v>112</v>
      </c>
      <c r="E365" s="73">
        <v>5</v>
      </c>
      <c r="F365" s="48"/>
      <c r="G365" s="48">
        <f>F365*E365</f>
        <v>0</v>
      </c>
      <c r="H365" s="12"/>
    </row>
    <row r="366" s="1" customFormat="1" ht="12" spans="1:8">
      <c r="A366" s="72">
        <v>30802000601</v>
      </c>
      <c r="B366" s="14" t="s">
        <v>1259</v>
      </c>
      <c r="C366" s="28" t="s">
        <v>1260</v>
      </c>
      <c r="D366" s="73" t="s">
        <v>806</v>
      </c>
      <c r="E366" s="73">
        <v>2</v>
      </c>
      <c r="F366" s="36"/>
      <c r="G366" s="48">
        <f>F366*E366</f>
        <v>0</v>
      </c>
      <c r="H366" s="12"/>
    </row>
    <row r="367" s="1" customFormat="1" ht="24" spans="1:8">
      <c r="A367" s="72">
        <v>30802000503</v>
      </c>
      <c r="B367" s="14" t="s">
        <v>1261</v>
      </c>
      <c r="C367" s="35" t="s">
        <v>1262</v>
      </c>
      <c r="D367" s="73" t="s">
        <v>500</v>
      </c>
      <c r="E367" s="73">
        <v>2</v>
      </c>
      <c r="F367" s="36"/>
      <c r="G367" s="48">
        <f>F367*E367</f>
        <v>0</v>
      </c>
      <c r="H367" s="12"/>
    </row>
    <row r="368" s="1" customFormat="1" ht="12" spans="1:8">
      <c r="A368" s="72"/>
      <c r="B368" s="34" t="s">
        <v>1263</v>
      </c>
      <c r="C368" s="28"/>
      <c r="D368" s="73"/>
      <c r="E368" s="73"/>
      <c r="F368" s="32"/>
      <c r="G368" s="48"/>
      <c r="H368" s="12"/>
    </row>
    <row r="369" s="1" customFormat="1" ht="24" spans="1:8">
      <c r="A369" s="72">
        <v>30802003103</v>
      </c>
      <c r="B369" s="14" t="s">
        <v>1264</v>
      </c>
      <c r="C369" s="28" t="s">
        <v>1265</v>
      </c>
      <c r="D369" s="73" t="s">
        <v>112</v>
      </c>
      <c r="E369" s="73">
        <v>5</v>
      </c>
      <c r="F369" s="17"/>
      <c r="G369" s="48">
        <f t="shared" ref="G369:G374" si="10">F369*E369</f>
        <v>0</v>
      </c>
      <c r="H369" s="12"/>
    </row>
    <row r="370" s="1" customFormat="1" ht="12" spans="1:8">
      <c r="A370" s="73"/>
      <c r="B370" s="34" t="s">
        <v>1266</v>
      </c>
      <c r="C370" s="28"/>
      <c r="D370" s="73"/>
      <c r="E370" s="73"/>
      <c r="F370" s="32"/>
      <c r="G370" s="48">
        <f t="shared" si="10"/>
        <v>0</v>
      </c>
      <c r="H370" s="12"/>
    </row>
    <row r="371" s="1" customFormat="1" ht="36" spans="1:8">
      <c r="A371" s="72">
        <v>30199007501</v>
      </c>
      <c r="B371" s="14" t="s">
        <v>1267</v>
      </c>
      <c r="C371" s="28" t="s">
        <v>1268</v>
      </c>
      <c r="D371" s="73" t="s">
        <v>68</v>
      </c>
      <c r="E371" s="73">
        <v>1</v>
      </c>
      <c r="F371" s="49"/>
      <c r="G371" s="48">
        <f t="shared" si="10"/>
        <v>0</v>
      </c>
      <c r="H371" s="12"/>
    </row>
    <row r="372" s="1" customFormat="1" ht="12" spans="1:8">
      <c r="A372" s="72"/>
      <c r="B372" s="34" t="s">
        <v>1269</v>
      </c>
      <c r="C372" s="28"/>
      <c r="D372" s="73" t="s">
        <v>112</v>
      </c>
      <c r="E372" s="73"/>
      <c r="F372" s="32"/>
      <c r="G372" s="48">
        <f t="shared" si="10"/>
        <v>0</v>
      </c>
      <c r="H372" s="12"/>
    </row>
    <row r="373" s="1" customFormat="1" ht="24" spans="1:8">
      <c r="A373" s="74">
        <v>30199002001</v>
      </c>
      <c r="B373" s="25" t="s">
        <v>814</v>
      </c>
      <c r="C373" s="70" t="s">
        <v>1270</v>
      </c>
      <c r="D373" s="73" t="s">
        <v>816</v>
      </c>
      <c r="E373" s="73">
        <v>2</v>
      </c>
      <c r="F373" s="27"/>
      <c r="G373" s="48">
        <f t="shared" si="10"/>
        <v>0</v>
      </c>
      <c r="H373" s="12"/>
    </row>
    <row r="374" s="1" customFormat="1" ht="12" spans="1:8">
      <c r="A374" s="72">
        <v>30199009201</v>
      </c>
      <c r="B374" s="14" t="s">
        <v>823</v>
      </c>
      <c r="C374" s="28" t="s">
        <v>1271</v>
      </c>
      <c r="D374" s="73" t="s">
        <v>112</v>
      </c>
      <c r="E374" s="73">
        <v>15</v>
      </c>
      <c r="F374" s="27"/>
      <c r="G374" s="48">
        <f t="shared" si="10"/>
        <v>0</v>
      </c>
      <c r="H374" s="12"/>
    </row>
    <row r="375" s="1" customFormat="1" ht="12" spans="1:8">
      <c r="A375" s="73"/>
      <c r="B375" s="34" t="s">
        <v>1272</v>
      </c>
      <c r="C375" s="28"/>
      <c r="D375" s="73"/>
      <c r="E375" s="73"/>
      <c r="F375" s="27"/>
      <c r="G375" s="48"/>
      <c r="H375" s="12"/>
    </row>
    <row r="376" s="1" customFormat="1" ht="12" spans="1:8">
      <c r="A376" s="72">
        <v>30801000213</v>
      </c>
      <c r="B376" s="14" t="s">
        <v>827</v>
      </c>
      <c r="C376" s="28" t="s">
        <v>1273</v>
      </c>
      <c r="D376" s="73" t="s">
        <v>885</v>
      </c>
      <c r="E376" s="73">
        <v>2</v>
      </c>
      <c r="F376" s="27"/>
      <c r="G376" s="48">
        <f t="shared" ref="G376:G388" si="11">F376*E376</f>
        <v>0</v>
      </c>
      <c r="H376" s="12"/>
    </row>
    <row r="377" s="1" customFormat="1" ht="12" spans="1:8">
      <c r="A377" s="72">
        <v>30801000313</v>
      </c>
      <c r="B377" s="14" t="s">
        <v>829</v>
      </c>
      <c r="C377" s="28" t="s">
        <v>1273</v>
      </c>
      <c r="D377" s="73" t="s">
        <v>885</v>
      </c>
      <c r="E377" s="73">
        <v>2</v>
      </c>
      <c r="F377" s="27"/>
      <c r="G377" s="48">
        <f t="shared" si="11"/>
        <v>0</v>
      </c>
      <c r="H377" s="12"/>
    </row>
    <row r="378" s="1" customFormat="1" ht="12" spans="1:8">
      <c r="A378" s="72">
        <v>30801001411</v>
      </c>
      <c r="B378" s="14" t="s">
        <v>837</v>
      </c>
      <c r="C378" s="28" t="s">
        <v>1274</v>
      </c>
      <c r="D378" s="73" t="s">
        <v>248</v>
      </c>
      <c r="E378" s="73">
        <v>2</v>
      </c>
      <c r="F378" s="27"/>
      <c r="G378" s="48">
        <f t="shared" si="11"/>
        <v>0</v>
      </c>
      <c r="H378" s="12"/>
    </row>
    <row r="379" s="1" customFormat="1" ht="12" spans="1:8">
      <c r="A379" s="72">
        <v>30801001511</v>
      </c>
      <c r="B379" s="14" t="s">
        <v>1275</v>
      </c>
      <c r="C379" s="28" t="s">
        <v>1276</v>
      </c>
      <c r="D379" s="73" t="s">
        <v>248</v>
      </c>
      <c r="E379" s="73">
        <v>2</v>
      </c>
      <c r="F379" s="27"/>
      <c r="G379" s="48">
        <f t="shared" si="11"/>
        <v>0</v>
      </c>
      <c r="H379" s="12"/>
    </row>
    <row r="380" s="1" customFormat="1" ht="12" spans="1:8">
      <c r="A380" s="72">
        <v>30801001801</v>
      </c>
      <c r="B380" s="14" t="s">
        <v>1277</v>
      </c>
      <c r="C380" s="28" t="s">
        <v>1278</v>
      </c>
      <c r="D380" s="73" t="s">
        <v>112</v>
      </c>
      <c r="E380" s="73">
        <v>2</v>
      </c>
      <c r="F380" s="27"/>
      <c r="G380" s="48">
        <f t="shared" si="11"/>
        <v>0</v>
      </c>
      <c r="H380" s="12"/>
    </row>
    <row r="381" s="1" customFormat="1" ht="12" spans="1:8">
      <c r="A381" s="72">
        <v>30801003111</v>
      </c>
      <c r="B381" s="14" t="s">
        <v>852</v>
      </c>
      <c r="C381" s="28" t="s">
        <v>1279</v>
      </c>
      <c r="D381" s="73" t="s">
        <v>248</v>
      </c>
      <c r="E381" s="73">
        <v>15</v>
      </c>
      <c r="F381" s="27"/>
      <c r="G381" s="48">
        <f t="shared" si="11"/>
        <v>0</v>
      </c>
      <c r="H381" s="12"/>
    </row>
    <row r="382" s="1" customFormat="1" ht="24" spans="1:8">
      <c r="A382" s="72">
        <v>30801004101</v>
      </c>
      <c r="B382" s="14" t="s">
        <v>1280</v>
      </c>
      <c r="C382" s="28" t="s">
        <v>1281</v>
      </c>
      <c r="D382" s="73" t="s">
        <v>33</v>
      </c>
      <c r="E382" s="73">
        <v>2</v>
      </c>
      <c r="F382" s="27"/>
      <c r="G382" s="48">
        <f t="shared" si="11"/>
        <v>0</v>
      </c>
      <c r="H382" s="12"/>
    </row>
    <row r="383" s="1" customFormat="1" ht="12" spans="1:8">
      <c r="A383" s="72">
        <v>30801004201</v>
      </c>
      <c r="B383" s="14" t="s">
        <v>1282</v>
      </c>
      <c r="C383" s="28" t="s">
        <v>1283</v>
      </c>
      <c r="D383" s="73" t="s">
        <v>112</v>
      </c>
      <c r="E383" s="73">
        <v>5</v>
      </c>
      <c r="F383" s="27"/>
      <c r="G383" s="48">
        <f t="shared" si="11"/>
        <v>0</v>
      </c>
      <c r="H383" s="12"/>
    </row>
    <row r="384" s="1" customFormat="1" ht="12" spans="1:8">
      <c r="A384" s="72">
        <v>30801006300</v>
      </c>
      <c r="B384" s="14" t="s">
        <v>825</v>
      </c>
      <c r="C384" s="28" t="s">
        <v>1284</v>
      </c>
      <c r="D384" s="73" t="s">
        <v>112</v>
      </c>
      <c r="E384" s="73">
        <v>1</v>
      </c>
      <c r="F384" s="32"/>
      <c r="G384" s="48">
        <f t="shared" si="11"/>
        <v>0</v>
      </c>
      <c r="H384" s="12"/>
    </row>
    <row r="385" s="1" customFormat="1" ht="24" spans="1:8">
      <c r="A385" s="72">
        <v>30199000401</v>
      </c>
      <c r="B385" s="14" t="s">
        <v>869</v>
      </c>
      <c r="C385" s="28" t="s">
        <v>1285</v>
      </c>
      <c r="D385" s="73" t="s">
        <v>33</v>
      </c>
      <c r="E385" s="73">
        <v>2</v>
      </c>
      <c r="F385" s="27"/>
      <c r="G385" s="48">
        <f t="shared" si="11"/>
        <v>0</v>
      </c>
      <c r="H385" s="12"/>
    </row>
    <row r="386" s="1" customFormat="1" ht="12" spans="1:8">
      <c r="A386" s="72">
        <v>30199000501</v>
      </c>
      <c r="B386" s="14" t="s">
        <v>871</v>
      </c>
      <c r="C386" s="28" t="s">
        <v>1286</v>
      </c>
      <c r="D386" s="73" t="s">
        <v>112</v>
      </c>
      <c r="E386" s="73">
        <v>2</v>
      </c>
      <c r="F386" s="27"/>
      <c r="G386" s="48">
        <f t="shared" si="11"/>
        <v>0</v>
      </c>
      <c r="H386" s="12"/>
    </row>
    <row r="387" s="1" customFormat="1" ht="36" spans="1:8">
      <c r="A387" s="72">
        <v>30199000601</v>
      </c>
      <c r="B387" s="14" t="s">
        <v>1287</v>
      </c>
      <c r="C387" s="28" t="s">
        <v>1288</v>
      </c>
      <c r="D387" s="73" t="s">
        <v>112</v>
      </c>
      <c r="E387" s="73">
        <v>2</v>
      </c>
      <c r="F387" s="27"/>
      <c r="G387" s="48">
        <f t="shared" si="11"/>
        <v>0</v>
      </c>
      <c r="H387" s="12"/>
    </row>
    <row r="388" s="1" customFormat="1" ht="12" spans="1:8">
      <c r="A388" s="72">
        <v>30199000801</v>
      </c>
      <c r="B388" s="14" t="s">
        <v>1289</v>
      </c>
      <c r="C388" s="28" t="s">
        <v>1290</v>
      </c>
      <c r="D388" s="73" t="s">
        <v>68</v>
      </c>
      <c r="E388" s="73">
        <v>2</v>
      </c>
      <c r="F388" s="27"/>
      <c r="G388" s="48">
        <f t="shared" si="11"/>
        <v>0</v>
      </c>
      <c r="H388" s="12"/>
    </row>
    <row r="389" s="1" customFormat="1" ht="12" spans="1:8">
      <c r="A389" s="72"/>
      <c r="B389" s="34" t="s">
        <v>1291</v>
      </c>
      <c r="C389" s="28"/>
      <c r="D389" s="73"/>
      <c r="E389" s="73"/>
      <c r="F389" s="32"/>
      <c r="G389" s="48"/>
      <c r="H389" s="12"/>
    </row>
    <row r="390" s="1" customFormat="1" ht="12" spans="1:8">
      <c r="A390" s="72">
        <v>30202000304</v>
      </c>
      <c r="B390" s="14" t="s">
        <v>924</v>
      </c>
      <c r="C390" s="28" t="s">
        <v>1292</v>
      </c>
      <c r="D390" s="73" t="s">
        <v>68</v>
      </c>
      <c r="E390" s="73">
        <v>60</v>
      </c>
      <c r="F390" s="49"/>
      <c r="G390" s="48">
        <f>F390*E390</f>
        <v>0</v>
      </c>
      <c r="H390" s="12"/>
    </row>
    <row r="391" s="1" customFormat="1" ht="12" spans="1:8">
      <c r="A391" s="72">
        <v>30202000304</v>
      </c>
      <c r="B391" s="14" t="s">
        <v>924</v>
      </c>
      <c r="C391" s="28" t="s">
        <v>1293</v>
      </c>
      <c r="D391" s="73" t="s">
        <v>68</v>
      </c>
      <c r="E391" s="73">
        <v>15</v>
      </c>
      <c r="F391" s="49"/>
      <c r="G391" s="48">
        <f>F391*E391</f>
        <v>0</v>
      </c>
      <c r="H391" s="12"/>
    </row>
    <row r="392" s="1" customFormat="1" ht="12" spans="1:8">
      <c r="A392" s="72">
        <v>30202000322</v>
      </c>
      <c r="B392" s="14" t="s">
        <v>924</v>
      </c>
      <c r="C392" s="28" t="s">
        <v>1294</v>
      </c>
      <c r="D392" s="73" t="s">
        <v>68</v>
      </c>
      <c r="E392" s="73">
        <v>2</v>
      </c>
      <c r="F392" s="27"/>
      <c r="G392" s="48">
        <f>F392*E392</f>
        <v>0</v>
      </c>
      <c r="H392" s="12"/>
    </row>
    <row r="393" s="1" customFormat="1" ht="12" spans="1:8">
      <c r="A393" s="72">
        <v>30202000551</v>
      </c>
      <c r="B393" s="14" t="s">
        <v>927</v>
      </c>
      <c r="C393" s="28" t="s">
        <v>1295</v>
      </c>
      <c r="D393" s="73" t="s">
        <v>68</v>
      </c>
      <c r="E393" s="73">
        <v>2</v>
      </c>
      <c r="F393" s="27"/>
      <c r="G393" s="48">
        <f>F393*E393</f>
        <v>0</v>
      </c>
      <c r="H393" s="12"/>
    </row>
    <row r="394" s="1" customFormat="1" ht="12" spans="1:8">
      <c r="A394" s="72">
        <v>30206001101</v>
      </c>
      <c r="B394" s="14" t="s">
        <v>1210</v>
      </c>
      <c r="C394" s="28" t="s">
        <v>1296</v>
      </c>
      <c r="D394" s="73" t="s">
        <v>112</v>
      </c>
      <c r="E394" s="73">
        <v>5</v>
      </c>
      <c r="F394" s="27"/>
      <c r="G394" s="48">
        <f t="shared" ref="G394:G417" si="12">F394*E394</f>
        <v>0</v>
      </c>
      <c r="H394" s="12"/>
    </row>
    <row r="395" s="1" customFormat="1" ht="24" spans="1:8">
      <c r="A395" s="72">
        <v>30299000601</v>
      </c>
      <c r="B395" s="14" t="s">
        <v>1297</v>
      </c>
      <c r="C395" s="28" t="s">
        <v>1298</v>
      </c>
      <c r="D395" s="73" t="s">
        <v>68</v>
      </c>
      <c r="E395" s="73">
        <v>30</v>
      </c>
      <c r="F395" s="27"/>
      <c r="G395" s="48">
        <f t="shared" si="12"/>
        <v>0</v>
      </c>
      <c r="H395" s="12"/>
    </row>
    <row r="396" s="1" customFormat="1" ht="12" spans="1:8">
      <c r="A396" s="72"/>
      <c r="B396" s="34" t="s">
        <v>1299</v>
      </c>
      <c r="C396" s="28"/>
      <c r="D396" s="73"/>
      <c r="E396" s="73"/>
      <c r="F396" s="32"/>
      <c r="G396" s="48">
        <f t="shared" si="12"/>
        <v>0</v>
      </c>
      <c r="H396" s="12"/>
    </row>
    <row r="397" s="1" customFormat="1" ht="12" spans="1:8">
      <c r="A397" s="72">
        <v>30101000201</v>
      </c>
      <c r="B397" s="14" t="s">
        <v>1300</v>
      </c>
      <c r="C397" s="28" t="s">
        <v>1301</v>
      </c>
      <c r="D397" s="73" t="s">
        <v>33</v>
      </c>
      <c r="E397" s="73">
        <v>60</v>
      </c>
      <c r="F397" s="27"/>
      <c r="G397" s="48">
        <f t="shared" si="12"/>
        <v>0</v>
      </c>
      <c r="H397" s="12"/>
    </row>
    <row r="398" s="1" customFormat="1" ht="12" spans="1:8">
      <c r="A398" s="72">
        <v>30101000602</v>
      </c>
      <c r="B398" s="14" t="s">
        <v>1302</v>
      </c>
      <c r="C398" s="28" t="s">
        <v>1303</v>
      </c>
      <c r="D398" s="73" t="s">
        <v>112</v>
      </c>
      <c r="E398" s="73">
        <v>30</v>
      </c>
      <c r="F398" s="27"/>
      <c r="G398" s="48">
        <f t="shared" si="12"/>
        <v>0</v>
      </c>
      <c r="H398" s="12"/>
    </row>
    <row r="399" s="1" customFormat="1" ht="12" spans="1:8">
      <c r="A399" s="72">
        <v>30101000701</v>
      </c>
      <c r="B399" s="14" t="s">
        <v>1304</v>
      </c>
      <c r="C399" s="28" t="s">
        <v>1305</v>
      </c>
      <c r="D399" s="73" t="s">
        <v>112</v>
      </c>
      <c r="E399" s="73">
        <v>5</v>
      </c>
      <c r="F399" s="27"/>
      <c r="G399" s="48">
        <f t="shared" si="12"/>
        <v>0</v>
      </c>
      <c r="H399" s="12"/>
    </row>
    <row r="400" s="1" customFormat="1" ht="12" spans="1:8">
      <c r="A400" s="72">
        <v>30101000803</v>
      </c>
      <c r="B400" s="14" t="s">
        <v>1306</v>
      </c>
      <c r="C400" s="28" t="s">
        <v>1307</v>
      </c>
      <c r="D400" s="73" t="s">
        <v>112</v>
      </c>
      <c r="E400" s="73">
        <v>60</v>
      </c>
      <c r="F400" s="27"/>
      <c r="G400" s="48">
        <f t="shared" si="12"/>
        <v>0</v>
      </c>
      <c r="H400" s="12"/>
    </row>
    <row r="401" s="1" customFormat="1" ht="12" spans="1:8">
      <c r="A401" s="72">
        <v>30101000901</v>
      </c>
      <c r="B401" s="14" t="s">
        <v>1308</v>
      </c>
      <c r="C401" s="28" t="s">
        <v>1309</v>
      </c>
      <c r="D401" s="73" t="s">
        <v>112</v>
      </c>
      <c r="E401" s="73">
        <v>15</v>
      </c>
      <c r="F401" s="27"/>
      <c r="G401" s="48">
        <f t="shared" si="12"/>
        <v>0</v>
      </c>
      <c r="H401" s="12"/>
    </row>
    <row r="402" s="1" customFormat="1" ht="12" spans="1:8">
      <c r="A402" s="72">
        <v>30101001001</v>
      </c>
      <c r="B402" s="14" t="s">
        <v>1310</v>
      </c>
      <c r="C402" s="28" t="s">
        <v>1311</v>
      </c>
      <c r="D402" s="73" t="s">
        <v>112</v>
      </c>
      <c r="E402" s="73">
        <v>2</v>
      </c>
      <c r="F402" s="27"/>
      <c r="G402" s="48">
        <f t="shared" si="12"/>
        <v>0</v>
      </c>
      <c r="H402" s="12"/>
    </row>
    <row r="403" s="1" customFormat="1" ht="12" spans="1:8">
      <c r="A403" s="72">
        <v>30101001101</v>
      </c>
      <c r="B403" s="14" t="s">
        <v>1312</v>
      </c>
      <c r="C403" s="28" t="s">
        <v>1313</v>
      </c>
      <c r="D403" s="73" t="s">
        <v>112</v>
      </c>
      <c r="E403" s="73">
        <v>2</v>
      </c>
      <c r="F403" s="27"/>
      <c r="G403" s="48">
        <f t="shared" si="12"/>
        <v>0</v>
      </c>
      <c r="H403" s="12"/>
    </row>
    <row r="404" s="1" customFormat="1" ht="12" spans="1:8">
      <c r="A404" s="72">
        <v>30101001201</v>
      </c>
      <c r="B404" s="14" t="s">
        <v>1314</v>
      </c>
      <c r="C404" s="28" t="s">
        <v>1315</v>
      </c>
      <c r="D404" s="73" t="s">
        <v>112</v>
      </c>
      <c r="E404" s="73">
        <v>60</v>
      </c>
      <c r="F404" s="27"/>
      <c r="G404" s="48">
        <f t="shared" si="12"/>
        <v>0</v>
      </c>
      <c r="H404" s="12"/>
    </row>
    <row r="405" s="1" customFormat="1" ht="24" spans="1:8">
      <c r="A405" s="72"/>
      <c r="B405" s="34" t="s">
        <v>1316</v>
      </c>
      <c r="C405" s="28"/>
      <c r="D405" s="73"/>
      <c r="E405" s="73"/>
      <c r="F405" s="32"/>
      <c r="G405" s="48"/>
      <c r="H405" s="12"/>
    </row>
    <row r="406" s="1" customFormat="1" ht="12" spans="1:8">
      <c r="A406" s="72">
        <v>30601000102</v>
      </c>
      <c r="B406" s="14" t="s">
        <v>946</v>
      </c>
      <c r="C406" s="28" t="s">
        <v>1317</v>
      </c>
      <c r="D406" s="73" t="s">
        <v>112</v>
      </c>
      <c r="E406" s="73">
        <v>60</v>
      </c>
      <c r="F406" s="27"/>
      <c r="G406" s="48">
        <f t="shared" si="12"/>
        <v>0</v>
      </c>
      <c r="H406" s="12"/>
    </row>
    <row r="407" s="1" customFormat="1" ht="12" spans="1:8">
      <c r="A407" s="72">
        <v>30601000103</v>
      </c>
      <c r="B407" s="14" t="s">
        <v>946</v>
      </c>
      <c r="C407" s="28" t="s">
        <v>1318</v>
      </c>
      <c r="D407" s="73" t="s">
        <v>112</v>
      </c>
      <c r="E407" s="73">
        <v>30</v>
      </c>
      <c r="F407" s="27"/>
      <c r="G407" s="48">
        <f t="shared" si="12"/>
        <v>0</v>
      </c>
      <c r="H407" s="12"/>
    </row>
    <row r="408" s="1" customFormat="1" ht="12" spans="1:8">
      <c r="A408" s="72">
        <v>30601000105</v>
      </c>
      <c r="B408" s="14" t="s">
        <v>946</v>
      </c>
      <c r="C408" s="28" t="s">
        <v>1319</v>
      </c>
      <c r="D408" s="73" t="s">
        <v>112</v>
      </c>
      <c r="E408" s="73">
        <v>60</v>
      </c>
      <c r="F408" s="27"/>
      <c r="G408" s="48">
        <f t="shared" si="12"/>
        <v>0</v>
      </c>
      <c r="H408" s="12"/>
    </row>
    <row r="409" s="1" customFormat="1" ht="12" spans="1:8">
      <c r="A409" s="72">
        <v>30601000106</v>
      </c>
      <c r="B409" s="14" t="s">
        <v>946</v>
      </c>
      <c r="C409" s="28" t="s">
        <v>1320</v>
      </c>
      <c r="D409" s="73" t="s">
        <v>112</v>
      </c>
      <c r="E409" s="73">
        <v>2</v>
      </c>
      <c r="F409" s="36"/>
      <c r="G409" s="48">
        <f t="shared" si="12"/>
        <v>0</v>
      </c>
      <c r="H409" s="12"/>
    </row>
    <row r="410" s="1" customFormat="1" ht="12" spans="1:8">
      <c r="A410" s="72">
        <v>30601000109</v>
      </c>
      <c r="B410" s="14" t="s">
        <v>946</v>
      </c>
      <c r="C410" s="28" t="s">
        <v>1321</v>
      </c>
      <c r="D410" s="73" t="s">
        <v>112</v>
      </c>
      <c r="E410" s="73">
        <v>2</v>
      </c>
      <c r="F410" s="36"/>
      <c r="G410" s="48">
        <f t="shared" si="12"/>
        <v>0</v>
      </c>
      <c r="H410" s="12"/>
    </row>
    <row r="411" s="1" customFormat="1" ht="24" spans="1:8">
      <c r="A411" s="72">
        <v>30601000305</v>
      </c>
      <c r="B411" s="14" t="s">
        <v>1322</v>
      </c>
      <c r="C411" s="28" t="s">
        <v>1323</v>
      </c>
      <c r="D411" s="73" t="s">
        <v>112</v>
      </c>
      <c r="E411" s="73">
        <v>2</v>
      </c>
      <c r="F411" s="36"/>
      <c r="G411" s="48">
        <f t="shared" si="12"/>
        <v>0</v>
      </c>
      <c r="H411" s="12"/>
    </row>
    <row r="412" s="1" customFormat="1" ht="12" spans="1:8">
      <c r="A412" s="72">
        <v>30601000306</v>
      </c>
      <c r="B412" s="14" t="s">
        <v>1322</v>
      </c>
      <c r="C412" s="28" t="s">
        <v>1321</v>
      </c>
      <c r="D412" s="73" t="s">
        <v>112</v>
      </c>
      <c r="E412" s="73">
        <v>2</v>
      </c>
      <c r="F412" s="36"/>
      <c r="G412" s="48">
        <f t="shared" si="12"/>
        <v>0</v>
      </c>
      <c r="H412" s="12"/>
    </row>
    <row r="413" s="1" customFormat="1" ht="12" spans="1:8">
      <c r="A413" s="74">
        <v>30601000401</v>
      </c>
      <c r="B413" s="25" t="s">
        <v>1324</v>
      </c>
      <c r="C413" s="70" t="s">
        <v>1325</v>
      </c>
      <c r="D413" s="73" t="s">
        <v>885</v>
      </c>
      <c r="E413" s="73">
        <v>2</v>
      </c>
      <c r="F413" s="27"/>
      <c r="G413" s="48">
        <f t="shared" si="12"/>
        <v>0</v>
      </c>
      <c r="H413" s="12"/>
    </row>
    <row r="414" s="1" customFormat="1" ht="12" spans="1:8">
      <c r="A414" s="72">
        <v>30601000411</v>
      </c>
      <c r="B414" s="14" t="s">
        <v>1324</v>
      </c>
      <c r="C414" s="28" t="s">
        <v>1326</v>
      </c>
      <c r="D414" s="73" t="s">
        <v>885</v>
      </c>
      <c r="E414" s="73">
        <v>2</v>
      </c>
      <c r="F414" s="27"/>
      <c r="G414" s="48">
        <f t="shared" si="12"/>
        <v>0</v>
      </c>
      <c r="H414" s="12"/>
    </row>
    <row r="415" s="1" customFormat="1" ht="12" spans="1:8">
      <c r="A415" s="72">
        <v>30601000421</v>
      </c>
      <c r="B415" s="14" t="s">
        <v>1324</v>
      </c>
      <c r="C415" s="28" t="s">
        <v>1327</v>
      </c>
      <c r="D415" s="73" t="s">
        <v>885</v>
      </c>
      <c r="E415" s="73">
        <v>2</v>
      </c>
      <c r="F415" s="27"/>
      <c r="G415" s="48">
        <f t="shared" si="12"/>
        <v>0</v>
      </c>
      <c r="H415" s="12"/>
    </row>
    <row r="416" s="1" customFormat="1" ht="24" spans="1:8">
      <c r="A416" s="73"/>
      <c r="B416" s="34" t="s">
        <v>1328</v>
      </c>
      <c r="C416" s="28"/>
      <c r="D416" s="73"/>
      <c r="E416" s="73"/>
      <c r="F416" s="32"/>
      <c r="G416" s="48"/>
      <c r="H416" s="12"/>
    </row>
    <row r="417" s="1" customFormat="1" ht="12" spans="1:8">
      <c r="A417" s="72">
        <v>30602000101</v>
      </c>
      <c r="B417" s="14" t="s">
        <v>883</v>
      </c>
      <c r="C417" s="28" t="s">
        <v>1329</v>
      </c>
      <c r="D417" s="73" t="s">
        <v>885</v>
      </c>
      <c r="E417" s="73">
        <v>200</v>
      </c>
      <c r="F417" s="36"/>
      <c r="G417" s="48">
        <f t="shared" si="12"/>
        <v>0</v>
      </c>
      <c r="H417" s="12"/>
    </row>
    <row r="418" s="1" customFormat="1" ht="12" spans="1:8">
      <c r="A418" s="72">
        <v>30602000102</v>
      </c>
      <c r="B418" s="14" t="s">
        <v>883</v>
      </c>
      <c r="C418" s="28" t="s">
        <v>1330</v>
      </c>
      <c r="D418" s="73" t="s">
        <v>885</v>
      </c>
      <c r="E418" s="73">
        <v>200</v>
      </c>
      <c r="F418" s="36"/>
      <c r="G418" s="48">
        <f t="shared" ref="G418:G482" si="13">F418*E418</f>
        <v>0</v>
      </c>
      <c r="H418" s="12"/>
    </row>
    <row r="419" s="1" customFormat="1" ht="12" spans="1:8">
      <c r="A419" s="72">
        <v>30602000103</v>
      </c>
      <c r="B419" s="14" t="s">
        <v>883</v>
      </c>
      <c r="C419" s="28" t="s">
        <v>1331</v>
      </c>
      <c r="D419" s="73" t="s">
        <v>885</v>
      </c>
      <c r="E419" s="73">
        <v>75</v>
      </c>
      <c r="F419" s="36"/>
      <c r="G419" s="48">
        <f t="shared" si="13"/>
        <v>0</v>
      </c>
      <c r="H419" s="12"/>
    </row>
    <row r="420" s="1" customFormat="1" ht="12" spans="1:8">
      <c r="A420" s="72">
        <v>30602000104</v>
      </c>
      <c r="B420" s="14" t="s">
        <v>883</v>
      </c>
      <c r="C420" s="28" t="s">
        <v>1332</v>
      </c>
      <c r="D420" s="73" t="s">
        <v>885</v>
      </c>
      <c r="E420" s="73">
        <v>200</v>
      </c>
      <c r="F420" s="36"/>
      <c r="G420" s="48">
        <f t="shared" si="13"/>
        <v>0</v>
      </c>
      <c r="H420" s="12"/>
    </row>
    <row r="421" s="1" customFormat="1" ht="12" spans="1:8">
      <c r="A421" s="72">
        <v>30602000108</v>
      </c>
      <c r="B421" s="14" t="s">
        <v>883</v>
      </c>
      <c r="C421" s="28" t="s">
        <v>1333</v>
      </c>
      <c r="D421" s="73" t="s">
        <v>885</v>
      </c>
      <c r="E421" s="73">
        <v>60</v>
      </c>
      <c r="F421" s="36"/>
      <c r="G421" s="48">
        <f t="shared" si="13"/>
        <v>0</v>
      </c>
      <c r="H421" s="12"/>
    </row>
    <row r="422" s="1" customFormat="1" ht="24" spans="1:8">
      <c r="A422" s="72">
        <v>30602000204</v>
      </c>
      <c r="B422" s="14" t="s">
        <v>1334</v>
      </c>
      <c r="C422" s="28" t="s">
        <v>1335</v>
      </c>
      <c r="D422" s="73" t="s">
        <v>885</v>
      </c>
      <c r="E422" s="73">
        <v>60</v>
      </c>
      <c r="F422" s="36"/>
      <c r="G422" s="48">
        <f t="shared" si="13"/>
        <v>0</v>
      </c>
      <c r="H422" s="12"/>
    </row>
    <row r="423" s="1" customFormat="1" ht="24" spans="1:8">
      <c r="A423" s="72">
        <v>30602000302</v>
      </c>
      <c r="B423" s="14" t="s">
        <v>1336</v>
      </c>
      <c r="C423" s="28" t="s">
        <v>1337</v>
      </c>
      <c r="D423" s="73" t="s">
        <v>885</v>
      </c>
      <c r="E423" s="73">
        <v>15</v>
      </c>
      <c r="F423" s="36"/>
      <c r="G423" s="48">
        <f t="shared" si="13"/>
        <v>0</v>
      </c>
      <c r="H423" s="12"/>
    </row>
    <row r="424" s="1" customFormat="1" ht="24" spans="1:8">
      <c r="A424" s="72">
        <v>30602000304</v>
      </c>
      <c r="B424" s="14" t="s">
        <v>1336</v>
      </c>
      <c r="C424" s="28" t="s">
        <v>1338</v>
      </c>
      <c r="D424" s="73" t="s">
        <v>885</v>
      </c>
      <c r="E424" s="73">
        <v>15</v>
      </c>
      <c r="F424" s="36"/>
      <c r="G424" s="48">
        <f t="shared" si="13"/>
        <v>0</v>
      </c>
      <c r="H424" s="12"/>
    </row>
    <row r="425" s="1" customFormat="1" ht="12" spans="1:8">
      <c r="A425" s="72">
        <v>30602001002</v>
      </c>
      <c r="B425" s="14" t="s">
        <v>890</v>
      </c>
      <c r="C425" s="75" t="s">
        <v>1317</v>
      </c>
      <c r="D425" s="73" t="s">
        <v>112</v>
      </c>
      <c r="E425" s="73">
        <v>60</v>
      </c>
      <c r="F425" s="36"/>
      <c r="G425" s="48">
        <f t="shared" si="13"/>
        <v>0</v>
      </c>
      <c r="H425" s="12"/>
    </row>
    <row r="426" s="1" customFormat="1" ht="12" spans="1:8">
      <c r="A426" s="72">
        <v>30602001004</v>
      </c>
      <c r="B426" s="14" t="s">
        <v>890</v>
      </c>
      <c r="C426" s="75" t="s">
        <v>1339</v>
      </c>
      <c r="D426" s="73" t="s">
        <v>112</v>
      </c>
      <c r="E426" s="73">
        <v>60</v>
      </c>
      <c r="F426" s="36"/>
      <c r="G426" s="48">
        <f t="shared" si="13"/>
        <v>0</v>
      </c>
      <c r="H426" s="12"/>
    </row>
    <row r="427" s="1" customFormat="1" ht="12" spans="1:8">
      <c r="A427" s="72">
        <v>30602001005</v>
      </c>
      <c r="B427" s="14" t="s">
        <v>890</v>
      </c>
      <c r="C427" s="75" t="s">
        <v>1340</v>
      </c>
      <c r="D427" s="73" t="s">
        <v>112</v>
      </c>
      <c r="E427" s="73">
        <v>120</v>
      </c>
      <c r="F427" s="36"/>
      <c r="G427" s="48">
        <f t="shared" si="13"/>
        <v>0</v>
      </c>
      <c r="H427" s="12"/>
    </row>
    <row r="428" s="1" customFormat="1" ht="12" spans="1:8">
      <c r="A428" s="72">
        <v>30602001006</v>
      </c>
      <c r="B428" s="14" t="s">
        <v>890</v>
      </c>
      <c r="C428" s="75" t="s">
        <v>1341</v>
      </c>
      <c r="D428" s="73" t="s">
        <v>112</v>
      </c>
      <c r="E428" s="73">
        <v>120</v>
      </c>
      <c r="F428" s="36"/>
      <c r="G428" s="48">
        <f t="shared" si="13"/>
        <v>0</v>
      </c>
      <c r="H428" s="12"/>
    </row>
    <row r="429" s="1" customFormat="1" ht="12" spans="1:8">
      <c r="A429" s="72">
        <v>30602001008</v>
      </c>
      <c r="B429" s="14" t="s">
        <v>890</v>
      </c>
      <c r="C429" s="75" t="s">
        <v>1342</v>
      </c>
      <c r="D429" s="73" t="s">
        <v>112</v>
      </c>
      <c r="E429" s="73">
        <v>120</v>
      </c>
      <c r="F429" s="36"/>
      <c r="G429" s="48">
        <f t="shared" si="13"/>
        <v>0</v>
      </c>
      <c r="H429" s="12"/>
    </row>
    <row r="430" s="1" customFormat="1" ht="12" spans="1:8">
      <c r="A430" s="72">
        <v>30602001010</v>
      </c>
      <c r="B430" s="14" t="s">
        <v>890</v>
      </c>
      <c r="C430" s="75" t="s">
        <v>1343</v>
      </c>
      <c r="D430" s="73" t="s">
        <v>112</v>
      </c>
      <c r="E430" s="73">
        <v>60</v>
      </c>
      <c r="F430" s="36"/>
      <c r="G430" s="48">
        <f t="shared" si="13"/>
        <v>0</v>
      </c>
      <c r="H430" s="12"/>
    </row>
    <row r="431" s="1" customFormat="1" ht="12" spans="1:8">
      <c r="A431" s="72">
        <v>30602001011</v>
      </c>
      <c r="B431" s="14" t="s">
        <v>890</v>
      </c>
      <c r="C431" s="75" t="s">
        <v>1344</v>
      </c>
      <c r="D431" s="73" t="s">
        <v>112</v>
      </c>
      <c r="E431" s="73">
        <v>60</v>
      </c>
      <c r="F431" s="36"/>
      <c r="G431" s="48">
        <f t="shared" si="13"/>
        <v>0</v>
      </c>
      <c r="H431" s="12"/>
    </row>
    <row r="432" s="1" customFormat="1" ht="12" spans="1:8">
      <c r="A432" s="72">
        <v>30602001105</v>
      </c>
      <c r="B432" s="14" t="s">
        <v>887</v>
      </c>
      <c r="C432" s="28" t="s">
        <v>1345</v>
      </c>
      <c r="D432" s="73" t="s">
        <v>112</v>
      </c>
      <c r="E432" s="73">
        <v>15</v>
      </c>
      <c r="F432" s="36"/>
      <c r="G432" s="48">
        <f t="shared" si="13"/>
        <v>0</v>
      </c>
      <c r="H432" s="12"/>
    </row>
    <row r="433" s="1" customFormat="1" ht="24" spans="1:8">
      <c r="A433" s="72">
        <v>30602001115</v>
      </c>
      <c r="B433" s="14" t="s">
        <v>887</v>
      </c>
      <c r="C433" s="28" t="s">
        <v>1346</v>
      </c>
      <c r="D433" s="73" t="s">
        <v>112</v>
      </c>
      <c r="E433" s="73">
        <v>15</v>
      </c>
      <c r="F433" s="36"/>
      <c r="G433" s="48">
        <f t="shared" si="13"/>
        <v>0</v>
      </c>
      <c r="H433" s="12"/>
    </row>
    <row r="434" s="1" customFormat="1" ht="12" spans="1:8">
      <c r="A434" s="72">
        <v>30602001204</v>
      </c>
      <c r="B434" s="14" t="s">
        <v>1347</v>
      </c>
      <c r="C434" s="28" t="s">
        <v>1348</v>
      </c>
      <c r="D434" s="73" t="s">
        <v>112</v>
      </c>
      <c r="E434" s="73">
        <v>60</v>
      </c>
      <c r="F434" s="36"/>
      <c r="G434" s="48">
        <f t="shared" si="13"/>
        <v>0</v>
      </c>
      <c r="H434" s="12"/>
    </row>
    <row r="435" s="1" customFormat="1" ht="12" spans="1:8">
      <c r="A435" s="72">
        <v>30602001205</v>
      </c>
      <c r="B435" s="14" t="s">
        <v>1347</v>
      </c>
      <c r="C435" s="28" t="s">
        <v>1342</v>
      </c>
      <c r="D435" s="73" t="s">
        <v>112</v>
      </c>
      <c r="E435" s="73">
        <v>60</v>
      </c>
      <c r="F435" s="36"/>
      <c r="G435" s="48">
        <f t="shared" si="13"/>
        <v>0</v>
      </c>
      <c r="H435" s="12"/>
    </row>
    <row r="436" s="1" customFormat="1" ht="24" spans="1:8">
      <c r="A436" s="72">
        <v>30602001305</v>
      </c>
      <c r="B436" s="14" t="s">
        <v>1349</v>
      </c>
      <c r="C436" s="28" t="s">
        <v>1350</v>
      </c>
      <c r="D436" s="73" t="s">
        <v>112</v>
      </c>
      <c r="E436" s="73">
        <v>2</v>
      </c>
      <c r="F436" s="36"/>
      <c r="G436" s="48">
        <f t="shared" si="13"/>
        <v>0</v>
      </c>
      <c r="H436" s="12"/>
    </row>
    <row r="437" s="1" customFormat="1" ht="24" spans="1:8">
      <c r="A437" s="73"/>
      <c r="B437" s="34" t="s">
        <v>1351</v>
      </c>
      <c r="C437" s="28"/>
      <c r="D437" s="73"/>
      <c r="E437" s="73"/>
      <c r="F437" s="32"/>
      <c r="G437" s="48"/>
      <c r="H437" s="12"/>
    </row>
    <row r="438" s="1" customFormat="1" ht="12" spans="1:8">
      <c r="A438" s="73">
        <v>30604000104</v>
      </c>
      <c r="B438" s="14" t="s">
        <v>1352</v>
      </c>
      <c r="C438" s="28" t="s">
        <v>1353</v>
      </c>
      <c r="D438" s="73" t="s">
        <v>112</v>
      </c>
      <c r="E438" s="73">
        <v>100</v>
      </c>
      <c r="F438" s="27"/>
      <c r="G438" s="48">
        <f t="shared" si="13"/>
        <v>0</v>
      </c>
      <c r="H438" s="12"/>
    </row>
    <row r="439" s="1" customFormat="1" ht="36" spans="1:8">
      <c r="A439" s="74">
        <v>30604000103</v>
      </c>
      <c r="B439" s="25" t="s">
        <v>1354</v>
      </c>
      <c r="C439" s="70" t="s">
        <v>1355</v>
      </c>
      <c r="D439" s="73" t="s">
        <v>112</v>
      </c>
      <c r="E439" s="73">
        <v>120</v>
      </c>
      <c r="F439" s="36"/>
      <c r="G439" s="48">
        <f t="shared" si="13"/>
        <v>0</v>
      </c>
      <c r="H439" s="12"/>
    </row>
    <row r="440" s="1" customFormat="1" ht="36" spans="1:8">
      <c r="A440" s="74">
        <v>30604000104</v>
      </c>
      <c r="B440" s="25" t="s">
        <v>1354</v>
      </c>
      <c r="C440" s="70" t="s">
        <v>1355</v>
      </c>
      <c r="D440" s="73" t="s">
        <v>112</v>
      </c>
      <c r="E440" s="73">
        <v>30</v>
      </c>
      <c r="F440" s="36"/>
      <c r="G440" s="48">
        <f t="shared" si="13"/>
        <v>0</v>
      </c>
      <c r="H440" s="12"/>
    </row>
    <row r="441" s="1" customFormat="1" ht="24" spans="1:8">
      <c r="A441" s="72">
        <v>30604000204</v>
      </c>
      <c r="B441" s="14" t="s">
        <v>1356</v>
      </c>
      <c r="C441" s="28" t="s">
        <v>1357</v>
      </c>
      <c r="D441" s="73" t="s">
        <v>112</v>
      </c>
      <c r="E441" s="73">
        <v>15</v>
      </c>
      <c r="F441" s="36"/>
      <c r="G441" s="48">
        <f t="shared" si="13"/>
        <v>0</v>
      </c>
      <c r="H441" s="12"/>
    </row>
    <row r="442" s="1" customFormat="1" ht="24" spans="1:8">
      <c r="A442" s="72">
        <v>30604000502</v>
      </c>
      <c r="B442" s="14" t="s">
        <v>1358</v>
      </c>
      <c r="C442" s="28" t="s">
        <v>1359</v>
      </c>
      <c r="D442" s="73" t="s">
        <v>112</v>
      </c>
      <c r="E442" s="73">
        <v>60</v>
      </c>
      <c r="F442" s="36"/>
      <c r="G442" s="48">
        <f t="shared" si="13"/>
        <v>0</v>
      </c>
      <c r="H442" s="12"/>
    </row>
    <row r="443" s="1" customFormat="1" ht="12" spans="1:8">
      <c r="A443" s="72">
        <v>30604000503</v>
      </c>
      <c r="B443" s="14" t="s">
        <v>1358</v>
      </c>
      <c r="C443" s="28" t="s">
        <v>1360</v>
      </c>
      <c r="D443" s="73" t="s">
        <v>112</v>
      </c>
      <c r="E443" s="73">
        <v>60</v>
      </c>
      <c r="F443" s="36"/>
      <c r="G443" s="48">
        <f t="shared" si="13"/>
        <v>0</v>
      </c>
      <c r="H443" s="12"/>
    </row>
    <row r="444" s="1" customFormat="1" ht="12" spans="1:8">
      <c r="A444" s="72">
        <v>30604000504</v>
      </c>
      <c r="B444" s="14" t="s">
        <v>1358</v>
      </c>
      <c r="C444" s="28" t="s">
        <v>1342</v>
      </c>
      <c r="D444" s="73" t="s">
        <v>112</v>
      </c>
      <c r="E444" s="73">
        <v>60</v>
      </c>
      <c r="F444" s="36"/>
      <c r="G444" s="48">
        <f t="shared" si="13"/>
        <v>0</v>
      </c>
      <c r="H444" s="12"/>
    </row>
    <row r="445" s="1" customFormat="1" ht="12" spans="1:8">
      <c r="A445" s="72">
        <v>30604000505</v>
      </c>
      <c r="B445" s="14" t="s">
        <v>1358</v>
      </c>
      <c r="C445" s="28" t="s">
        <v>1343</v>
      </c>
      <c r="D445" s="73" t="s">
        <v>112</v>
      </c>
      <c r="E445" s="73">
        <v>15</v>
      </c>
      <c r="F445" s="36"/>
      <c r="G445" s="48">
        <f t="shared" si="13"/>
        <v>0</v>
      </c>
      <c r="H445" s="12"/>
    </row>
    <row r="446" s="1" customFormat="1" ht="24" spans="1:8">
      <c r="A446" s="72">
        <v>30604000512</v>
      </c>
      <c r="B446" s="14" t="s">
        <v>1361</v>
      </c>
      <c r="C446" s="28" t="s">
        <v>1362</v>
      </c>
      <c r="D446" s="73" t="s">
        <v>112</v>
      </c>
      <c r="E446" s="73">
        <v>60</v>
      </c>
      <c r="F446" s="27"/>
      <c r="G446" s="48">
        <f t="shared" si="13"/>
        <v>0</v>
      </c>
      <c r="H446" s="12"/>
    </row>
    <row r="447" s="1" customFormat="1" ht="12" spans="1:8">
      <c r="A447" s="72">
        <v>30604000513</v>
      </c>
      <c r="B447" s="14" t="s">
        <v>1361</v>
      </c>
      <c r="C447" s="28" t="s">
        <v>1360</v>
      </c>
      <c r="D447" s="73" t="s">
        <v>112</v>
      </c>
      <c r="E447" s="73">
        <v>15</v>
      </c>
      <c r="F447" s="27"/>
      <c r="G447" s="48">
        <f t="shared" si="13"/>
        <v>0</v>
      </c>
      <c r="H447" s="12"/>
    </row>
    <row r="448" s="1" customFormat="1" ht="12" spans="1:8">
      <c r="A448" s="72">
        <v>30604000514</v>
      </c>
      <c r="B448" s="14" t="s">
        <v>1361</v>
      </c>
      <c r="C448" s="28" t="s">
        <v>1342</v>
      </c>
      <c r="D448" s="73" t="s">
        <v>112</v>
      </c>
      <c r="E448" s="73">
        <v>15</v>
      </c>
      <c r="F448" s="27"/>
      <c r="G448" s="48">
        <f t="shared" si="13"/>
        <v>0</v>
      </c>
      <c r="H448" s="12"/>
    </row>
    <row r="449" s="1" customFormat="1" ht="24" spans="1:8">
      <c r="A449" s="72">
        <v>30604000602</v>
      </c>
      <c r="B449" s="14" t="s">
        <v>1363</v>
      </c>
      <c r="C449" s="28" t="s">
        <v>1359</v>
      </c>
      <c r="D449" s="73" t="s">
        <v>112</v>
      </c>
      <c r="E449" s="73">
        <v>60</v>
      </c>
      <c r="F449" s="36"/>
      <c r="G449" s="48">
        <f t="shared" si="13"/>
        <v>0</v>
      </c>
      <c r="H449" s="12"/>
    </row>
    <row r="450" s="1" customFormat="1" ht="12" spans="1:8">
      <c r="A450" s="72">
        <v>30604000603</v>
      </c>
      <c r="B450" s="14" t="s">
        <v>1363</v>
      </c>
      <c r="C450" s="28" t="s">
        <v>1360</v>
      </c>
      <c r="D450" s="73" t="s">
        <v>112</v>
      </c>
      <c r="E450" s="73">
        <v>120</v>
      </c>
      <c r="F450" s="36"/>
      <c r="G450" s="48">
        <f t="shared" si="13"/>
        <v>0</v>
      </c>
      <c r="H450" s="12"/>
    </row>
    <row r="451" s="1" customFormat="1" ht="12" spans="1:8">
      <c r="A451" s="72">
        <v>30604000604</v>
      </c>
      <c r="B451" s="14" t="s">
        <v>1363</v>
      </c>
      <c r="C451" s="28" t="s">
        <v>1342</v>
      </c>
      <c r="D451" s="73" t="s">
        <v>112</v>
      </c>
      <c r="E451" s="73">
        <v>60</v>
      </c>
      <c r="F451" s="36"/>
      <c r="G451" s="48">
        <f t="shared" si="13"/>
        <v>0</v>
      </c>
      <c r="H451" s="12"/>
    </row>
    <row r="452" s="1" customFormat="1" ht="12" spans="1:8">
      <c r="A452" s="72">
        <v>30604000605</v>
      </c>
      <c r="B452" s="14" t="s">
        <v>1363</v>
      </c>
      <c r="C452" s="28" t="s">
        <v>1343</v>
      </c>
      <c r="D452" s="73" t="s">
        <v>112</v>
      </c>
      <c r="E452" s="73">
        <v>15</v>
      </c>
      <c r="F452" s="36"/>
      <c r="G452" s="48">
        <f t="shared" si="13"/>
        <v>0</v>
      </c>
      <c r="H452" s="12"/>
    </row>
    <row r="453" s="1" customFormat="1" ht="12" spans="1:8">
      <c r="A453" s="72">
        <v>30604000606</v>
      </c>
      <c r="B453" s="14" t="s">
        <v>1363</v>
      </c>
      <c r="C453" s="28" t="s">
        <v>1344</v>
      </c>
      <c r="D453" s="73" t="s">
        <v>112</v>
      </c>
      <c r="E453" s="73">
        <v>15</v>
      </c>
      <c r="F453" s="36"/>
      <c r="G453" s="48">
        <f t="shared" si="13"/>
        <v>0</v>
      </c>
      <c r="H453" s="12"/>
    </row>
    <row r="454" s="1" customFormat="1" ht="12" spans="1:8">
      <c r="A454" s="72">
        <v>30604000608</v>
      </c>
      <c r="B454" s="14" t="s">
        <v>1363</v>
      </c>
      <c r="C454" s="28" t="s">
        <v>1364</v>
      </c>
      <c r="D454" s="73" t="s">
        <v>112</v>
      </c>
      <c r="E454" s="73">
        <v>15</v>
      </c>
      <c r="F454" s="36"/>
      <c r="G454" s="48">
        <f t="shared" si="13"/>
        <v>0</v>
      </c>
      <c r="H454" s="12"/>
    </row>
    <row r="455" s="1" customFormat="1" ht="24" spans="1:8">
      <c r="A455" s="72">
        <v>30604000612</v>
      </c>
      <c r="B455" s="14" t="s">
        <v>1365</v>
      </c>
      <c r="C455" s="28" t="s">
        <v>1362</v>
      </c>
      <c r="D455" s="73" t="s">
        <v>112</v>
      </c>
      <c r="E455" s="73">
        <v>60</v>
      </c>
      <c r="F455" s="27"/>
      <c r="G455" s="48">
        <f t="shared" si="13"/>
        <v>0</v>
      </c>
      <c r="H455" s="12"/>
    </row>
    <row r="456" s="1" customFormat="1" ht="24" spans="1:8">
      <c r="A456" s="72">
        <v>30604000613</v>
      </c>
      <c r="B456" s="14" t="s">
        <v>1365</v>
      </c>
      <c r="C456" s="28" t="s">
        <v>1366</v>
      </c>
      <c r="D456" s="73" t="s">
        <v>112</v>
      </c>
      <c r="E456" s="73">
        <v>60</v>
      </c>
      <c r="F456" s="27"/>
      <c r="G456" s="48">
        <f t="shared" si="13"/>
        <v>0</v>
      </c>
      <c r="H456" s="12"/>
    </row>
    <row r="457" s="1" customFormat="1" ht="24" spans="1:8">
      <c r="A457" s="72">
        <v>30604000614</v>
      </c>
      <c r="B457" s="14" t="s">
        <v>1365</v>
      </c>
      <c r="C457" s="28" t="s">
        <v>1367</v>
      </c>
      <c r="D457" s="73" t="s">
        <v>112</v>
      </c>
      <c r="E457" s="73">
        <v>60</v>
      </c>
      <c r="F457" s="27"/>
      <c r="G457" s="48">
        <f t="shared" si="13"/>
        <v>0</v>
      </c>
      <c r="H457" s="12"/>
    </row>
    <row r="458" s="1" customFormat="1" ht="24" spans="1:8">
      <c r="A458" s="72">
        <v>30604000615</v>
      </c>
      <c r="B458" s="14" t="s">
        <v>1365</v>
      </c>
      <c r="C458" s="28" t="s">
        <v>1368</v>
      </c>
      <c r="D458" s="73" t="s">
        <v>112</v>
      </c>
      <c r="E458" s="73">
        <v>2</v>
      </c>
      <c r="F458" s="27"/>
      <c r="G458" s="48">
        <f t="shared" si="13"/>
        <v>0</v>
      </c>
      <c r="H458" s="12"/>
    </row>
    <row r="459" s="1" customFormat="1" ht="24" spans="1:8">
      <c r="A459" s="72">
        <v>30604000616</v>
      </c>
      <c r="B459" s="14" t="s">
        <v>1365</v>
      </c>
      <c r="C459" s="28" t="s">
        <v>1369</v>
      </c>
      <c r="D459" s="73" t="s">
        <v>112</v>
      </c>
      <c r="E459" s="73">
        <v>15</v>
      </c>
      <c r="F459" s="27"/>
      <c r="G459" s="48">
        <f t="shared" si="13"/>
        <v>0</v>
      </c>
      <c r="H459" s="12"/>
    </row>
    <row r="460" s="1" customFormat="1" ht="12" spans="1:8">
      <c r="A460" s="72">
        <v>30604001101</v>
      </c>
      <c r="B460" s="14" t="s">
        <v>1370</v>
      </c>
      <c r="C460" s="28" t="s">
        <v>1371</v>
      </c>
      <c r="D460" s="73" t="s">
        <v>112</v>
      </c>
      <c r="E460" s="73">
        <v>60</v>
      </c>
      <c r="F460" s="27"/>
      <c r="G460" s="48">
        <f t="shared" si="13"/>
        <v>0</v>
      </c>
      <c r="H460" s="12"/>
    </row>
    <row r="461" s="1" customFormat="1" ht="12" spans="1:8">
      <c r="A461" s="72">
        <v>30604001102</v>
      </c>
      <c r="B461" s="14" t="s">
        <v>1370</v>
      </c>
      <c r="C461" s="28" t="s">
        <v>1372</v>
      </c>
      <c r="D461" s="73" t="s">
        <v>112</v>
      </c>
      <c r="E461" s="73">
        <v>120</v>
      </c>
      <c r="F461" s="27"/>
      <c r="G461" s="48">
        <f t="shared" si="13"/>
        <v>0</v>
      </c>
      <c r="H461" s="12"/>
    </row>
    <row r="462" s="1" customFormat="1" ht="24" spans="1:8">
      <c r="A462" s="72">
        <v>30604001111</v>
      </c>
      <c r="B462" s="14" t="s">
        <v>1373</v>
      </c>
      <c r="C462" s="28" t="s">
        <v>1374</v>
      </c>
      <c r="D462" s="73" t="s">
        <v>112</v>
      </c>
      <c r="E462" s="73">
        <v>60</v>
      </c>
      <c r="F462" s="27"/>
      <c r="G462" s="48">
        <f t="shared" si="13"/>
        <v>0</v>
      </c>
      <c r="H462" s="12"/>
    </row>
    <row r="463" s="1" customFormat="1" ht="24" spans="1:8">
      <c r="A463" s="72">
        <v>30604001112</v>
      </c>
      <c r="B463" s="14" t="s">
        <v>1373</v>
      </c>
      <c r="C463" s="28" t="s">
        <v>1375</v>
      </c>
      <c r="D463" s="73" t="s">
        <v>112</v>
      </c>
      <c r="E463" s="73">
        <v>60</v>
      </c>
      <c r="F463" s="27"/>
      <c r="G463" s="48">
        <f t="shared" si="13"/>
        <v>0</v>
      </c>
      <c r="H463" s="12"/>
    </row>
    <row r="464" s="1" customFormat="1" ht="12" spans="1:8">
      <c r="A464" s="72"/>
      <c r="B464" s="34" t="s">
        <v>1376</v>
      </c>
      <c r="C464" s="28"/>
      <c r="D464" s="73"/>
      <c r="E464" s="73"/>
      <c r="F464" s="32"/>
      <c r="G464" s="48">
        <f t="shared" si="13"/>
        <v>0</v>
      </c>
      <c r="H464" s="12"/>
    </row>
    <row r="465" s="1" customFormat="1" ht="12" spans="1:8">
      <c r="A465" s="72">
        <v>30603000603</v>
      </c>
      <c r="B465" s="14" t="s">
        <v>1377</v>
      </c>
      <c r="C465" s="28" t="s">
        <v>1378</v>
      </c>
      <c r="D465" s="73" t="s">
        <v>112</v>
      </c>
      <c r="E465" s="73">
        <v>5</v>
      </c>
      <c r="F465" s="36"/>
      <c r="G465" s="48">
        <f t="shared" si="13"/>
        <v>0</v>
      </c>
      <c r="H465" s="12"/>
    </row>
    <row r="466" s="1" customFormat="1" ht="12" spans="1:8">
      <c r="A466" s="72">
        <v>30603000705</v>
      </c>
      <c r="B466" s="14" t="s">
        <v>1379</v>
      </c>
      <c r="C466" s="28" t="s">
        <v>1380</v>
      </c>
      <c r="D466" s="73" t="s">
        <v>112</v>
      </c>
      <c r="E466" s="73">
        <v>15</v>
      </c>
      <c r="F466" s="36"/>
      <c r="G466" s="48">
        <f t="shared" si="13"/>
        <v>0</v>
      </c>
      <c r="H466" s="12"/>
    </row>
    <row r="467" s="1" customFormat="1" ht="12" spans="1:8">
      <c r="A467" s="72">
        <v>30603002105</v>
      </c>
      <c r="B467" s="14" t="s">
        <v>1381</v>
      </c>
      <c r="C467" s="28" t="s">
        <v>1382</v>
      </c>
      <c r="D467" s="73" t="s">
        <v>885</v>
      </c>
      <c r="E467" s="73">
        <v>2</v>
      </c>
      <c r="F467" s="36"/>
      <c r="G467" s="48">
        <f t="shared" si="13"/>
        <v>0</v>
      </c>
      <c r="H467" s="12"/>
    </row>
    <row r="468" s="1" customFormat="1" ht="12" spans="1:8">
      <c r="A468" s="72">
        <v>30603002303</v>
      </c>
      <c r="B468" s="14" t="s">
        <v>1383</v>
      </c>
      <c r="C468" s="28" t="s">
        <v>1384</v>
      </c>
      <c r="D468" s="73" t="s">
        <v>885</v>
      </c>
      <c r="E468" s="73">
        <v>2</v>
      </c>
      <c r="F468" s="36"/>
      <c r="G468" s="48">
        <f t="shared" si="13"/>
        <v>0</v>
      </c>
      <c r="H468" s="12"/>
    </row>
    <row r="469" s="1" customFormat="1" ht="12" spans="1:8">
      <c r="A469" s="72">
        <v>30603003101</v>
      </c>
      <c r="B469" s="14" t="s">
        <v>892</v>
      </c>
      <c r="C469" s="28" t="s">
        <v>1385</v>
      </c>
      <c r="D469" s="73" t="s">
        <v>112</v>
      </c>
      <c r="E469" s="73">
        <v>120</v>
      </c>
      <c r="F469" s="36"/>
      <c r="G469" s="48">
        <f t="shared" si="13"/>
        <v>0</v>
      </c>
      <c r="H469" s="12"/>
    </row>
    <row r="470" s="1" customFormat="1" ht="12" spans="1:8">
      <c r="A470" s="72">
        <v>30603003102</v>
      </c>
      <c r="B470" s="14" t="s">
        <v>892</v>
      </c>
      <c r="C470" s="28" t="s">
        <v>1386</v>
      </c>
      <c r="D470" s="73" t="s">
        <v>112</v>
      </c>
      <c r="E470" s="73">
        <v>15</v>
      </c>
      <c r="F470" s="36"/>
      <c r="G470" s="48">
        <f t="shared" si="13"/>
        <v>0</v>
      </c>
      <c r="H470" s="12"/>
    </row>
    <row r="471" s="1" customFormat="1" ht="12" spans="1:8">
      <c r="A471" s="72">
        <v>30603003301</v>
      </c>
      <c r="B471" s="14" t="s">
        <v>1387</v>
      </c>
      <c r="C471" s="28" t="s">
        <v>1388</v>
      </c>
      <c r="D471" s="73" t="s">
        <v>112</v>
      </c>
      <c r="E471" s="73">
        <v>2</v>
      </c>
      <c r="F471" s="27"/>
      <c r="G471" s="48">
        <f t="shared" si="13"/>
        <v>0</v>
      </c>
      <c r="H471" s="12"/>
    </row>
    <row r="472" s="1" customFormat="1" ht="12" spans="1:8">
      <c r="A472" s="72">
        <v>30603003311</v>
      </c>
      <c r="B472" s="14" t="s">
        <v>1387</v>
      </c>
      <c r="C472" s="28" t="s">
        <v>1389</v>
      </c>
      <c r="D472" s="73" t="s">
        <v>112</v>
      </c>
      <c r="E472" s="73">
        <v>2</v>
      </c>
      <c r="F472" s="27"/>
      <c r="G472" s="48">
        <f t="shared" si="13"/>
        <v>0</v>
      </c>
      <c r="H472" s="12"/>
    </row>
    <row r="473" s="1" customFormat="1" ht="12" spans="1:8">
      <c r="A473" s="72">
        <v>30603003504</v>
      </c>
      <c r="B473" s="14" t="s">
        <v>1390</v>
      </c>
      <c r="C473" s="28" t="s">
        <v>1391</v>
      </c>
      <c r="D473" s="73" t="s">
        <v>112</v>
      </c>
      <c r="E473" s="73">
        <v>15</v>
      </c>
      <c r="F473" s="36"/>
      <c r="G473" s="48">
        <f t="shared" si="13"/>
        <v>0</v>
      </c>
      <c r="H473" s="12"/>
    </row>
    <row r="474" s="1" customFormat="1" ht="12" spans="1:8">
      <c r="A474" s="72">
        <v>30603003513</v>
      </c>
      <c r="B474" s="14" t="s">
        <v>1390</v>
      </c>
      <c r="C474" s="28" t="s">
        <v>1392</v>
      </c>
      <c r="D474" s="73" t="s">
        <v>112</v>
      </c>
      <c r="E474" s="73">
        <v>15</v>
      </c>
      <c r="F474" s="36"/>
      <c r="G474" s="48">
        <f t="shared" si="13"/>
        <v>0</v>
      </c>
      <c r="H474" s="12"/>
    </row>
    <row r="475" s="1" customFormat="1" ht="12" spans="1:8">
      <c r="A475" s="72">
        <v>30603007102</v>
      </c>
      <c r="B475" s="14" t="s">
        <v>898</v>
      </c>
      <c r="C475" s="28" t="s">
        <v>1393</v>
      </c>
      <c r="D475" s="73" t="s">
        <v>112</v>
      </c>
      <c r="E475" s="73">
        <v>15</v>
      </c>
      <c r="F475" s="36"/>
      <c r="G475" s="48">
        <f t="shared" si="13"/>
        <v>0</v>
      </c>
      <c r="H475" s="12"/>
    </row>
    <row r="476" s="1" customFormat="1" ht="12" spans="1:8">
      <c r="A476" s="72">
        <v>30603007112</v>
      </c>
      <c r="B476" s="14" t="s">
        <v>898</v>
      </c>
      <c r="C476" s="28" t="s">
        <v>1394</v>
      </c>
      <c r="D476" s="73" t="s">
        <v>112</v>
      </c>
      <c r="E476" s="73">
        <v>15</v>
      </c>
      <c r="F476" s="36"/>
      <c r="G476" s="48">
        <f t="shared" si="13"/>
        <v>0</v>
      </c>
      <c r="H476" s="12"/>
    </row>
    <row r="477" s="1" customFormat="1" ht="24" spans="1:8">
      <c r="A477" s="72">
        <v>30603007302</v>
      </c>
      <c r="B477" s="14" t="s">
        <v>1395</v>
      </c>
      <c r="C477" s="28" t="s">
        <v>1396</v>
      </c>
      <c r="D477" s="73" t="s">
        <v>885</v>
      </c>
      <c r="E477" s="73">
        <v>120</v>
      </c>
      <c r="F477" s="27"/>
      <c r="G477" s="48">
        <f t="shared" si="13"/>
        <v>0</v>
      </c>
      <c r="H477" s="12"/>
    </row>
    <row r="478" s="1" customFormat="1" ht="12" spans="1:8">
      <c r="A478" s="72">
        <v>30603007303</v>
      </c>
      <c r="B478" s="14" t="s">
        <v>1395</v>
      </c>
      <c r="C478" s="28" t="s">
        <v>1397</v>
      </c>
      <c r="D478" s="73" t="s">
        <v>885</v>
      </c>
      <c r="E478" s="73">
        <v>15</v>
      </c>
      <c r="F478" s="27"/>
      <c r="G478" s="48">
        <f t="shared" si="13"/>
        <v>0</v>
      </c>
      <c r="H478" s="12"/>
    </row>
    <row r="479" s="1" customFormat="1" ht="24" spans="1:8">
      <c r="A479" s="74">
        <v>30603007501</v>
      </c>
      <c r="B479" s="25" t="s">
        <v>1398</v>
      </c>
      <c r="C479" s="70" t="s">
        <v>1399</v>
      </c>
      <c r="D479" s="73" t="s">
        <v>885</v>
      </c>
      <c r="E479" s="73">
        <v>15</v>
      </c>
      <c r="F479" s="36"/>
      <c r="G479" s="48">
        <f t="shared" si="13"/>
        <v>0</v>
      </c>
      <c r="H479" s="12"/>
    </row>
    <row r="480" s="1" customFormat="1" ht="12" spans="1:8">
      <c r="A480" s="72">
        <v>30603007511</v>
      </c>
      <c r="B480" s="14" t="s">
        <v>1398</v>
      </c>
      <c r="C480" s="28" t="s">
        <v>1400</v>
      </c>
      <c r="D480" s="73" t="s">
        <v>885</v>
      </c>
      <c r="E480" s="73">
        <v>15</v>
      </c>
      <c r="F480" s="36"/>
      <c r="G480" s="48">
        <f t="shared" si="13"/>
        <v>0</v>
      </c>
      <c r="H480" s="12"/>
    </row>
    <row r="481" s="1" customFormat="1" ht="12" spans="1:8">
      <c r="A481" s="72">
        <v>30603007901</v>
      </c>
      <c r="B481" s="14" t="s">
        <v>1401</v>
      </c>
      <c r="C481" s="28" t="s">
        <v>1402</v>
      </c>
      <c r="D481" s="73" t="s">
        <v>885</v>
      </c>
      <c r="E481" s="73">
        <v>2</v>
      </c>
      <c r="F481" s="27"/>
      <c r="G481" s="48">
        <f t="shared" si="13"/>
        <v>0</v>
      </c>
      <c r="H481" s="12"/>
    </row>
    <row r="482" s="1" customFormat="1" ht="24" spans="1:8">
      <c r="A482" s="72">
        <v>30603009103</v>
      </c>
      <c r="B482" s="14" t="s">
        <v>1403</v>
      </c>
      <c r="C482" s="28" t="s">
        <v>1404</v>
      </c>
      <c r="D482" s="73" t="s">
        <v>112</v>
      </c>
      <c r="E482" s="73">
        <v>2</v>
      </c>
      <c r="F482" s="36"/>
      <c r="G482" s="48">
        <f t="shared" si="13"/>
        <v>0</v>
      </c>
      <c r="H482" s="12"/>
    </row>
    <row r="483" s="1" customFormat="1" ht="24" spans="1:8">
      <c r="A483" s="72">
        <v>30603009105</v>
      </c>
      <c r="B483" s="14" t="s">
        <v>1403</v>
      </c>
      <c r="C483" s="28" t="s">
        <v>1405</v>
      </c>
      <c r="D483" s="73" t="s">
        <v>112</v>
      </c>
      <c r="E483" s="73">
        <v>60</v>
      </c>
      <c r="F483" s="36"/>
      <c r="G483" s="48">
        <f>F483*E483</f>
        <v>0</v>
      </c>
      <c r="H483" s="12"/>
    </row>
    <row r="484" s="1" customFormat="1" ht="24" spans="1:8">
      <c r="A484" s="72"/>
      <c r="B484" s="34" t="s">
        <v>1406</v>
      </c>
      <c r="C484" s="28"/>
      <c r="D484" s="73"/>
      <c r="E484" s="73"/>
      <c r="F484" s="32"/>
      <c r="G484" s="48">
        <f>F484*E484</f>
        <v>0</v>
      </c>
      <c r="H484" s="12"/>
    </row>
    <row r="485" s="1" customFormat="1" ht="12" spans="1:8">
      <c r="A485" s="72">
        <v>30605000104</v>
      </c>
      <c r="B485" s="14" t="s">
        <v>1407</v>
      </c>
      <c r="C485" s="28" t="s">
        <v>1408</v>
      </c>
      <c r="D485" s="73" t="s">
        <v>112</v>
      </c>
      <c r="E485" s="73">
        <v>2</v>
      </c>
      <c r="F485" s="27"/>
      <c r="G485" s="48">
        <f>F485*E485</f>
        <v>0</v>
      </c>
      <c r="H485" s="12"/>
    </row>
    <row r="486" s="1" customFormat="1" ht="12" spans="1:8">
      <c r="A486" s="72">
        <v>30605000202</v>
      </c>
      <c r="B486" s="14" t="s">
        <v>1409</v>
      </c>
      <c r="C486" s="28" t="s">
        <v>1410</v>
      </c>
      <c r="D486" s="73" t="s">
        <v>112</v>
      </c>
      <c r="E486" s="73">
        <v>120</v>
      </c>
      <c r="F486" s="27"/>
      <c r="G486" s="48">
        <f>F486*E486</f>
        <v>0</v>
      </c>
      <c r="H486" s="12"/>
    </row>
    <row r="487" s="1" customFormat="1" ht="12" spans="1:8">
      <c r="A487" s="72">
        <v>30605000301</v>
      </c>
      <c r="B487" s="14" t="s">
        <v>1411</v>
      </c>
      <c r="C487" s="28" t="s">
        <v>1412</v>
      </c>
      <c r="D487" s="73" t="s">
        <v>112</v>
      </c>
      <c r="E487" s="73">
        <v>15</v>
      </c>
      <c r="F487" s="36"/>
      <c r="G487" s="48">
        <f>F487*E487</f>
        <v>0</v>
      </c>
      <c r="H487" s="12"/>
    </row>
    <row r="488" s="1" customFormat="1" ht="36" spans="1:8">
      <c r="A488" s="74">
        <v>30605000601</v>
      </c>
      <c r="B488" s="25" t="s">
        <v>1413</v>
      </c>
      <c r="C488" s="70" t="s">
        <v>1414</v>
      </c>
      <c r="D488" s="73" t="s">
        <v>112</v>
      </c>
      <c r="E488" s="73">
        <v>120</v>
      </c>
      <c r="F488" s="36"/>
      <c r="G488" s="48">
        <f t="shared" ref="G488:G542" si="14">F488*E488</f>
        <v>0</v>
      </c>
      <c r="H488" s="12"/>
    </row>
    <row r="489" s="1" customFormat="1" ht="12" spans="1:8">
      <c r="A489" s="72">
        <v>30605000701</v>
      </c>
      <c r="B489" s="14" t="s">
        <v>1415</v>
      </c>
      <c r="C489" s="28" t="s">
        <v>1416</v>
      </c>
      <c r="D489" s="73" t="s">
        <v>112</v>
      </c>
      <c r="E489" s="73">
        <v>15</v>
      </c>
      <c r="F489" s="36"/>
      <c r="G489" s="48">
        <f t="shared" si="14"/>
        <v>0</v>
      </c>
      <c r="H489" s="12"/>
    </row>
    <row r="490" s="1" customFormat="1" ht="24" spans="1:8">
      <c r="A490" s="72">
        <v>30605000801</v>
      </c>
      <c r="B490" s="14" t="s">
        <v>1417</v>
      </c>
      <c r="C490" s="28" t="s">
        <v>1418</v>
      </c>
      <c r="D490" s="73" t="s">
        <v>112</v>
      </c>
      <c r="E490" s="73">
        <v>15</v>
      </c>
      <c r="F490" s="36"/>
      <c r="G490" s="48">
        <f t="shared" si="14"/>
        <v>0</v>
      </c>
      <c r="H490" s="12"/>
    </row>
    <row r="491" s="1" customFormat="1" ht="24" spans="1:8">
      <c r="A491" s="72">
        <v>30605003201</v>
      </c>
      <c r="B491" s="14" t="s">
        <v>1419</v>
      </c>
      <c r="C491" s="68" t="s">
        <v>1420</v>
      </c>
      <c r="D491" s="73" t="s">
        <v>112</v>
      </c>
      <c r="E491" s="73">
        <v>120</v>
      </c>
      <c r="F491" s="36"/>
      <c r="G491" s="48">
        <f t="shared" si="14"/>
        <v>0</v>
      </c>
      <c r="H491" s="12"/>
    </row>
    <row r="492" s="1" customFormat="1" ht="24" spans="1:8">
      <c r="A492" s="74">
        <v>30605004101</v>
      </c>
      <c r="B492" s="25" t="s">
        <v>1421</v>
      </c>
      <c r="C492" s="15" t="s">
        <v>1422</v>
      </c>
      <c r="D492" s="73" t="s">
        <v>112</v>
      </c>
      <c r="E492" s="73">
        <v>120</v>
      </c>
      <c r="F492" s="36"/>
      <c r="G492" s="48">
        <f t="shared" si="14"/>
        <v>0</v>
      </c>
      <c r="H492" s="12"/>
    </row>
    <row r="493" s="1" customFormat="1" ht="12" spans="1:8">
      <c r="A493" s="72">
        <v>30605004202</v>
      </c>
      <c r="B493" s="14" t="s">
        <v>1423</v>
      </c>
      <c r="C493" s="28" t="s">
        <v>1424</v>
      </c>
      <c r="D493" s="73" t="s">
        <v>112</v>
      </c>
      <c r="E493" s="73">
        <v>120</v>
      </c>
      <c r="F493" s="36"/>
      <c r="G493" s="48">
        <f t="shared" si="14"/>
        <v>0</v>
      </c>
      <c r="H493" s="12"/>
    </row>
    <row r="494" s="1" customFormat="1" ht="12" spans="1:8">
      <c r="A494" s="72">
        <v>30605005102</v>
      </c>
      <c r="B494" s="14" t="s">
        <v>1425</v>
      </c>
      <c r="C494" s="28" t="s">
        <v>1426</v>
      </c>
      <c r="D494" s="73" t="s">
        <v>1427</v>
      </c>
      <c r="E494" s="73">
        <v>0.5</v>
      </c>
      <c r="F494" s="27"/>
      <c r="G494" s="48">
        <f t="shared" si="14"/>
        <v>0</v>
      </c>
      <c r="H494" s="12"/>
    </row>
    <row r="495" s="1" customFormat="1" ht="12" spans="1:8">
      <c r="A495" s="72">
        <v>30605005103</v>
      </c>
      <c r="B495" s="14" t="s">
        <v>1425</v>
      </c>
      <c r="C495" s="28" t="s">
        <v>1428</v>
      </c>
      <c r="D495" s="73" t="s">
        <v>1427</v>
      </c>
      <c r="E495" s="73">
        <v>4</v>
      </c>
      <c r="F495" s="27"/>
      <c r="G495" s="48">
        <f t="shared" si="14"/>
        <v>0</v>
      </c>
      <c r="H495" s="12"/>
    </row>
    <row r="496" s="1" customFormat="1" ht="12" spans="1:8">
      <c r="A496" s="72">
        <v>30605005302</v>
      </c>
      <c r="B496" s="14" t="s">
        <v>1429</v>
      </c>
      <c r="C496" s="28" t="s">
        <v>1430</v>
      </c>
      <c r="D496" s="73" t="s">
        <v>1427</v>
      </c>
      <c r="E496" s="73">
        <v>2</v>
      </c>
      <c r="F496" s="27"/>
      <c r="G496" s="48">
        <f t="shared" si="14"/>
        <v>0</v>
      </c>
      <c r="H496" s="12"/>
    </row>
    <row r="497" s="1" customFormat="1" ht="12" spans="1:8">
      <c r="A497" s="72">
        <v>30605006305</v>
      </c>
      <c r="B497" s="14" t="s">
        <v>1038</v>
      </c>
      <c r="C497" s="28" t="s">
        <v>1431</v>
      </c>
      <c r="D497" s="73" t="s">
        <v>1040</v>
      </c>
      <c r="E497" s="73">
        <v>20</v>
      </c>
      <c r="F497" s="27"/>
      <c r="G497" s="48">
        <f t="shared" si="14"/>
        <v>0</v>
      </c>
      <c r="H497" s="12"/>
    </row>
    <row r="498" s="1" customFormat="1" ht="12" spans="1:8">
      <c r="A498" s="72">
        <v>30605006303</v>
      </c>
      <c r="B498" s="14" t="s">
        <v>1038</v>
      </c>
      <c r="C498" s="28" t="s">
        <v>1432</v>
      </c>
      <c r="D498" s="73" t="s">
        <v>1040</v>
      </c>
      <c r="E498" s="73">
        <v>50</v>
      </c>
      <c r="F498" s="27"/>
      <c r="G498" s="48">
        <f t="shared" si="14"/>
        <v>0</v>
      </c>
      <c r="H498" s="12"/>
    </row>
    <row r="499" s="1" customFormat="1" ht="12" spans="1:8">
      <c r="A499" s="72">
        <v>30605007101</v>
      </c>
      <c r="B499" s="14" t="s">
        <v>1433</v>
      </c>
      <c r="C499" s="28" t="s">
        <v>1434</v>
      </c>
      <c r="D499" s="73" t="s">
        <v>112</v>
      </c>
      <c r="E499" s="73">
        <v>120</v>
      </c>
      <c r="F499" s="27"/>
      <c r="G499" s="48">
        <f t="shared" si="14"/>
        <v>0</v>
      </c>
      <c r="H499" s="12"/>
    </row>
    <row r="500" s="1" customFormat="1" ht="12" spans="1:8">
      <c r="A500" s="72">
        <v>30605007103</v>
      </c>
      <c r="B500" s="14" t="s">
        <v>1433</v>
      </c>
      <c r="C500" s="28" t="s">
        <v>1435</v>
      </c>
      <c r="D500" s="73" t="s">
        <v>112</v>
      </c>
      <c r="E500" s="73">
        <v>60</v>
      </c>
      <c r="F500" s="27"/>
      <c r="G500" s="48">
        <f t="shared" si="14"/>
        <v>0</v>
      </c>
      <c r="H500" s="12"/>
    </row>
    <row r="501" s="1" customFormat="1" ht="12" spans="1:8">
      <c r="A501" s="72">
        <v>30605007108</v>
      </c>
      <c r="B501" s="14" t="s">
        <v>1433</v>
      </c>
      <c r="C501" s="28" t="s">
        <v>1436</v>
      </c>
      <c r="D501" s="73" t="s">
        <v>112</v>
      </c>
      <c r="E501" s="73">
        <v>2</v>
      </c>
      <c r="F501" s="27"/>
      <c r="G501" s="48">
        <f t="shared" si="14"/>
        <v>0</v>
      </c>
      <c r="H501" s="12"/>
    </row>
    <row r="502" s="1" customFormat="1" ht="12" spans="1:8">
      <c r="A502" s="72">
        <v>30605007205</v>
      </c>
      <c r="B502" s="14" t="s">
        <v>1437</v>
      </c>
      <c r="C502" s="28" t="s">
        <v>1438</v>
      </c>
      <c r="D502" s="73" t="s">
        <v>112</v>
      </c>
      <c r="E502" s="73">
        <v>2</v>
      </c>
      <c r="F502" s="27"/>
      <c r="G502" s="48">
        <f t="shared" si="14"/>
        <v>0</v>
      </c>
      <c r="H502" s="12"/>
    </row>
    <row r="503" s="1" customFormat="1" ht="12" spans="1:8">
      <c r="A503" s="72">
        <v>30605007206</v>
      </c>
      <c r="B503" s="14" t="s">
        <v>1437</v>
      </c>
      <c r="C503" s="28" t="s">
        <v>1439</v>
      </c>
      <c r="D503" s="73" t="s">
        <v>112</v>
      </c>
      <c r="E503" s="73">
        <v>2</v>
      </c>
      <c r="F503" s="27"/>
      <c r="G503" s="48">
        <f t="shared" si="14"/>
        <v>0</v>
      </c>
      <c r="H503" s="12"/>
    </row>
    <row r="504" s="1" customFormat="1" ht="12" spans="1:8">
      <c r="A504" s="72">
        <v>30605008002</v>
      </c>
      <c r="B504" s="14" t="s">
        <v>1440</v>
      </c>
      <c r="C504" s="28" t="s">
        <v>1441</v>
      </c>
      <c r="D504" s="73" t="s">
        <v>112</v>
      </c>
      <c r="E504" s="73">
        <v>60</v>
      </c>
      <c r="F504" s="27"/>
      <c r="G504" s="48">
        <f t="shared" si="14"/>
        <v>0</v>
      </c>
      <c r="H504" s="12"/>
    </row>
    <row r="505" s="1" customFormat="1" ht="12" spans="1:8">
      <c r="A505" s="72">
        <v>30605008101</v>
      </c>
      <c r="B505" s="14" t="s">
        <v>1442</v>
      </c>
      <c r="C505" s="28" t="s">
        <v>1443</v>
      </c>
      <c r="D505" s="73" t="s">
        <v>112</v>
      </c>
      <c r="E505" s="73">
        <v>60</v>
      </c>
      <c r="F505" s="27"/>
      <c r="G505" s="48">
        <f t="shared" si="14"/>
        <v>0</v>
      </c>
      <c r="H505" s="12"/>
    </row>
    <row r="506" s="1" customFormat="1" ht="12" spans="1:8">
      <c r="A506" s="72">
        <v>30605008104</v>
      </c>
      <c r="B506" s="14" t="s">
        <v>1442</v>
      </c>
      <c r="C506" s="28" t="s">
        <v>1444</v>
      </c>
      <c r="D506" s="73" t="s">
        <v>112</v>
      </c>
      <c r="E506" s="73">
        <v>15</v>
      </c>
      <c r="F506" s="27"/>
      <c r="G506" s="48">
        <f t="shared" si="14"/>
        <v>0</v>
      </c>
      <c r="H506" s="12"/>
    </row>
    <row r="507" s="1" customFormat="1" ht="12" spans="1:8">
      <c r="A507" s="72">
        <v>30605008601</v>
      </c>
      <c r="B507" s="14" t="s">
        <v>1445</v>
      </c>
      <c r="C507" s="28" t="s">
        <v>1446</v>
      </c>
      <c r="D507" s="73" t="s">
        <v>112</v>
      </c>
      <c r="E507" s="73">
        <v>60</v>
      </c>
      <c r="F507" s="36"/>
      <c r="G507" s="48">
        <f t="shared" si="14"/>
        <v>0</v>
      </c>
      <c r="H507" s="12"/>
    </row>
    <row r="508" s="1" customFormat="1" ht="12" spans="1:8">
      <c r="A508" s="72">
        <v>30605008603</v>
      </c>
      <c r="B508" s="14" t="s">
        <v>1445</v>
      </c>
      <c r="C508" s="28" t="s">
        <v>1447</v>
      </c>
      <c r="D508" s="73" t="s">
        <v>112</v>
      </c>
      <c r="E508" s="73">
        <v>15</v>
      </c>
      <c r="F508" s="36"/>
      <c r="G508" s="48">
        <f t="shared" si="14"/>
        <v>0</v>
      </c>
      <c r="H508" s="12"/>
    </row>
    <row r="509" s="1" customFormat="1" ht="12" spans="1:8">
      <c r="A509" s="72">
        <v>30605008801</v>
      </c>
      <c r="B509" s="14" t="s">
        <v>879</v>
      </c>
      <c r="C509" s="28" t="s">
        <v>1448</v>
      </c>
      <c r="D509" s="73" t="s">
        <v>112</v>
      </c>
      <c r="E509" s="73">
        <v>60</v>
      </c>
      <c r="F509" s="36"/>
      <c r="G509" s="48">
        <f t="shared" si="14"/>
        <v>0</v>
      </c>
      <c r="H509" s="12"/>
    </row>
    <row r="510" s="1" customFormat="1" ht="12" spans="1:8">
      <c r="A510" s="72">
        <v>30605008805</v>
      </c>
      <c r="B510" s="14" t="s">
        <v>879</v>
      </c>
      <c r="C510" s="28" t="s">
        <v>1449</v>
      </c>
      <c r="D510" s="73" t="s">
        <v>112</v>
      </c>
      <c r="E510" s="73">
        <v>60</v>
      </c>
      <c r="F510" s="36"/>
      <c r="G510" s="48">
        <f t="shared" si="14"/>
        <v>0</v>
      </c>
      <c r="H510" s="12"/>
    </row>
    <row r="511" s="1" customFormat="1" ht="12" spans="1:8">
      <c r="A511" s="72">
        <v>30605008901</v>
      </c>
      <c r="B511" s="14" t="s">
        <v>1450</v>
      </c>
      <c r="C511" s="28" t="s">
        <v>1451</v>
      </c>
      <c r="D511" s="73" t="s">
        <v>112</v>
      </c>
      <c r="E511" s="73">
        <v>60</v>
      </c>
      <c r="F511" s="27"/>
      <c r="G511" s="48">
        <f t="shared" si="14"/>
        <v>0</v>
      </c>
      <c r="H511" s="12"/>
    </row>
    <row r="512" s="1" customFormat="1" ht="12" spans="1:8">
      <c r="A512" s="72">
        <v>30605009002</v>
      </c>
      <c r="B512" s="14" t="s">
        <v>1452</v>
      </c>
      <c r="C512" s="28" t="s">
        <v>1453</v>
      </c>
      <c r="D512" s="73" t="s">
        <v>112</v>
      </c>
      <c r="E512" s="73">
        <v>60</v>
      </c>
      <c r="F512" s="36"/>
      <c r="G512" s="48">
        <f t="shared" si="14"/>
        <v>0</v>
      </c>
      <c r="H512" s="12"/>
    </row>
    <row r="513" s="1" customFormat="1" ht="12" spans="1:8">
      <c r="A513" s="72">
        <v>30605009011</v>
      </c>
      <c r="B513" s="14" t="s">
        <v>1452</v>
      </c>
      <c r="C513" s="28" t="s">
        <v>1454</v>
      </c>
      <c r="D513" s="73" t="s">
        <v>112</v>
      </c>
      <c r="E513" s="73">
        <v>2</v>
      </c>
      <c r="F513" s="36"/>
      <c r="G513" s="48">
        <f t="shared" si="14"/>
        <v>0</v>
      </c>
      <c r="H513" s="12"/>
    </row>
    <row r="514" s="1" customFormat="1" ht="24" spans="1:8">
      <c r="A514" s="72">
        <v>30605009102</v>
      </c>
      <c r="B514" s="14" t="s">
        <v>1455</v>
      </c>
      <c r="C514" s="28" t="s">
        <v>1456</v>
      </c>
      <c r="D514" s="73" t="s">
        <v>885</v>
      </c>
      <c r="E514" s="73">
        <v>120</v>
      </c>
      <c r="F514" s="36"/>
      <c r="G514" s="48">
        <f t="shared" si="14"/>
        <v>0</v>
      </c>
      <c r="H514" s="12"/>
    </row>
    <row r="515" s="1" customFormat="1" ht="12" spans="1:8">
      <c r="A515" s="72">
        <v>30199009001</v>
      </c>
      <c r="B515" s="14" t="s">
        <v>1457</v>
      </c>
      <c r="C515" s="28" t="s">
        <v>1458</v>
      </c>
      <c r="D515" s="73" t="s">
        <v>112</v>
      </c>
      <c r="E515" s="73">
        <v>60</v>
      </c>
      <c r="F515" s="36"/>
      <c r="G515" s="48">
        <f t="shared" si="14"/>
        <v>0</v>
      </c>
      <c r="H515" s="12"/>
    </row>
    <row r="516" s="1" customFormat="1" ht="12" spans="1:8">
      <c r="A516" s="72">
        <v>30199009301</v>
      </c>
      <c r="B516" s="14" t="s">
        <v>1459</v>
      </c>
      <c r="C516" s="28" t="s">
        <v>1460</v>
      </c>
      <c r="D516" s="73" t="s">
        <v>112</v>
      </c>
      <c r="E516" s="73">
        <v>60</v>
      </c>
      <c r="F516" s="36"/>
      <c r="G516" s="48">
        <f t="shared" si="14"/>
        <v>0</v>
      </c>
      <c r="H516" s="12"/>
    </row>
    <row r="517" s="1" customFormat="1" ht="12" spans="1:8">
      <c r="A517" s="72">
        <v>30605012103</v>
      </c>
      <c r="B517" s="14" t="s">
        <v>1461</v>
      </c>
      <c r="C517" s="28" t="s">
        <v>1462</v>
      </c>
      <c r="D517" s="73" t="s">
        <v>112</v>
      </c>
      <c r="E517" s="73">
        <v>60</v>
      </c>
      <c r="F517" s="36"/>
      <c r="G517" s="48">
        <f t="shared" si="14"/>
        <v>0</v>
      </c>
      <c r="H517" s="12"/>
    </row>
    <row r="518" s="1" customFormat="1" ht="12" spans="1:8">
      <c r="A518" s="72">
        <v>30605012104</v>
      </c>
      <c r="B518" s="14" t="s">
        <v>1461</v>
      </c>
      <c r="C518" s="28" t="s">
        <v>1463</v>
      </c>
      <c r="D518" s="73" t="s">
        <v>112</v>
      </c>
      <c r="E518" s="73">
        <v>15</v>
      </c>
      <c r="F518" s="36"/>
      <c r="G518" s="48">
        <f t="shared" si="14"/>
        <v>0</v>
      </c>
      <c r="H518" s="12"/>
    </row>
    <row r="519" s="1" customFormat="1" ht="24" spans="1:8">
      <c r="A519" s="74">
        <v>30605012201</v>
      </c>
      <c r="B519" s="25" t="s">
        <v>910</v>
      </c>
      <c r="C519" s="70" t="s">
        <v>1464</v>
      </c>
      <c r="D519" s="73" t="s">
        <v>112</v>
      </c>
      <c r="E519" s="73">
        <v>60</v>
      </c>
      <c r="F519" s="36"/>
      <c r="G519" s="48">
        <f t="shared" si="14"/>
        <v>0</v>
      </c>
      <c r="H519" s="12"/>
    </row>
    <row r="520" s="1" customFormat="1" ht="12" spans="1:8">
      <c r="A520" s="72">
        <v>30308000401</v>
      </c>
      <c r="B520" s="14" t="s">
        <v>1465</v>
      </c>
      <c r="C520" s="28" t="s">
        <v>1466</v>
      </c>
      <c r="D520" s="73" t="s">
        <v>68</v>
      </c>
      <c r="E520" s="73">
        <v>5</v>
      </c>
      <c r="F520" s="27"/>
      <c r="G520" s="48">
        <f t="shared" si="14"/>
        <v>0</v>
      </c>
      <c r="H520" s="12"/>
    </row>
    <row r="521" s="1" customFormat="1" ht="36" spans="1:8">
      <c r="A521" s="72">
        <v>30308006201</v>
      </c>
      <c r="B521" s="14" t="s">
        <v>1467</v>
      </c>
      <c r="C521" s="68" t="s">
        <v>1468</v>
      </c>
      <c r="D521" s="73" t="s">
        <v>112</v>
      </c>
      <c r="E521" s="73">
        <v>15</v>
      </c>
      <c r="F521" s="27"/>
      <c r="G521" s="48">
        <f t="shared" si="14"/>
        <v>0</v>
      </c>
      <c r="H521" s="12"/>
    </row>
    <row r="522" s="1" customFormat="1" ht="24" spans="1:8">
      <c r="A522" s="72">
        <v>30199006501</v>
      </c>
      <c r="B522" s="14" t="s">
        <v>1469</v>
      </c>
      <c r="C522" s="28" t="s">
        <v>1470</v>
      </c>
      <c r="D522" s="73" t="s">
        <v>112</v>
      </c>
      <c r="E522" s="73">
        <v>15</v>
      </c>
      <c r="F522" s="27"/>
      <c r="G522" s="48">
        <f t="shared" si="14"/>
        <v>0</v>
      </c>
      <c r="H522" s="12"/>
    </row>
    <row r="523" s="1" customFormat="1" ht="12" spans="1:8">
      <c r="A523" s="72">
        <v>30751000101</v>
      </c>
      <c r="B523" s="14" t="s">
        <v>1471</v>
      </c>
      <c r="C523" s="28" t="s">
        <v>1472</v>
      </c>
      <c r="D523" s="73" t="s">
        <v>1473</v>
      </c>
      <c r="E523" s="73">
        <v>60</v>
      </c>
      <c r="F523" s="27"/>
      <c r="G523" s="48">
        <f t="shared" si="14"/>
        <v>0</v>
      </c>
      <c r="H523" s="12"/>
    </row>
    <row r="524" s="1" customFormat="1" ht="12" spans="1:8">
      <c r="A524" s="72">
        <v>30751001000</v>
      </c>
      <c r="B524" s="14" t="s">
        <v>1474</v>
      </c>
      <c r="C524" s="28" t="s">
        <v>1475</v>
      </c>
      <c r="D524" s="73" t="s">
        <v>1473</v>
      </c>
      <c r="E524" s="73">
        <v>60</v>
      </c>
      <c r="F524" s="27"/>
      <c r="G524" s="48">
        <f t="shared" si="14"/>
        <v>0</v>
      </c>
      <c r="H524" s="12"/>
    </row>
    <row r="525" s="1" customFormat="1" ht="12" spans="1:8">
      <c r="A525" s="72">
        <v>30751001100</v>
      </c>
      <c r="B525" s="14" t="s">
        <v>1476</v>
      </c>
      <c r="C525" s="28" t="s">
        <v>1477</v>
      </c>
      <c r="D525" s="73" t="s">
        <v>1473</v>
      </c>
      <c r="E525" s="73">
        <v>60</v>
      </c>
      <c r="F525" s="27"/>
      <c r="G525" s="48">
        <f t="shared" si="14"/>
        <v>0</v>
      </c>
      <c r="H525" s="12"/>
    </row>
    <row r="526" s="1" customFormat="1" ht="12" spans="1:8">
      <c r="A526" s="72">
        <v>30751009102</v>
      </c>
      <c r="B526" s="14" t="s">
        <v>1478</v>
      </c>
      <c r="C526" s="28" t="s">
        <v>1479</v>
      </c>
      <c r="D526" s="73" t="s">
        <v>500</v>
      </c>
      <c r="E526" s="73">
        <v>30</v>
      </c>
      <c r="F526" s="27"/>
      <c r="G526" s="48">
        <f t="shared" si="14"/>
        <v>0</v>
      </c>
      <c r="H526" s="12"/>
    </row>
    <row r="527" s="1" customFormat="1" ht="12" spans="1:8">
      <c r="A527" s="72">
        <v>30751009104</v>
      </c>
      <c r="B527" s="14" t="s">
        <v>1478</v>
      </c>
      <c r="C527" s="28" t="s">
        <v>1480</v>
      </c>
      <c r="D527" s="73" t="s">
        <v>500</v>
      </c>
      <c r="E527" s="73">
        <v>30</v>
      </c>
      <c r="F527" s="27"/>
      <c r="G527" s="48">
        <f t="shared" si="14"/>
        <v>0</v>
      </c>
      <c r="H527" s="12"/>
    </row>
    <row r="528" s="1" customFormat="1" ht="24" spans="1:8">
      <c r="A528" s="72">
        <v>30508000101</v>
      </c>
      <c r="B528" s="14" t="s">
        <v>1481</v>
      </c>
      <c r="C528" s="28" t="s">
        <v>1482</v>
      </c>
      <c r="D528" s="73" t="s">
        <v>500</v>
      </c>
      <c r="E528" s="73">
        <v>15</v>
      </c>
      <c r="F528" s="27"/>
      <c r="G528" s="48">
        <f t="shared" si="14"/>
        <v>0</v>
      </c>
      <c r="H528" s="12"/>
    </row>
    <row r="529" s="1" customFormat="1" ht="24" spans="1:8">
      <c r="A529" s="72">
        <v>30308000803</v>
      </c>
      <c r="B529" s="14" t="s">
        <v>1483</v>
      </c>
      <c r="C529" s="28" t="s">
        <v>1484</v>
      </c>
      <c r="D529" s="73" t="s">
        <v>68</v>
      </c>
      <c r="E529" s="73">
        <v>15</v>
      </c>
      <c r="F529" s="27"/>
      <c r="G529" s="48">
        <f t="shared" si="14"/>
        <v>0</v>
      </c>
      <c r="H529" s="12"/>
    </row>
    <row r="530" s="1" customFormat="1" ht="24" spans="1:8">
      <c r="A530" s="72">
        <v>30308000901</v>
      </c>
      <c r="B530" s="14" t="s">
        <v>1485</v>
      </c>
      <c r="C530" s="28" t="s">
        <v>1486</v>
      </c>
      <c r="D530" s="73" t="s">
        <v>33</v>
      </c>
      <c r="E530" s="73">
        <v>15</v>
      </c>
      <c r="F530" s="27"/>
      <c r="G530" s="48">
        <f t="shared" si="14"/>
        <v>0</v>
      </c>
      <c r="H530" s="12"/>
    </row>
    <row r="531" s="1" customFormat="1" ht="12" spans="1:8">
      <c r="A531" s="72"/>
      <c r="B531" s="14" t="s">
        <v>774</v>
      </c>
      <c r="C531" s="76" t="s">
        <v>1487</v>
      </c>
      <c r="D531" s="73" t="s">
        <v>33</v>
      </c>
      <c r="E531" s="72">
        <v>15</v>
      </c>
      <c r="F531" s="27"/>
      <c r="G531" s="48">
        <f t="shared" si="14"/>
        <v>0</v>
      </c>
      <c r="H531" s="12"/>
    </row>
    <row r="532" s="1" customFormat="1" ht="48" spans="1:8">
      <c r="A532" s="72">
        <v>30308010101</v>
      </c>
      <c r="B532" s="14" t="s">
        <v>1488</v>
      </c>
      <c r="C532" s="28" t="s">
        <v>1489</v>
      </c>
      <c r="D532" s="73" t="s">
        <v>33</v>
      </c>
      <c r="E532" s="73">
        <v>2</v>
      </c>
      <c r="F532" s="27"/>
      <c r="G532" s="48">
        <f t="shared" si="14"/>
        <v>0</v>
      </c>
      <c r="H532" s="12"/>
    </row>
    <row r="533" s="1" customFormat="1" ht="24" spans="1:8">
      <c r="A533" s="73"/>
      <c r="B533" s="34" t="s">
        <v>1490</v>
      </c>
      <c r="C533" s="28"/>
      <c r="D533" s="73"/>
      <c r="E533" s="73"/>
      <c r="F533" s="32"/>
      <c r="G533" s="48">
        <f t="shared" si="14"/>
        <v>0</v>
      </c>
      <c r="H533" s="12"/>
    </row>
    <row r="534" s="1" customFormat="1" ht="72" spans="1:8">
      <c r="A534" s="72">
        <v>30308000101</v>
      </c>
      <c r="B534" s="14" t="s">
        <v>1491</v>
      </c>
      <c r="C534" s="28" t="s">
        <v>1492</v>
      </c>
      <c r="D534" s="73" t="s">
        <v>68</v>
      </c>
      <c r="E534" s="73">
        <v>15</v>
      </c>
      <c r="F534" s="27"/>
      <c r="G534" s="48">
        <f t="shared" si="14"/>
        <v>0</v>
      </c>
      <c r="H534" s="12"/>
    </row>
    <row r="535" s="1" customFormat="1" ht="60" spans="1:8">
      <c r="A535" s="72">
        <v>30308000211</v>
      </c>
      <c r="B535" s="14" t="s">
        <v>1493</v>
      </c>
      <c r="C535" s="28" t="s">
        <v>1494</v>
      </c>
      <c r="D535" s="73" t="s">
        <v>68</v>
      </c>
      <c r="E535" s="73">
        <v>30</v>
      </c>
      <c r="F535" s="27"/>
      <c r="G535" s="48">
        <f t="shared" si="14"/>
        <v>0</v>
      </c>
      <c r="H535" s="12"/>
    </row>
    <row r="536" s="1" customFormat="1" ht="24" spans="1:8">
      <c r="A536" s="72">
        <v>30408000201</v>
      </c>
      <c r="B536" s="14" t="s">
        <v>1495</v>
      </c>
      <c r="C536" s="28" t="s">
        <v>1496</v>
      </c>
      <c r="D536" s="73" t="s">
        <v>33</v>
      </c>
      <c r="E536" s="73">
        <v>15</v>
      </c>
      <c r="F536" s="27"/>
      <c r="G536" s="48">
        <f t="shared" si="14"/>
        <v>0</v>
      </c>
      <c r="H536" s="12"/>
    </row>
    <row r="537" s="1" customFormat="1" ht="24" spans="1:8">
      <c r="A537" s="72">
        <v>30408000301</v>
      </c>
      <c r="B537" s="14" t="s">
        <v>1497</v>
      </c>
      <c r="C537" s="28" t="s">
        <v>1498</v>
      </c>
      <c r="D537" s="73" t="s">
        <v>33</v>
      </c>
      <c r="E537" s="73">
        <v>15</v>
      </c>
      <c r="F537" s="27"/>
      <c r="G537" s="48">
        <f t="shared" si="14"/>
        <v>0</v>
      </c>
      <c r="H537" s="12"/>
    </row>
    <row r="538" s="1" customFormat="1" ht="24" spans="1:8">
      <c r="A538" s="72">
        <v>30408000401</v>
      </c>
      <c r="B538" s="14" t="s">
        <v>1499</v>
      </c>
      <c r="C538" s="28" t="s">
        <v>1500</v>
      </c>
      <c r="D538" s="73" t="s">
        <v>33</v>
      </c>
      <c r="E538" s="73">
        <v>15</v>
      </c>
      <c r="F538" s="27"/>
      <c r="G538" s="48">
        <f t="shared" si="14"/>
        <v>0</v>
      </c>
      <c r="H538" s="12"/>
    </row>
    <row r="539" s="1" customFormat="1" ht="24" spans="1:8">
      <c r="A539" s="72">
        <v>30408005101</v>
      </c>
      <c r="B539" s="14" t="s">
        <v>1501</v>
      </c>
      <c r="C539" s="28" t="s">
        <v>1502</v>
      </c>
      <c r="D539" s="73" t="s">
        <v>33</v>
      </c>
      <c r="E539" s="73">
        <v>15</v>
      </c>
      <c r="F539" s="27"/>
      <c r="G539" s="48">
        <f t="shared" ref="G539:G554" si="15">F539*E539</f>
        <v>0</v>
      </c>
      <c r="H539" s="12"/>
    </row>
    <row r="540" s="1" customFormat="1" ht="24" spans="1:8">
      <c r="A540" s="72">
        <v>30408005201</v>
      </c>
      <c r="B540" s="14" t="s">
        <v>1503</v>
      </c>
      <c r="C540" s="28" t="s">
        <v>1502</v>
      </c>
      <c r="D540" s="73" t="s">
        <v>33</v>
      </c>
      <c r="E540" s="73">
        <v>15</v>
      </c>
      <c r="F540" s="27"/>
      <c r="G540" s="48">
        <f t="shared" si="15"/>
        <v>0</v>
      </c>
      <c r="H540" s="12"/>
    </row>
    <row r="541" s="1" customFormat="1" ht="48" spans="1:8">
      <c r="A541" s="72">
        <v>30199009401</v>
      </c>
      <c r="B541" s="14" t="s">
        <v>916</v>
      </c>
      <c r="C541" s="28" t="s">
        <v>1504</v>
      </c>
      <c r="D541" s="73" t="s">
        <v>112</v>
      </c>
      <c r="E541" s="73">
        <v>15</v>
      </c>
      <c r="F541" s="27"/>
      <c r="G541" s="48">
        <f t="shared" si="15"/>
        <v>0</v>
      </c>
      <c r="H541" s="12"/>
    </row>
    <row r="542" s="1" customFormat="1" ht="36" spans="1:8">
      <c r="A542" s="72">
        <v>30408000102</v>
      </c>
      <c r="B542" s="14" t="s">
        <v>1505</v>
      </c>
      <c r="C542" s="28" t="s">
        <v>1506</v>
      </c>
      <c r="D542" s="73" t="s">
        <v>33</v>
      </c>
      <c r="E542" s="73">
        <v>15</v>
      </c>
      <c r="F542" s="27"/>
      <c r="G542" s="48">
        <f t="shared" si="15"/>
        <v>0</v>
      </c>
      <c r="H542" s="12"/>
    </row>
    <row r="543" s="1" customFormat="1" ht="36" spans="1:8">
      <c r="A543" s="72">
        <v>30408000101</v>
      </c>
      <c r="B543" s="14" t="s">
        <v>1505</v>
      </c>
      <c r="C543" s="28" t="s">
        <v>1507</v>
      </c>
      <c r="D543" s="73" t="s">
        <v>33</v>
      </c>
      <c r="E543" s="73">
        <v>15</v>
      </c>
      <c r="F543" s="27"/>
      <c r="G543" s="48">
        <f t="shared" si="15"/>
        <v>0</v>
      </c>
      <c r="H543" s="12"/>
    </row>
    <row r="544" s="1" customFormat="1" ht="24" spans="1:8">
      <c r="A544" s="72">
        <v>30408000501</v>
      </c>
      <c r="B544" s="14" t="s">
        <v>1508</v>
      </c>
      <c r="C544" s="28" t="s">
        <v>1509</v>
      </c>
      <c r="D544" s="73" t="s">
        <v>33</v>
      </c>
      <c r="E544" s="73">
        <v>15</v>
      </c>
      <c r="F544" s="27"/>
      <c r="G544" s="48">
        <f t="shared" si="15"/>
        <v>0</v>
      </c>
      <c r="H544" s="12"/>
    </row>
    <row r="545" s="1" customFormat="1" ht="12" spans="1:8">
      <c r="A545" s="72"/>
      <c r="B545" s="34" t="s">
        <v>1510</v>
      </c>
      <c r="C545" s="28"/>
      <c r="D545" s="73"/>
      <c r="E545" s="73"/>
      <c r="F545" s="32"/>
      <c r="G545" s="48">
        <f t="shared" si="15"/>
        <v>0</v>
      </c>
      <c r="H545" s="12"/>
    </row>
    <row r="546" s="1" customFormat="1" ht="24" spans="1:8">
      <c r="A546" s="72">
        <v>50508001601</v>
      </c>
      <c r="B546" s="14" t="s">
        <v>1511</v>
      </c>
      <c r="C546" s="28" t="s">
        <v>1512</v>
      </c>
      <c r="D546" s="73" t="s">
        <v>509</v>
      </c>
      <c r="E546" s="73">
        <v>1</v>
      </c>
      <c r="F546" s="27"/>
      <c r="G546" s="48">
        <f t="shared" si="15"/>
        <v>0</v>
      </c>
      <c r="H546" s="12"/>
    </row>
    <row r="547" s="1" customFormat="1" ht="48" spans="1:8">
      <c r="A547" s="72">
        <v>30508000201</v>
      </c>
      <c r="B547" s="14" t="s">
        <v>1513</v>
      </c>
      <c r="C547" s="28" t="s">
        <v>1514</v>
      </c>
      <c r="D547" s="73" t="s">
        <v>500</v>
      </c>
      <c r="E547" s="73">
        <v>15</v>
      </c>
      <c r="F547" s="27"/>
      <c r="G547" s="48">
        <f t="shared" si="15"/>
        <v>0</v>
      </c>
      <c r="H547" s="12"/>
    </row>
    <row r="548" s="1" customFormat="1" ht="24" spans="1:8">
      <c r="A548" s="72">
        <v>30408003601</v>
      </c>
      <c r="B548" s="14" t="s">
        <v>1515</v>
      </c>
      <c r="C548" s="28" t="s">
        <v>1516</v>
      </c>
      <c r="D548" s="73" t="s">
        <v>33</v>
      </c>
      <c r="E548" s="73">
        <v>15</v>
      </c>
      <c r="F548" s="27"/>
      <c r="G548" s="48">
        <f t="shared" si="15"/>
        <v>0</v>
      </c>
      <c r="H548" s="12"/>
    </row>
    <row r="549" s="1" customFormat="1" ht="12" spans="1:8">
      <c r="A549" s="72"/>
      <c r="B549" s="34" t="s">
        <v>1517</v>
      </c>
      <c r="C549" s="28"/>
      <c r="D549" s="73"/>
      <c r="E549" s="73"/>
      <c r="F549" s="32"/>
      <c r="G549" s="48">
        <f t="shared" si="15"/>
        <v>0</v>
      </c>
      <c r="H549" s="12"/>
    </row>
    <row r="550" s="1" customFormat="1" ht="24" spans="1:8">
      <c r="A550" s="72">
        <v>30508000301</v>
      </c>
      <c r="B550" s="14" t="s">
        <v>1518</v>
      </c>
      <c r="C550" s="28" t="s">
        <v>1519</v>
      </c>
      <c r="D550" s="73" t="s">
        <v>500</v>
      </c>
      <c r="E550" s="73">
        <v>15</v>
      </c>
      <c r="F550" s="32"/>
      <c r="G550" s="48">
        <f t="shared" si="15"/>
        <v>0</v>
      </c>
      <c r="H550" s="12"/>
    </row>
    <row r="551" s="1" customFormat="1" ht="36" spans="1:8">
      <c r="A551" s="72">
        <v>30508000401</v>
      </c>
      <c r="B551" s="14" t="s">
        <v>1520</v>
      </c>
      <c r="C551" s="28" t="s">
        <v>1521</v>
      </c>
      <c r="D551" s="73" t="s">
        <v>500</v>
      </c>
      <c r="E551" s="73">
        <v>15</v>
      </c>
      <c r="F551" s="32"/>
      <c r="G551" s="48">
        <f t="shared" si="15"/>
        <v>0</v>
      </c>
      <c r="H551" s="12"/>
    </row>
    <row r="552" s="1" customFormat="1" ht="12" spans="1:8">
      <c r="A552" s="73"/>
      <c r="B552" s="34" t="s">
        <v>1522</v>
      </c>
      <c r="C552" s="28"/>
      <c r="D552" s="73"/>
      <c r="E552" s="73"/>
      <c r="F552" s="32"/>
      <c r="G552" s="48">
        <f t="shared" si="15"/>
        <v>0</v>
      </c>
      <c r="H552" s="12"/>
    </row>
    <row r="553" s="1" customFormat="1" ht="12" spans="1:8">
      <c r="A553" s="72">
        <v>30299100101</v>
      </c>
      <c r="B553" s="14" t="s">
        <v>1523</v>
      </c>
      <c r="C553" s="28" t="s">
        <v>1524</v>
      </c>
      <c r="D553" s="73" t="s">
        <v>68</v>
      </c>
      <c r="E553" s="73">
        <v>2</v>
      </c>
      <c r="F553" s="32"/>
      <c r="G553" s="48">
        <f t="shared" si="15"/>
        <v>0</v>
      </c>
      <c r="H553" s="12"/>
    </row>
    <row r="554" s="1" customFormat="1" ht="24" spans="1:8">
      <c r="A554" s="72">
        <v>30308003001</v>
      </c>
      <c r="B554" s="14" t="s">
        <v>1525</v>
      </c>
      <c r="C554" s="28" t="s">
        <v>1526</v>
      </c>
      <c r="D554" s="73" t="s">
        <v>33</v>
      </c>
      <c r="E554" s="73">
        <v>2</v>
      </c>
      <c r="F554" s="32"/>
      <c r="G554" s="48">
        <f t="shared" si="15"/>
        <v>0</v>
      </c>
      <c r="H554" s="12"/>
    </row>
    <row r="555" s="4" customFormat="1" ht="12" spans="1:8">
      <c r="A555" s="34"/>
      <c r="B555" s="51" t="s">
        <v>207</v>
      </c>
      <c r="C555" s="52"/>
      <c r="D555" s="34"/>
      <c r="E555" s="57"/>
      <c r="F555" s="42"/>
      <c r="G555" s="42">
        <f>SUM(G363:G554)</f>
        <v>0</v>
      </c>
      <c r="H555" s="43"/>
    </row>
    <row r="556" s="1" customFormat="1" ht="12" spans="1:8">
      <c r="A556" s="54" t="s">
        <v>1527</v>
      </c>
      <c r="B556" s="54"/>
      <c r="C556" s="55"/>
      <c r="D556" s="54"/>
      <c r="E556" s="54"/>
      <c r="F556" s="20"/>
      <c r="G556" s="20"/>
      <c r="H556" s="12"/>
    </row>
    <row r="557" s="1" customFormat="1" ht="24" spans="1:8">
      <c r="A557" s="13" t="s">
        <v>17</v>
      </c>
      <c r="B557" s="14" t="s">
        <v>4</v>
      </c>
      <c r="C557" s="77" t="s">
        <v>798</v>
      </c>
      <c r="D557" s="14" t="s">
        <v>5</v>
      </c>
      <c r="E557" s="13" t="s">
        <v>799</v>
      </c>
      <c r="F557" s="17"/>
      <c r="G557" s="17"/>
      <c r="H557" s="12"/>
    </row>
    <row r="558" s="1" customFormat="1" ht="12" spans="1:8">
      <c r="A558" s="59">
        <v>30802000101</v>
      </c>
      <c r="B558" s="14" t="s">
        <v>1255</v>
      </c>
      <c r="C558" s="77" t="s">
        <v>44</v>
      </c>
      <c r="D558" s="14" t="s">
        <v>509</v>
      </c>
      <c r="E558" s="78">
        <v>10</v>
      </c>
      <c r="F558" s="17"/>
      <c r="G558" s="17">
        <f t="shared" ref="G558:G586" si="16">F558*E558</f>
        <v>0</v>
      </c>
      <c r="H558" s="12"/>
    </row>
    <row r="559" s="1" customFormat="1" ht="12" spans="1:8">
      <c r="A559" s="59">
        <v>30802000204</v>
      </c>
      <c r="B559" s="14" t="s">
        <v>812</v>
      </c>
      <c r="C559" s="77" t="s">
        <v>1528</v>
      </c>
      <c r="D559" s="14" t="s">
        <v>112</v>
      </c>
      <c r="E559" s="14">
        <v>30</v>
      </c>
      <c r="F559" s="17"/>
      <c r="G559" s="17">
        <f t="shared" si="16"/>
        <v>0</v>
      </c>
      <c r="H559" s="12"/>
    </row>
    <row r="560" s="1" customFormat="1" ht="24" spans="1:8">
      <c r="A560" s="59">
        <v>30802000301</v>
      </c>
      <c r="B560" s="14" t="s">
        <v>1257</v>
      </c>
      <c r="C560" s="77" t="s">
        <v>1529</v>
      </c>
      <c r="D560" s="14" t="s">
        <v>112</v>
      </c>
      <c r="E560" s="59">
        <v>1</v>
      </c>
      <c r="F560" s="17"/>
      <c r="G560" s="17">
        <f t="shared" si="16"/>
        <v>0</v>
      </c>
      <c r="H560" s="12"/>
    </row>
    <row r="561" s="1" customFormat="1" ht="12" spans="1:8">
      <c r="A561" s="59">
        <v>30802000503</v>
      </c>
      <c r="B561" s="14" t="s">
        <v>804</v>
      </c>
      <c r="C561" s="77" t="s">
        <v>1262</v>
      </c>
      <c r="D561" s="14" t="s">
        <v>1530</v>
      </c>
      <c r="E561" s="14">
        <v>10</v>
      </c>
      <c r="F561" s="17"/>
      <c r="G561" s="17">
        <f t="shared" si="16"/>
        <v>0</v>
      </c>
      <c r="H561" s="12"/>
    </row>
    <row r="562" s="1" customFormat="1" ht="12" spans="1:8">
      <c r="A562" s="14"/>
      <c r="B562" s="34" t="s">
        <v>1266</v>
      </c>
      <c r="C562" s="77"/>
      <c r="D562" s="14"/>
      <c r="E562" s="14"/>
      <c r="F562" s="17"/>
      <c r="G562" s="17">
        <f t="shared" si="16"/>
        <v>0</v>
      </c>
      <c r="H562" s="12"/>
    </row>
    <row r="563" s="1" customFormat="1" ht="24" spans="1:8">
      <c r="A563" s="59">
        <v>30199008301</v>
      </c>
      <c r="B563" s="14" t="s">
        <v>1531</v>
      </c>
      <c r="C563" s="77" t="s">
        <v>1532</v>
      </c>
      <c r="D563" s="14" t="s">
        <v>68</v>
      </c>
      <c r="E563" s="59">
        <v>4</v>
      </c>
      <c r="F563" s="79"/>
      <c r="G563" s="17">
        <f t="shared" si="16"/>
        <v>0</v>
      </c>
      <c r="H563" s="12"/>
    </row>
    <row r="564" s="1" customFormat="1" ht="12" spans="1:8">
      <c r="A564" s="59">
        <v>40103000601</v>
      </c>
      <c r="B564" s="14" t="s">
        <v>1533</v>
      </c>
      <c r="C564" s="77" t="s">
        <v>1534</v>
      </c>
      <c r="D564" s="14" t="s">
        <v>68</v>
      </c>
      <c r="E564" s="59">
        <v>1</v>
      </c>
      <c r="F564" s="79"/>
      <c r="G564" s="17">
        <f t="shared" si="16"/>
        <v>0</v>
      </c>
      <c r="H564" s="12"/>
    </row>
    <row r="565" s="1" customFormat="1" ht="24" spans="1:8">
      <c r="A565" s="59">
        <v>20201010801</v>
      </c>
      <c r="B565" s="14" t="s">
        <v>1535</v>
      </c>
      <c r="C565" s="77" t="s">
        <v>1536</v>
      </c>
      <c r="D565" s="14" t="s">
        <v>68</v>
      </c>
      <c r="E565" s="59">
        <v>1</v>
      </c>
      <c r="F565" s="79"/>
      <c r="G565" s="17">
        <f t="shared" si="16"/>
        <v>0</v>
      </c>
      <c r="H565" s="12"/>
    </row>
    <row r="566" s="1" customFormat="1" ht="12" spans="1:8">
      <c r="A566" s="59">
        <v>30199007801</v>
      </c>
      <c r="B566" s="14" t="s">
        <v>1537</v>
      </c>
      <c r="C566" s="77" t="s">
        <v>1538</v>
      </c>
      <c r="D566" s="14" t="s">
        <v>68</v>
      </c>
      <c r="E566" s="59">
        <v>1</v>
      </c>
      <c r="F566" s="79"/>
      <c r="G566" s="17">
        <f t="shared" si="16"/>
        <v>0</v>
      </c>
      <c r="H566" s="12"/>
    </row>
    <row r="567" s="1" customFormat="1" ht="36" spans="1:8">
      <c r="A567" s="59">
        <v>30309001101</v>
      </c>
      <c r="B567" s="14" t="s">
        <v>1539</v>
      </c>
      <c r="C567" s="77" t="s">
        <v>1540</v>
      </c>
      <c r="D567" s="14" t="s">
        <v>68</v>
      </c>
      <c r="E567" s="59">
        <v>1</v>
      </c>
      <c r="F567" s="79"/>
      <c r="G567" s="17">
        <f t="shared" si="16"/>
        <v>0</v>
      </c>
      <c r="H567" s="12"/>
    </row>
    <row r="568" s="1" customFormat="1" ht="24" spans="1:8">
      <c r="A568" s="59">
        <v>30309000801</v>
      </c>
      <c r="B568" s="14" t="s">
        <v>1541</v>
      </c>
      <c r="C568" s="77" t="s">
        <v>1542</v>
      </c>
      <c r="D568" s="14" t="s">
        <v>68</v>
      </c>
      <c r="E568" s="14">
        <v>2</v>
      </c>
      <c r="F568" s="17"/>
      <c r="G568" s="17">
        <f t="shared" si="16"/>
        <v>0</v>
      </c>
      <c r="H568" s="12"/>
    </row>
    <row r="569" s="1" customFormat="1" ht="12" spans="1:8">
      <c r="A569" s="14"/>
      <c r="B569" s="34" t="s">
        <v>1269</v>
      </c>
      <c r="C569" s="77"/>
      <c r="D569" s="14"/>
      <c r="E569" s="14"/>
      <c r="F569" s="17"/>
      <c r="G569" s="17">
        <f t="shared" si="16"/>
        <v>0</v>
      </c>
      <c r="H569" s="12"/>
    </row>
    <row r="570" s="1" customFormat="1" ht="24" spans="1:8">
      <c r="A570" s="60">
        <v>30199002001</v>
      </c>
      <c r="B570" s="25" t="s">
        <v>814</v>
      </c>
      <c r="C570" s="70" t="s">
        <v>1270</v>
      </c>
      <c r="D570" s="14" t="s">
        <v>816</v>
      </c>
      <c r="E570" s="14">
        <v>2</v>
      </c>
      <c r="F570" s="17"/>
      <c r="G570" s="17">
        <f t="shared" si="16"/>
        <v>0</v>
      </c>
      <c r="H570" s="12"/>
    </row>
    <row r="571" s="1" customFormat="1" ht="12" spans="1:8">
      <c r="A571" s="59">
        <v>30801006301</v>
      </c>
      <c r="B571" s="14" t="s">
        <v>825</v>
      </c>
      <c r="C571" s="77" t="s">
        <v>1543</v>
      </c>
      <c r="D571" s="14" t="s">
        <v>112</v>
      </c>
      <c r="E571" s="14">
        <v>10</v>
      </c>
      <c r="F571" s="17"/>
      <c r="G571" s="17">
        <f t="shared" si="16"/>
        <v>0</v>
      </c>
      <c r="H571" s="12"/>
    </row>
    <row r="572" s="1" customFormat="1" ht="12" spans="1:8">
      <c r="A572" s="59">
        <v>30199009112</v>
      </c>
      <c r="B572" s="14" t="s">
        <v>819</v>
      </c>
      <c r="C572" s="77" t="s">
        <v>1544</v>
      </c>
      <c r="D572" s="14" t="s">
        <v>112</v>
      </c>
      <c r="E572" s="14">
        <v>30</v>
      </c>
      <c r="F572" s="17"/>
      <c r="G572" s="17">
        <f t="shared" si="16"/>
        <v>0</v>
      </c>
      <c r="H572" s="12"/>
    </row>
    <row r="573" s="1" customFormat="1" ht="12" spans="1:8">
      <c r="A573" s="59">
        <v>30199009111</v>
      </c>
      <c r="B573" s="14" t="s">
        <v>817</v>
      </c>
      <c r="C573" s="77" t="s">
        <v>1545</v>
      </c>
      <c r="D573" s="14" t="s">
        <v>112</v>
      </c>
      <c r="E573" s="14">
        <v>30</v>
      </c>
      <c r="F573" s="17"/>
      <c r="G573" s="17">
        <f t="shared" si="16"/>
        <v>0</v>
      </c>
      <c r="H573" s="12"/>
    </row>
    <row r="574" s="1" customFormat="1" ht="12" spans="1:8">
      <c r="A574" s="59">
        <v>30199009201</v>
      </c>
      <c r="B574" s="14" t="s">
        <v>823</v>
      </c>
      <c r="C574" s="77" t="s">
        <v>824</v>
      </c>
      <c r="D574" s="14" t="s">
        <v>112</v>
      </c>
      <c r="E574" s="59">
        <v>2</v>
      </c>
      <c r="F574" s="79"/>
      <c r="G574" s="17">
        <f t="shared" si="16"/>
        <v>0</v>
      </c>
      <c r="H574" s="12"/>
    </row>
    <row r="575" s="1" customFormat="1" ht="12" spans="1:8">
      <c r="A575" s="59"/>
      <c r="B575" s="34" t="s">
        <v>1272</v>
      </c>
      <c r="C575" s="77"/>
      <c r="D575" s="14"/>
      <c r="E575" s="59"/>
      <c r="F575" s="79"/>
      <c r="G575" s="17">
        <f t="shared" si="16"/>
        <v>0</v>
      </c>
      <c r="H575" s="12"/>
    </row>
    <row r="576" s="1" customFormat="1" ht="24" spans="1:8">
      <c r="A576" s="59">
        <v>30199000401</v>
      </c>
      <c r="B576" s="14" t="s">
        <v>869</v>
      </c>
      <c r="C576" s="77" t="s">
        <v>1546</v>
      </c>
      <c r="D576" s="14" t="s">
        <v>33</v>
      </c>
      <c r="E576" s="59">
        <v>1</v>
      </c>
      <c r="F576" s="17"/>
      <c r="G576" s="17">
        <f t="shared" si="16"/>
        <v>0</v>
      </c>
      <c r="H576" s="12"/>
    </row>
    <row r="577" s="1" customFormat="1" ht="12" spans="1:8">
      <c r="A577" s="59">
        <v>30199000501</v>
      </c>
      <c r="B577" s="14" t="s">
        <v>871</v>
      </c>
      <c r="C577" s="77" t="s">
        <v>1286</v>
      </c>
      <c r="D577" s="14" t="s">
        <v>112</v>
      </c>
      <c r="E577" s="59">
        <v>1</v>
      </c>
      <c r="F577" s="17"/>
      <c r="G577" s="17">
        <f t="shared" si="16"/>
        <v>0</v>
      </c>
      <c r="H577" s="12"/>
    </row>
    <row r="578" s="1" customFormat="1" ht="36" spans="1:8">
      <c r="A578" s="59">
        <v>30199000601</v>
      </c>
      <c r="B578" s="14" t="s">
        <v>1287</v>
      </c>
      <c r="C578" s="77" t="s">
        <v>1547</v>
      </c>
      <c r="D578" s="14" t="s">
        <v>112</v>
      </c>
      <c r="E578" s="59">
        <v>1</v>
      </c>
      <c r="F578" s="17"/>
      <c r="G578" s="17">
        <f t="shared" si="16"/>
        <v>0</v>
      </c>
      <c r="H578" s="12"/>
    </row>
    <row r="579" s="1" customFormat="1" ht="36" spans="1:8">
      <c r="A579" s="59">
        <v>30801000201</v>
      </c>
      <c r="B579" s="14" t="s">
        <v>827</v>
      </c>
      <c r="C579" s="77" t="s">
        <v>1548</v>
      </c>
      <c r="D579" s="14" t="s">
        <v>33</v>
      </c>
      <c r="E579" s="59">
        <v>1</v>
      </c>
      <c r="F579" s="17"/>
      <c r="G579" s="17">
        <f t="shared" si="16"/>
        <v>0</v>
      </c>
      <c r="H579" s="12"/>
    </row>
    <row r="580" s="1" customFormat="1" ht="36" spans="1:8">
      <c r="A580" s="59">
        <v>30801000301</v>
      </c>
      <c r="B580" s="14" t="s">
        <v>829</v>
      </c>
      <c r="C580" s="77" t="s">
        <v>1548</v>
      </c>
      <c r="D580" s="14" t="s">
        <v>33</v>
      </c>
      <c r="E580" s="59">
        <v>1</v>
      </c>
      <c r="F580" s="17"/>
      <c r="G580" s="17">
        <f t="shared" si="16"/>
        <v>0</v>
      </c>
      <c r="H580" s="12"/>
    </row>
    <row r="581" s="1" customFormat="1" ht="12" spans="1:8">
      <c r="A581" s="14"/>
      <c r="B581" s="34" t="s">
        <v>1291</v>
      </c>
      <c r="C581" s="77"/>
      <c r="D581" s="14"/>
      <c r="E581" s="14"/>
      <c r="F581" s="17"/>
      <c r="G581" s="17">
        <f t="shared" si="16"/>
        <v>0</v>
      </c>
      <c r="H581" s="12"/>
    </row>
    <row r="582" s="1" customFormat="1" ht="12" spans="1:8">
      <c r="A582" s="59">
        <v>30202000512</v>
      </c>
      <c r="B582" s="14" t="s">
        <v>927</v>
      </c>
      <c r="C582" s="77" t="s">
        <v>1549</v>
      </c>
      <c r="D582" s="14" t="s">
        <v>68</v>
      </c>
      <c r="E582" s="14">
        <v>2</v>
      </c>
      <c r="F582" s="17"/>
      <c r="G582" s="17">
        <f t="shared" si="16"/>
        <v>0</v>
      </c>
      <c r="H582" s="12"/>
    </row>
    <row r="583" s="1" customFormat="1" ht="12" spans="1:8">
      <c r="A583" s="59">
        <v>30202000542</v>
      </c>
      <c r="B583" s="14" t="s">
        <v>927</v>
      </c>
      <c r="C583" s="77" t="s">
        <v>1550</v>
      </c>
      <c r="D583" s="14" t="s">
        <v>68</v>
      </c>
      <c r="E583" s="59">
        <v>1</v>
      </c>
      <c r="F583" s="17"/>
      <c r="G583" s="17">
        <f t="shared" si="16"/>
        <v>0</v>
      </c>
      <c r="H583" s="12"/>
    </row>
    <row r="584" s="1" customFormat="1" ht="24" spans="1:8">
      <c r="A584" s="59">
        <v>30203000202</v>
      </c>
      <c r="B584" s="14" t="s">
        <v>981</v>
      </c>
      <c r="C584" s="77" t="s">
        <v>1551</v>
      </c>
      <c r="D584" s="14" t="s">
        <v>112</v>
      </c>
      <c r="E584" s="14">
        <v>30</v>
      </c>
      <c r="F584" s="17"/>
      <c r="G584" s="17">
        <f t="shared" si="16"/>
        <v>0</v>
      </c>
      <c r="H584" s="12"/>
    </row>
    <row r="585" s="1" customFormat="1" ht="12" spans="1:8">
      <c r="A585" s="59">
        <v>30814102001</v>
      </c>
      <c r="B585" s="14" t="s">
        <v>1552</v>
      </c>
      <c r="C585" s="77" t="s">
        <v>502</v>
      </c>
      <c r="D585" s="14" t="s">
        <v>112</v>
      </c>
      <c r="E585" s="14">
        <v>30</v>
      </c>
      <c r="F585" s="17"/>
      <c r="G585" s="17">
        <f t="shared" si="16"/>
        <v>0</v>
      </c>
      <c r="H585" s="12"/>
    </row>
    <row r="586" s="1" customFormat="1" ht="12" spans="1:8">
      <c r="A586" s="14"/>
      <c r="B586" s="34" t="s">
        <v>1553</v>
      </c>
      <c r="C586" s="77"/>
      <c r="D586" s="14"/>
      <c r="E586" s="14"/>
      <c r="F586" s="17"/>
      <c r="G586" s="17">
        <f t="shared" si="16"/>
        <v>0</v>
      </c>
      <c r="H586" s="12"/>
    </row>
    <row r="587" s="1" customFormat="1" ht="12" spans="1:8">
      <c r="A587" s="59">
        <v>30309001001</v>
      </c>
      <c r="B587" s="14" t="s">
        <v>1554</v>
      </c>
      <c r="C587" s="77" t="s">
        <v>1555</v>
      </c>
      <c r="D587" s="14" t="s">
        <v>112</v>
      </c>
      <c r="E587" s="14">
        <v>1</v>
      </c>
      <c r="F587" s="48"/>
      <c r="G587" s="17">
        <f t="shared" ref="G587:G627" si="17">F587*E587</f>
        <v>0</v>
      </c>
      <c r="H587" s="12"/>
    </row>
    <row r="588" s="1" customFormat="1" ht="12" spans="1:8">
      <c r="A588" s="14"/>
      <c r="B588" s="34" t="s">
        <v>1299</v>
      </c>
      <c r="C588" s="77"/>
      <c r="D588" s="14"/>
      <c r="E588" s="14"/>
      <c r="F588" s="17"/>
      <c r="G588" s="17">
        <f t="shared" si="17"/>
        <v>0</v>
      </c>
      <c r="H588" s="12"/>
    </row>
    <row r="589" s="1" customFormat="1" ht="12" spans="1:8">
      <c r="A589" s="59">
        <v>30101000201</v>
      </c>
      <c r="B589" s="14" t="s">
        <v>1300</v>
      </c>
      <c r="C589" s="77" t="s">
        <v>1556</v>
      </c>
      <c r="D589" s="14" t="s">
        <v>33</v>
      </c>
      <c r="E589" s="14">
        <v>30</v>
      </c>
      <c r="F589" s="49"/>
      <c r="G589" s="17">
        <f t="shared" si="17"/>
        <v>0</v>
      </c>
      <c r="H589" s="12"/>
    </row>
    <row r="590" s="1" customFormat="1" ht="12" spans="1:8">
      <c r="A590" s="59">
        <v>30101000601</v>
      </c>
      <c r="B590" s="14" t="s">
        <v>1302</v>
      </c>
      <c r="C590" s="77" t="s">
        <v>1557</v>
      </c>
      <c r="D590" s="14" t="s">
        <v>112</v>
      </c>
      <c r="E590" s="14">
        <v>60</v>
      </c>
      <c r="F590" s="49"/>
      <c r="G590" s="17">
        <f t="shared" si="17"/>
        <v>0</v>
      </c>
      <c r="H590" s="12"/>
    </row>
    <row r="591" s="1" customFormat="1" ht="12" spans="1:8">
      <c r="A591" s="59">
        <v>30101000803</v>
      </c>
      <c r="B591" s="14" t="s">
        <v>1306</v>
      </c>
      <c r="C591" s="77" t="s">
        <v>1558</v>
      </c>
      <c r="D591" s="14" t="s">
        <v>112</v>
      </c>
      <c r="E591" s="14">
        <v>60</v>
      </c>
      <c r="F591" s="49"/>
      <c r="G591" s="17">
        <f t="shared" si="17"/>
        <v>0</v>
      </c>
      <c r="H591" s="12"/>
    </row>
    <row r="592" s="1" customFormat="1" ht="24" spans="1:8">
      <c r="A592" s="14"/>
      <c r="B592" s="34" t="s">
        <v>1316</v>
      </c>
      <c r="C592" s="77"/>
      <c r="D592" s="14"/>
      <c r="E592" s="14"/>
      <c r="F592" s="17"/>
      <c r="G592" s="17">
        <f t="shared" si="17"/>
        <v>0</v>
      </c>
      <c r="H592" s="12"/>
    </row>
    <row r="593" s="1" customFormat="1" ht="12" spans="1:8">
      <c r="A593" s="59">
        <v>30601000102</v>
      </c>
      <c r="B593" s="14" t="s">
        <v>946</v>
      </c>
      <c r="C593" s="80" t="s">
        <v>1559</v>
      </c>
      <c r="D593" s="14" t="s">
        <v>112</v>
      </c>
      <c r="E593" s="14">
        <v>120</v>
      </c>
      <c r="F593" s="49"/>
      <c r="G593" s="17">
        <f t="shared" si="17"/>
        <v>0</v>
      </c>
      <c r="H593" s="12"/>
    </row>
    <row r="594" s="1" customFormat="1" ht="12" spans="1:8">
      <c r="A594" s="59">
        <v>30601000105</v>
      </c>
      <c r="B594" s="14" t="s">
        <v>946</v>
      </c>
      <c r="C594" s="80" t="s">
        <v>1560</v>
      </c>
      <c r="D594" s="14" t="s">
        <v>112</v>
      </c>
      <c r="E594" s="14">
        <v>30</v>
      </c>
      <c r="F594" s="49"/>
      <c r="G594" s="17">
        <f t="shared" si="17"/>
        <v>0</v>
      </c>
      <c r="H594" s="12"/>
    </row>
    <row r="595" s="1" customFormat="1" ht="12" spans="1:8">
      <c r="A595" s="59">
        <v>30601000106</v>
      </c>
      <c r="B595" s="14" t="s">
        <v>946</v>
      </c>
      <c r="C595" s="80" t="s">
        <v>1561</v>
      </c>
      <c r="D595" s="14" t="s">
        <v>112</v>
      </c>
      <c r="E595" s="14">
        <v>10</v>
      </c>
      <c r="F595" s="49"/>
      <c r="G595" s="17">
        <f t="shared" si="17"/>
        <v>0</v>
      </c>
      <c r="H595" s="12"/>
    </row>
    <row r="596" s="1" customFormat="1" ht="12" spans="1:8">
      <c r="A596" s="59">
        <v>30601000109</v>
      </c>
      <c r="B596" s="14" t="s">
        <v>946</v>
      </c>
      <c r="C596" s="80" t="s">
        <v>1562</v>
      </c>
      <c r="D596" s="14" t="s">
        <v>112</v>
      </c>
      <c r="E596" s="59">
        <v>2</v>
      </c>
      <c r="F596" s="49"/>
      <c r="G596" s="17">
        <f t="shared" si="17"/>
        <v>0</v>
      </c>
      <c r="H596" s="12"/>
    </row>
    <row r="597" s="1" customFormat="1" ht="12" spans="1:8">
      <c r="A597" s="59">
        <v>30601000306</v>
      </c>
      <c r="B597" s="14" t="s">
        <v>1322</v>
      </c>
      <c r="C597" s="77" t="s">
        <v>1562</v>
      </c>
      <c r="D597" s="14" t="s">
        <v>112</v>
      </c>
      <c r="E597" s="59">
        <v>2</v>
      </c>
      <c r="F597" s="49"/>
      <c r="G597" s="17">
        <f t="shared" si="17"/>
        <v>0</v>
      </c>
      <c r="H597" s="12"/>
    </row>
    <row r="598" s="1" customFormat="1" ht="24" spans="1:8">
      <c r="A598" s="59"/>
      <c r="B598" s="34" t="s">
        <v>1563</v>
      </c>
      <c r="C598" s="77"/>
      <c r="D598" s="14"/>
      <c r="E598" s="59"/>
      <c r="F598" s="17"/>
      <c r="G598" s="17">
        <f t="shared" si="17"/>
        <v>0</v>
      </c>
      <c r="H598" s="12"/>
    </row>
    <row r="599" s="1" customFormat="1" ht="12" spans="1:8">
      <c r="A599" s="59">
        <v>30602000101</v>
      </c>
      <c r="B599" s="14" t="s">
        <v>883</v>
      </c>
      <c r="C599" s="80" t="s">
        <v>1564</v>
      </c>
      <c r="D599" s="14" t="s">
        <v>885</v>
      </c>
      <c r="E599" s="14">
        <v>30</v>
      </c>
      <c r="F599" s="49"/>
      <c r="G599" s="17">
        <f t="shared" si="17"/>
        <v>0</v>
      </c>
      <c r="H599" s="12"/>
    </row>
    <row r="600" s="1" customFormat="1" ht="12" spans="1:8">
      <c r="A600" s="59">
        <v>30602000102</v>
      </c>
      <c r="B600" s="14" t="s">
        <v>883</v>
      </c>
      <c r="C600" s="80" t="s">
        <v>1565</v>
      </c>
      <c r="D600" s="14"/>
      <c r="E600" s="81">
        <v>120</v>
      </c>
      <c r="F600" s="49"/>
      <c r="G600" s="17">
        <f t="shared" si="17"/>
        <v>0</v>
      </c>
      <c r="H600" s="12"/>
    </row>
    <row r="601" s="1" customFormat="1" ht="12" spans="1:8">
      <c r="A601" s="59">
        <v>30602001005</v>
      </c>
      <c r="B601" s="14" t="s">
        <v>890</v>
      </c>
      <c r="C601" s="75" t="s">
        <v>1560</v>
      </c>
      <c r="D601" s="14" t="s">
        <v>112</v>
      </c>
      <c r="E601" s="81">
        <v>120</v>
      </c>
      <c r="F601" s="49"/>
      <c r="G601" s="17">
        <f t="shared" si="17"/>
        <v>0</v>
      </c>
      <c r="H601" s="12"/>
    </row>
    <row r="602" s="1" customFormat="1" ht="12" spans="1:8">
      <c r="A602" s="59">
        <v>30602001006</v>
      </c>
      <c r="B602" s="14" t="s">
        <v>890</v>
      </c>
      <c r="C602" s="75" t="s">
        <v>1561</v>
      </c>
      <c r="D602" s="14" t="s">
        <v>112</v>
      </c>
      <c r="E602" s="81">
        <v>120</v>
      </c>
      <c r="F602" s="49"/>
      <c r="G602" s="17">
        <f t="shared" si="17"/>
        <v>0</v>
      </c>
      <c r="H602" s="12"/>
    </row>
    <row r="603" s="1" customFormat="1" ht="12" spans="1:8">
      <c r="A603" s="59">
        <v>30602001008</v>
      </c>
      <c r="B603" s="14" t="s">
        <v>890</v>
      </c>
      <c r="C603" s="75" t="s">
        <v>1566</v>
      </c>
      <c r="D603" s="14" t="s">
        <v>112</v>
      </c>
      <c r="E603" s="14">
        <v>60</v>
      </c>
      <c r="F603" s="49"/>
      <c r="G603" s="17">
        <f t="shared" si="17"/>
        <v>0</v>
      </c>
      <c r="H603" s="12"/>
    </row>
    <row r="604" s="1" customFormat="1" ht="12" spans="1:8">
      <c r="A604" s="59">
        <v>30602001010</v>
      </c>
      <c r="B604" s="14" t="s">
        <v>890</v>
      </c>
      <c r="C604" s="75" t="s">
        <v>1562</v>
      </c>
      <c r="D604" s="14" t="s">
        <v>112</v>
      </c>
      <c r="E604" s="14">
        <v>60</v>
      </c>
      <c r="F604" s="49"/>
      <c r="G604" s="17">
        <f t="shared" si="17"/>
        <v>0</v>
      </c>
      <c r="H604" s="12"/>
    </row>
    <row r="605" s="1" customFormat="1" ht="12" spans="1:8">
      <c r="A605" s="59">
        <v>30602001204</v>
      </c>
      <c r="B605" s="14" t="s">
        <v>1347</v>
      </c>
      <c r="C605" s="77" t="s">
        <v>1561</v>
      </c>
      <c r="D605" s="14" t="s">
        <v>112</v>
      </c>
      <c r="E605" s="14">
        <v>30</v>
      </c>
      <c r="F605" s="49"/>
      <c r="G605" s="17">
        <f t="shared" si="17"/>
        <v>0</v>
      </c>
      <c r="H605" s="12"/>
    </row>
    <row r="606" s="1" customFormat="1" ht="12" spans="1:8">
      <c r="A606" s="59">
        <v>30602001205</v>
      </c>
      <c r="B606" s="14" t="s">
        <v>1347</v>
      </c>
      <c r="C606" s="77" t="s">
        <v>1566</v>
      </c>
      <c r="D606" s="14" t="s">
        <v>112</v>
      </c>
      <c r="E606" s="14">
        <v>60</v>
      </c>
      <c r="F606" s="49"/>
      <c r="G606" s="17">
        <f t="shared" si="17"/>
        <v>0</v>
      </c>
      <c r="H606" s="12"/>
    </row>
    <row r="607" s="1" customFormat="1" ht="24" spans="1:8">
      <c r="A607" s="14"/>
      <c r="B607" s="34" t="s">
        <v>1351</v>
      </c>
      <c r="C607" s="77"/>
      <c r="D607" s="14"/>
      <c r="E607" s="14"/>
      <c r="F607" s="17"/>
      <c r="G607" s="17">
        <f t="shared" si="17"/>
        <v>0</v>
      </c>
      <c r="H607" s="12"/>
    </row>
    <row r="608" s="1" customFormat="1" ht="12" spans="1:8">
      <c r="A608" s="59">
        <v>30604000503</v>
      </c>
      <c r="B608" s="14" t="s">
        <v>1358</v>
      </c>
      <c r="C608" s="80" t="s">
        <v>1567</v>
      </c>
      <c r="D608" s="14" t="s">
        <v>112</v>
      </c>
      <c r="E608" s="81">
        <v>60</v>
      </c>
      <c r="F608" s="49"/>
      <c r="G608" s="17">
        <f t="shared" si="17"/>
        <v>0</v>
      </c>
      <c r="H608" s="12"/>
    </row>
    <row r="609" s="1" customFormat="1" ht="12" spans="1:8">
      <c r="A609" s="59">
        <v>30604000505</v>
      </c>
      <c r="B609" s="14" t="s">
        <v>1358</v>
      </c>
      <c r="C609" s="80" t="s">
        <v>1562</v>
      </c>
      <c r="D609" s="14" t="s">
        <v>112</v>
      </c>
      <c r="E609" s="81">
        <v>30</v>
      </c>
      <c r="F609" s="49"/>
      <c r="G609" s="17">
        <f t="shared" si="17"/>
        <v>0</v>
      </c>
      <c r="H609" s="12"/>
    </row>
    <row r="610" s="1" customFormat="1" ht="12" spans="1:8">
      <c r="A610" s="59">
        <v>30604000604</v>
      </c>
      <c r="B610" s="14" t="s">
        <v>1363</v>
      </c>
      <c r="C610" s="80" t="s">
        <v>1566</v>
      </c>
      <c r="D610" s="14" t="s">
        <v>112</v>
      </c>
      <c r="E610" s="14">
        <v>60</v>
      </c>
      <c r="F610" s="49"/>
      <c r="G610" s="17">
        <f t="shared" si="17"/>
        <v>0</v>
      </c>
      <c r="H610" s="12"/>
    </row>
    <row r="611" s="1" customFormat="1" ht="12" spans="1:8">
      <c r="A611" s="59">
        <v>30604000605</v>
      </c>
      <c r="B611" s="14" t="s">
        <v>1363</v>
      </c>
      <c r="C611" s="80" t="s">
        <v>1562</v>
      </c>
      <c r="D611" s="14" t="s">
        <v>112</v>
      </c>
      <c r="E611" s="14">
        <v>10</v>
      </c>
      <c r="F611" s="49"/>
      <c r="G611" s="17">
        <f t="shared" si="17"/>
        <v>0</v>
      </c>
      <c r="H611" s="12"/>
    </row>
    <row r="612" s="1" customFormat="1" ht="12" spans="1:8">
      <c r="A612" s="59">
        <v>30604001101</v>
      </c>
      <c r="B612" s="14" t="s">
        <v>1370</v>
      </c>
      <c r="C612" s="77" t="s">
        <v>1568</v>
      </c>
      <c r="D612" s="14" t="s">
        <v>112</v>
      </c>
      <c r="E612" s="81">
        <v>60</v>
      </c>
      <c r="F612" s="49"/>
      <c r="G612" s="17">
        <f t="shared" si="17"/>
        <v>0</v>
      </c>
      <c r="H612" s="12"/>
    </row>
    <row r="613" s="1" customFormat="1" ht="12" spans="1:8">
      <c r="A613" s="59">
        <v>30604001102</v>
      </c>
      <c r="B613" s="14" t="s">
        <v>1370</v>
      </c>
      <c r="C613" s="77" t="s">
        <v>1569</v>
      </c>
      <c r="D613" s="14" t="s">
        <v>112</v>
      </c>
      <c r="E613" s="81">
        <v>60</v>
      </c>
      <c r="F613" s="49"/>
      <c r="G613" s="17">
        <f t="shared" si="17"/>
        <v>0</v>
      </c>
      <c r="H613" s="12"/>
    </row>
    <row r="614" s="1" customFormat="1" ht="12" spans="1:8">
      <c r="A614" s="59">
        <v>30604001111</v>
      </c>
      <c r="B614" s="14" t="s">
        <v>1373</v>
      </c>
      <c r="C614" s="80" t="s">
        <v>1568</v>
      </c>
      <c r="D614" s="14" t="s">
        <v>112</v>
      </c>
      <c r="E614" s="81">
        <v>120</v>
      </c>
      <c r="F614" s="49"/>
      <c r="G614" s="17">
        <f t="shared" si="17"/>
        <v>0</v>
      </c>
      <c r="H614" s="12"/>
    </row>
    <row r="615" s="1" customFormat="1" ht="12" spans="1:8">
      <c r="A615" s="59">
        <v>30604001112</v>
      </c>
      <c r="B615" s="14" t="s">
        <v>1373</v>
      </c>
      <c r="C615" s="80" t="s">
        <v>1569</v>
      </c>
      <c r="D615" s="14" t="s">
        <v>112</v>
      </c>
      <c r="E615" s="81">
        <v>120</v>
      </c>
      <c r="F615" s="49"/>
      <c r="G615" s="17">
        <f t="shared" si="17"/>
        <v>0</v>
      </c>
      <c r="H615" s="12"/>
    </row>
    <row r="616" s="1" customFormat="1" ht="24" spans="1:8">
      <c r="A616" s="14"/>
      <c r="B616" s="34" t="s">
        <v>1570</v>
      </c>
      <c r="C616" s="77"/>
      <c r="D616" s="14"/>
      <c r="E616" s="14"/>
      <c r="F616" s="17"/>
      <c r="G616" s="17">
        <f t="shared" si="17"/>
        <v>0</v>
      </c>
      <c r="H616" s="12"/>
    </row>
    <row r="617" s="1" customFormat="1" ht="12" spans="1:8">
      <c r="A617" s="59">
        <v>30605008401</v>
      </c>
      <c r="B617" s="14" t="s">
        <v>1571</v>
      </c>
      <c r="C617" s="77" t="s">
        <v>1572</v>
      </c>
      <c r="D617" s="14" t="s">
        <v>33</v>
      </c>
      <c r="E617" s="81">
        <v>60</v>
      </c>
      <c r="F617" s="49"/>
      <c r="G617" s="17">
        <f t="shared" si="17"/>
        <v>0</v>
      </c>
      <c r="H617" s="12"/>
    </row>
    <row r="618" s="1" customFormat="1" ht="12" spans="1:8">
      <c r="A618" s="59">
        <v>30605008403</v>
      </c>
      <c r="B618" s="14" t="s">
        <v>1571</v>
      </c>
      <c r="C618" s="77" t="s">
        <v>1573</v>
      </c>
      <c r="D618" s="14" t="s">
        <v>33</v>
      </c>
      <c r="E618" s="81">
        <v>60</v>
      </c>
      <c r="F618" s="49"/>
      <c r="G618" s="17">
        <f t="shared" si="17"/>
        <v>0</v>
      </c>
      <c r="H618" s="12"/>
    </row>
    <row r="619" s="1" customFormat="1" ht="12" spans="1:8">
      <c r="A619" s="59">
        <v>30603000603</v>
      </c>
      <c r="B619" s="14" t="s">
        <v>1377</v>
      </c>
      <c r="C619" s="77" t="s">
        <v>1574</v>
      </c>
      <c r="D619" s="14" t="s">
        <v>112</v>
      </c>
      <c r="E619" s="59">
        <v>1</v>
      </c>
      <c r="F619" s="49"/>
      <c r="G619" s="17">
        <f t="shared" si="17"/>
        <v>0</v>
      </c>
      <c r="H619" s="12"/>
    </row>
    <row r="620" s="1" customFormat="1" ht="24" spans="1:8">
      <c r="A620" s="60">
        <v>30603007511</v>
      </c>
      <c r="B620" s="25" t="s">
        <v>1398</v>
      </c>
      <c r="C620" s="15" t="s">
        <v>1575</v>
      </c>
      <c r="D620" s="14" t="s">
        <v>112</v>
      </c>
      <c r="E620" s="14">
        <v>30</v>
      </c>
      <c r="F620" s="49"/>
      <c r="G620" s="17">
        <f t="shared" si="17"/>
        <v>0</v>
      </c>
      <c r="H620" s="12"/>
    </row>
    <row r="621" s="1" customFormat="1" ht="12" spans="1:8">
      <c r="A621" s="59">
        <v>30603003101</v>
      </c>
      <c r="B621" s="14" t="s">
        <v>892</v>
      </c>
      <c r="C621" s="77" t="s">
        <v>1576</v>
      </c>
      <c r="D621" s="14" t="s">
        <v>112</v>
      </c>
      <c r="E621" s="14">
        <v>30</v>
      </c>
      <c r="F621" s="49"/>
      <c r="G621" s="17">
        <f t="shared" si="17"/>
        <v>0</v>
      </c>
      <c r="H621" s="12"/>
    </row>
    <row r="622" s="1" customFormat="1" ht="12" spans="1:8">
      <c r="A622" s="59">
        <v>30603007112</v>
      </c>
      <c r="B622" s="14" t="s">
        <v>898</v>
      </c>
      <c r="C622" s="77" t="s">
        <v>1577</v>
      </c>
      <c r="D622" s="14" t="s">
        <v>112</v>
      </c>
      <c r="E622" s="14">
        <v>30</v>
      </c>
      <c r="F622" s="49"/>
      <c r="G622" s="17">
        <f t="shared" si="17"/>
        <v>0</v>
      </c>
      <c r="H622" s="12"/>
    </row>
    <row r="623" s="1" customFormat="1" ht="24" spans="1:8">
      <c r="A623" s="59">
        <v>30603007302</v>
      </c>
      <c r="B623" s="14" t="s">
        <v>1395</v>
      </c>
      <c r="C623" s="77" t="s">
        <v>1578</v>
      </c>
      <c r="D623" s="14" t="s">
        <v>885</v>
      </c>
      <c r="E623" s="81">
        <v>120</v>
      </c>
      <c r="F623" s="49"/>
      <c r="G623" s="17">
        <f t="shared" si="17"/>
        <v>0</v>
      </c>
      <c r="H623" s="12"/>
    </row>
    <row r="624" s="1" customFormat="1" ht="12" spans="1:8">
      <c r="A624" s="59">
        <v>30603007405</v>
      </c>
      <c r="B624" s="14" t="s">
        <v>1579</v>
      </c>
      <c r="C624" s="77" t="s">
        <v>1559</v>
      </c>
      <c r="D624" s="14" t="s">
        <v>885</v>
      </c>
      <c r="E624" s="14">
        <v>30</v>
      </c>
      <c r="F624" s="49"/>
      <c r="G624" s="17">
        <f t="shared" si="17"/>
        <v>0</v>
      </c>
      <c r="H624" s="12"/>
    </row>
    <row r="625" s="1" customFormat="1" ht="12" spans="1:8">
      <c r="A625" s="59">
        <v>30603009302</v>
      </c>
      <c r="B625" s="14" t="s">
        <v>1580</v>
      </c>
      <c r="C625" s="77" t="s">
        <v>1581</v>
      </c>
      <c r="D625" s="14" t="s">
        <v>112</v>
      </c>
      <c r="E625" s="59">
        <v>2</v>
      </c>
      <c r="F625" s="49"/>
      <c r="G625" s="17">
        <f t="shared" si="17"/>
        <v>0</v>
      </c>
      <c r="H625" s="12"/>
    </row>
    <row r="626" s="1" customFormat="1" ht="12" spans="1:8">
      <c r="A626" s="59">
        <v>30809000200</v>
      </c>
      <c r="B626" s="14" t="s">
        <v>1582</v>
      </c>
      <c r="C626" s="77" t="s">
        <v>1583</v>
      </c>
      <c r="D626" s="14" t="s">
        <v>500</v>
      </c>
      <c r="E626" s="14">
        <v>30</v>
      </c>
      <c r="F626" s="49"/>
      <c r="G626" s="17">
        <f t="shared" si="17"/>
        <v>0</v>
      </c>
      <c r="H626" s="12"/>
    </row>
    <row r="627" s="1" customFormat="1" ht="12" spans="1:8">
      <c r="A627" s="59">
        <v>30809000300</v>
      </c>
      <c r="B627" s="14" t="s">
        <v>1584</v>
      </c>
      <c r="C627" s="77" t="s">
        <v>1583</v>
      </c>
      <c r="D627" s="14" t="s">
        <v>1585</v>
      </c>
      <c r="E627" s="14">
        <v>60</v>
      </c>
      <c r="F627" s="49"/>
      <c r="G627" s="17">
        <f t="shared" si="17"/>
        <v>0</v>
      </c>
      <c r="H627" s="12"/>
    </row>
    <row r="628" s="1" customFormat="1" ht="24" spans="1:8">
      <c r="A628" s="59"/>
      <c r="B628" s="34" t="s">
        <v>1406</v>
      </c>
      <c r="C628" s="77"/>
      <c r="D628" s="14"/>
      <c r="E628" s="14"/>
      <c r="F628" s="17"/>
      <c r="G628" s="17">
        <f t="shared" ref="G628:G691" si="18">F628*E628</f>
        <v>0</v>
      </c>
      <c r="H628" s="12"/>
    </row>
    <row r="629" s="1" customFormat="1" ht="12" spans="1:8">
      <c r="A629" s="59">
        <v>30605005102</v>
      </c>
      <c r="B629" s="14" t="s">
        <v>1425</v>
      </c>
      <c r="C629" s="77" t="s">
        <v>1586</v>
      </c>
      <c r="D629" s="14" t="s">
        <v>1427</v>
      </c>
      <c r="E629" s="59">
        <v>2</v>
      </c>
      <c r="F629" s="49"/>
      <c r="G629" s="17">
        <f t="shared" si="18"/>
        <v>0</v>
      </c>
      <c r="H629" s="12"/>
    </row>
    <row r="630" s="1" customFormat="1" ht="24" spans="1:8">
      <c r="A630" s="59">
        <v>30605005203</v>
      </c>
      <c r="B630" s="14" t="s">
        <v>1587</v>
      </c>
      <c r="C630" s="77" t="s">
        <v>1588</v>
      </c>
      <c r="D630" s="14" t="s">
        <v>1427</v>
      </c>
      <c r="E630" s="82">
        <v>2</v>
      </c>
      <c r="F630" s="49"/>
      <c r="G630" s="17">
        <f t="shared" si="18"/>
        <v>0</v>
      </c>
      <c r="H630" s="12"/>
    </row>
    <row r="631" s="1" customFormat="1" ht="12" spans="1:8">
      <c r="A631" s="59">
        <v>30605005301</v>
      </c>
      <c r="B631" s="14" t="s">
        <v>1429</v>
      </c>
      <c r="C631" s="77" t="s">
        <v>1589</v>
      </c>
      <c r="D631" s="14" t="s">
        <v>1427</v>
      </c>
      <c r="E631" s="59">
        <v>1</v>
      </c>
      <c r="F631" s="49"/>
      <c r="G631" s="17">
        <f t="shared" si="18"/>
        <v>0</v>
      </c>
      <c r="H631" s="12"/>
    </row>
    <row r="632" s="1" customFormat="1" ht="36" spans="1:8">
      <c r="A632" s="60">
        <v>30605000601</v>
      </c>
      <c r="B632" s="25" t="s">
        <v>1413</v>
      </c>
      <c r="C632" s="70" t="s">
        <v>1414</v>
      </c>
      <c r="D632" s="14" t="s">
        <v>248</v>
      </c>
      <c r="E632" s="14">
        <v>30</v>
      </c>
      <c r="F632" s="49"/>
      <c r="G632" s="17">
        <f t="shared" si="18"/>
        <v>0</v>
      </c>
      <c r="H632" s="12"/>
    </row>
    <row r="633" s="1" customFormat="1" ht="12" spans="1:8">
      <c r="A633" s="59">
        <v>30605000701</v>
      </c>
      <c r="B633" s="14" t="s">
        <v>1415</v>
      </c>
      <c r="C633" s="77" t="s">
        <v>1590</v>
      </c>
      <c r="D633" s="14" t="s">
        <v>112</v>
      </c>
      <c r="E633" s="14">
        <v>30</v>
      </c>
      <c r="F633" s="49"/>
      <c r="G633" s="17">
        <f t="shared" si="18"/>
        <v>0</v>
      </c>
      <c r="H633" s="12"/>
    </row>
    <row r="634" s="1" customFormat="1" ht="12" spans="1:8">
      <c r="A634" s="59">
        <v>30605003301</v>
      </c>
      <c r="B634" s="14" t="s">
        <v>900</v>
      </c>
      <c r="C634" s="77" t="s">
        <v>1591</v>
      </c>
      <c r="D634" s="14" t="s">
        <v>112</v>
      </c>
      <c r="E634" s="14">
        <v>60</v>
      </c>
      <c r="F634" s="49"/>
      <c r="G634" s="17">
        <f t="shared" si="18"/>
        <v>0</v>
      </c>
      <c r="H634" s="12"/>
    </row>
    <row r="635" s="1" customFormat="1" ht="24" spans="1:8">
      <c r="A635" s="59">
        <v>30605004101</v>
      </c>
      <c r="B635" s="14" t="s">
        <v>1421</v>
      </c>
      <c r="C635" s="77" t="s">
        <v>1422</v>
      </c>
      <c r="D635" s="14" t="s">
        <v>248</v>
      </c>
      <c r="E635" s="14">
        <v>30</v>
      </c>
      <c r="F635" s="49"/>
      <c r="G635" s="17">
        <f t="shared" si="18"/>
        <v>0</v>
      </c>
      <c r="H635" s="12"/>
    </row>
    <row r="636" s="1" customFormat="1" ht="12" spans="1:8">
      <c r="A636" s="59">
        <v>30605004202</v>
      </c>
      <c r="B636" s="14" t="s">
        <v>1423</v>
      </c>
      <c r="C636" s="77" t="s">
        <v>1592</v>
      </c>
      <c r="D636" s="14" t="s">
        <v>248</v>
      </c>
      <c r="E636" s="14">
        <v>10</v>
      </c>
      <c r="F636" s="49"/>
      <c r="G636" s="17">
        <f t="shared" si="18"/>
        <v>0</v>
      </c>
      <c r="H636" s="12"/>
    </row>
    <row r="637" s="1" customFormat="1" ht="12" spans="1:8">
      <c r="A637" s="59">
        <v>30605006101</v>
      </c>
      <c r="B637" s="14" t="s">
        <v>881</v>
      </c>
      <c r="C637" s="77" t="s">
        <v>1593</v>
      </c>
      <c r="D637" s="14" t="s">
        <v>1427</v>
      </c>
      <c r="E637" s="59">
        <v>3</v>
      </c>
      <c r="F637" s="49"/>
      <c r="G637" s="17">
        <f t="shared" si="18"/>
        <v>0</v>
      </c>
      <c r="H637" s="12"/>
    </row>
    <row r="638" s="1" customFormat="1" ht="12" spans="1:8">
      <c r="A638" s="59">
        <v>30605006203</v>
      </c>
      <c r="B638" s="14" t="s">
        <v>1594</v>
      </c>
      <c r="C638" s="77" t="s">
        <v>1595</v>
      </c>
      <c r="D638" s="14" t="s">
        <v>1427</v>
      </c>
      <c r="E638" s="59">
        <v>3</v>
      </c>
      <c r="F638" s="49"/>
      <c r="G638" s="17">
        <f t="shared" si="18"/>
        <v>0</v>
      </c>
      <c r="H638" s="12"/>
    </row>
    <row r="639" s="1" customFormat="1" ht="12" spans="1:8">
      <c r="A639" s="59">
        <v>30605007101</v>
      </c>
      <c r="B639" s="14" t="s">
        <v>1433</v>
      </c>
      <c r="C639" s="80" t="s">
        <v>1596</v>
      </c>
      <c r="D639" s="14" t="s">
        <v>112</v>
      </c>
      <c r="E639" s="14">
        <v>60</v>
      </c>
      <c r="F639" s="49"/>
      <c r="G639" s="17">
        <f t="shared" si="18"/>
        <v>0</v>
      </c>
      <c r="H639" s="12"/>
    </row>
    <row r="640" s="1" customFormat="1" ht="12" spans="1:8">
      <c r="A640" s="59">
        <v>30605007103</v>
      </c>
      <c r="B640" s="14" t="s">
        <v>1433</v>
      </c>
      <c r="C640" s="80" t="s">
        <v>1597</v>
      </c>
      <c r="D640" s="14" t="s">
        <v>112</v>
      </c>
      <c r="E640" s="14">
        <v>30</v>
      </c>
      <c r="F640" s="49"/>
      <c r="G640" s="17">
        <f t="shared" si="18"/>
        <v>0</v>
      </c>
      <c r="H640" s="12"/>
    </row>
    <row r="641" s="1" customFormat="1" ht="12" spans="1:8">
      <c r="A641" s="59">
        <v>30605008603</v>
      </c>
      <c r="B641" s="14" t="s">
        <v>1445</v>
      </c>
      <c r="C641" s="77" t="s">
        <v>1598</v>
      </c>
      <c r="D641" s="14" t="s">
        <v>112</v>
      </c>
      <c r="E641" s="14">
        <v>8</v>
      </c>
      <c r="F641" s="49"/>
      <c r="G641" s="17">
        <f t="shared" si="18"/>
        <v>0</v>
      </c>
      <c r="H641" s="12"/>
    </row>
    <row r="642" s="1" customFormat="1" ht="24" spans="1:8">
      <c r="A642" s="59">
        <v>30605009501</v>
      </c>
      <c r="B642" s="14" t="s">
        <v>1599</v>
      </c>
      <c r="C642" s="77" t="s">
        <v>1600</v>
      </c>
      <c r="D642" s="14" t="s">
        <v>1601</v>
      </c>
      <c r="E642" s="14">
        <v>30</v>
      </c>
      <c r="F642" s="49"/>
      <c r="G642" s="17">
        <f t="shared" si="18"/>
        <v>0</v>
      </c>
      <c r="H642" s="12"/>
    </row>
    <row r="643" s="1" customFormat="1" ht="12" spans="1:8">
      <c r="A643" s="59">
        <v>30801005801</v>
      </c>
      <c r="B643" s="14" t="s">
        <v>1602</v>
      </c>
      <c r="C643" s="77" t="s">
        <v>1603</v>
      </c>
      <c r="D643" s="14" t="s">
        <v>248</v>
      </c>
      <c r="E643" s="14">
        <v>10</v>
      </c>
      <c r="F643" s="49"/>
      <c r="G643" s="17">
        <f t="shared" si="18"/>
        <v>0</v>
      </c>
      <c r="H643" s="12"/>
    </row>
    <row r="644" s="1" customFormat="1" ht="12" spans="1:8">
      <c r="A644" s="59">
        <v>30801006101</v>
      </c>
      <c r="B644" s="14" t="s">
        <v>1604</v>
      </c>
      <c r="C644" s="77" t="s">
        <v>1605</v>
      </c>
      <c r="D644" s="14" t="s">
        <v>248</v>
      </c>
      <c r="E644" s="14">
        <v>5</v>
      </c>
      <c r="F644" s="49"/>
      <c r="G644" s="17">
        <f t="shared" si="18"/>
        <v>0</v>
      </c>
      <c r="H644" s="12"/>
    </row>
    <row r="645" s="1" customFormat="1" ht="12" spans="1:8">
      <c r="A645" s="59">
        <v>30199010001</v>
      </c>
      <c r="B645" s="14" t="s">
        <v>1606</v>
      </c>
      <c r="C645" s="77" t="s">
        <v>1607</v>
      </c>
      <c r="D645" s="14" t="s">
        <v>112</v>
      </c>
      <c r="E645" s="14">
        <v>5</v>
      </c>
      <c r="F645" s="49"/>
      <c r="G645" s="17">
        <f t="shared" si="18"/>
        <v>0</v>
      </c>
      <c r="H645" s="12"/>
    </row>
    <row r="646" s="1" customFormat="1" ht="12" spans="1:8">
      <c r="A646" s="59">
        <v>30801010000</v>
      </c>
      <c r="B646" s="14" t="s">
        <v>1608</v>
      </c>
      <c r="C646" s="77" t="s">
        <v>1609</v>
      </c>
      <c r="D646" s="14" t="s">
        <v>112</v>
      </c>
      <c r="E646" s="14">
        <v>5</v>
      </c>
      <c r="F646" s="49"/>
      <c r="G646" s="17">
        <f t="shared" si="18"/>
        <v>0</v>
      </c>
      <c r="H646" s="12"/>
    </row>
    <row r="647" s="1" customFormat="1" ht="12" spans="1:8">
      <c r="A647" s="59">
        <v>30809001001</v>
      </c>
      <c r="B647" s="14" t="s">
        <v>1610</v>
      </c>
      <c r="C647" s="77" t="s">
        <v>1611</v>
      </c>
      <c r="D647" s="14" t="s">
        <v>500</v>
      </c>
      <c r="E647" s="14">
        <v>12</v>
      </c>
      <c r="F647" s="49"/>
      <c r="G647" s="17">
        <f t="shared" si="18"/>
        <v>0</v>
      </c>
      <c r="H647" s="12"/>
    </row>
    <row r="648" s="1" customFormat="1" ht="12" spans="1:8">
      <c r="A648" s="59">
        <v>30801005701</v>
      </c>
      <c r="B648" s="14" t="s">
        <v>1612</v>
      </c>
      <c r="C648" s="77" t="s">
        <v>1613</v>
      </c>
      <c r="D648" s="14" t="s">
        <v>248</v>
      </c>
      <c r="E648" s="14">
        <v>12</v>
      </c>
      <c r="F648" s="49"/>
      <c r="G648" s="17">
        <f t="shared" si="18"/>
        <v>0</v>
      </c>
      <c r="H648" s="12"/>
    </row>
    <row r="649" s="1" customFormat="1" ht="12" spans="1:8">
      <c r="A649" s="59">
        <v>30809001101</v>
      </c>
      <c r="B649" s="14" t="s">
        <v>1614</v>
      </c>
      <c r="C649" s="77" t="s">
        <v>1615</v>
      </c>
      <c r="D649" s="14" t="s">
        <v>500</v>
      </c>
      <c r="E649" s="14">
        <v>12</v>
      </c>
      <c r="F649" s="49"/>
      <c r="G649" s="17">
        <f t="shared" si="18"/>
        <v>0</v>
      </c>
      <c r="H649" s="12"/>
    </row>
    <row r="650" s="1" customFormat="1" ht="12" spans="1:8">
      <c r="A650" s="59">
        <v>30309000901</v>
      </c>
      <c r="B650" s="14" t="s">
        <v>1616</v>
      </c>
      <c r="C650" s="77" t="s">
        <v>1617</v>
      </c>
      <c r="D650" s="14" t="s">
        <v>112</v>
      </c>
      <c r="E650" s="14">
        <v>12</v>
      </c>
      <c r="F650" s="49"/>
      <c r="G650" s="17">
        <f t="shared" si="18"/>
        <v>0</v>
      </c>
      <c r="H650" s="12"/>
    </row>
    <row r="651" s="1" customFormat="1" ht="12" spans="1:8">
      <c r="A651" s="59">
        <v>30809000400</v>
      </c>
      <c r="B651" s="14" t="s">
        <v>1618</v>
      </c>
      <c r="C651" s="77" t="s">
        <v>1619</v>
      </c>
      <c r="D651" s="14" t="s">
        <v>885</v>
      </c>
      <c r="E651" s="14">
        <v>30</v>
      </c>
      <c r="F651" s="49"/>
      <c r="G651" s="17">
        <f t="shared" si="18"/>
        <v>0</v>
      </c>
      <c r="H651" s="12"/>
    </row>
    <row r="652" s="1" customFormat="1" ht="12" spans="1:8">
      <c r="A652" s="59">
        <v>30751000101</v>
      </c>
      <c r="B652" s="14" t="s">
        <v>1471</v>
      </c>
      <c r="C652" s="77" t="s">
        <v>1472</v>
      </c>
      <c r="D652" s="14" t="s">
        <v>1473</v>
      </c>
      <c r="E652" s="14">
        <v>30</v>
      </c>
      <c r="F652" s="49"/>
      <c r="G652" s="17">
        <f t="shared" si="18"/>
        <v>0</v>
      </c>
      <c r="H652" s="12"/>
    </row>
    <row r="653" s="1" customFormat="1" ht="12" spans="1:8">
      <c r="A653" s="59">
        <v>30751009102</v>
      </c>
      <c r="B653" s="14" t="s">
        <v>1478</v>
      </c>
      <c r="C653" s="77" t="s">
        <v>1479</v>
      </c>
      <c r="D653" s="14" t="s">
        <v>500</v>
      </c>
      <c r="E653" s="14">
        <v>10</v>
      </c>
      <c r="F653" s="49"/>
      <c r="G653" s="17">
        <f t="shared" si="18"/>
        <v>0</v>
      </c>
      <c r="H653" s="12"/>
    </row>
    <row r="654" s="1" customFormat="1" ht="12" spans="1:8">
      <c r="A654" s="14">
        <v>30199004008</v>
      </c>
      <c r="B654" s="14" t="s">
        <v>1620</v>
      </c>
      <c r="C654" s="77" t="s">
        <v>1621</v>
      </c>
      <c r="D654" s="14" t="s">
        <v>68</v>
      </c>
      <c r="E654" s="14">
        <v>50</v>
      </c>
      <c r="F654" s="49"/>
      <c r="G654" s="17">
        <f t="shared" si="18"/>
        <v>0</v>
      </c>
      <c r="H654" s="12"/>
    </row>
    <row r="655" s="1" customFormat="1" ht="156" spans="1:8">
      <c r="A655" s="59">
        <v>30199004008</v>
      </c>
      <c r="B655" s="14" t="s">
        <v>1622</v>
      </c>
      <c r="C655" s="77" t="s">
        <v>1623</v>
      </c>
      <c r="D655" s="14" t="s">
        <v>68</v>
      </c>
      <c r="E655" s="14">
        <v>60</v>
      </c>
      <c r="F655" s="49"/>
      <c r="G655" s="17">
        <f t="shared" si="18"/>
        <v>0</v>
      </c>
      <c r="H655" s="12"/>
    </row>
    <row r="656" s="1" customFormat="1" ht="12" spans="1:8">
      <c r="A656" s="59">
        <v>30509390301</v>
      </c>
      <c r="B656" s="14" t="s">
        <v>1624</v>
      </c>
      <c r="C656" s="77" t="s">
        <v>1625</v>
      </c>
      <c r="D656" s="14" t="s">
        <v>1601</v>
      </c>
      <c r="E656" s="14">
        <v>60</v>
      </c>
      <c r="F656" s="49"/>
      <c r="G656" s="17">
        <f t="shared" si="18"/>
        <v>0</v>
      </c>
      <c r="H656" s="12"/>
    </row>
    <row r="657" s="1" customFormat="1" ht="12" spans="1:8">
      <c r="A657" s="59">
        <v>30199005102</v>
      </c>
      <c r="B657" s="14" t="s">
        <v>955</v>
      </c>
      <c r="C657" s="77" t="s">
        <v>1626</v>
      </c>
      <c r="D657" s="14" t="s">
        <v>112</v>
      </c>
      <c r="E657" s="14">
        <v>60</v>
      </c>
      <c r="F657" s="49"/>
      <c r="G657" s="17">
        <f t="shared" si="18"/>
        <v>0</v>
      </c>
      <c r="H657" s="12"/>
    </row>
    <row r="658" s="1" customFormat="1" ht="24" spans="1:8">
      <c r="A658" s="59">
        <v>30509202001</v>
      </c>
      <c r="B658" s="14" t="s">
        <v>1627</v>
      </c>
      <c r="C658" s="77" t="s">
        <v>1628</v>
      </c>
      <c r="D658" s="14" t="s">
        <v>1601</v>
      </c>
      <c r="E658" s="14">
        <v>60</v>
      </c>
      <c r="F658" s="49"/>
      <c r="G658" s="17">
        <f t="shared" si="18"/>
        <v>0</v>
      </c>
      <c r="H658" s="12"/>
    </row>
    <row r="659" s="1" customFormat="1" ht="36" spans="1:8">
      <c r="A659" s="59">
        <v>30509005401</v>
      </c>
      <c r="B659" s="14" t="s">
        <v>1629</v>
      </c>
      <c r="C659" s="77" t="s">
        <v>1628</v>
      </c>
      <c r="D659" s="14" t="s">
        <v>1601</v>
      </c>
      <c r="E659" s="14">
        <v>60</v>
      </c>
      <c r="F659" s="49"/>
      <c r="G659" s="17">
        <f t="shared" si="18"/>
        <v>0</v>
      </c>
      <c r="H659" s="12"/>
    </row>
    <row r="660" s="1" customFormat="1" ht="24" spans="1:8">
      <c r="A660" s="59">
        <v>30509003401</v>
      </c>
      <c r="B660" s="14" t="s">
        <v>1630</v>
      </c>
      <c r="C660" s="77" t="s">
        <v>1631</v>
      </c>
      <c r="D660" s="14" t="s">
        <v>1601</v>
      </c>
      <c r="E660" s="14">
        <v>60</v>
      </c>
      <c r="F660" s="49"/>
      <c r="G660" s="17">
        <f t="shared" si="18"/>
        <v>0</v>
      </c>
      <c r="H660" s="12"/>
    </row>
    <row r="661" s="1" customFormat="1" ht="24" spans="1:8">
      <c r="A661" s="59">
        <v>30409000101</v>
      </c>
      <c r="B661" s="14" t="s">
        <v>1632</v>
      </c>
      <c r="C661" s="77" t="s">
        <v>1633</v>
      </c>
      <c r="D661" s="14" t="s">
        <v>509</v>
      </c>
      <c r="E661" s="14">
        <v>2</v>
      </c>
      <c r="F661" s="49"/>
      <c r="G661" s="17">
        <f t="shared" si="18"/>
        <v>0</v>
      </c>
      <c r="H661" s="12"/>
    </row>
    <row r="662" s="1" customFormat="1" ht="12" spans="1:8">
      <c r="A662" s="59">
        <v>30409000102</v>
      </c>
      <c r="B662" s="14" t="s">
        <v>1634</v>
      </c>
      <c r="C662" s="77" t="s">
        <v>1635</v>
      </c>
      <c r="D662" s="14" t="s">
        <v>509</v>
      </c>
      <c r="E662" s="14">
        <v>2</v>
      </c>
      <c r="F662" s="49"/>
      <c r="G662" s="17">
        <f t="shared" si="18"/>
        <v>0</v>
      </c>
      <c r="H662" s="12"/>
    </row>
    <row r="663" s="1" customFormat="1" ht="12" spans="1:8">
      <c r="A663" s="59">
        <v>30409100401</v>
      </c>
      <c r="B663" s="14" t="s">
        <v>1636</v>
      </c>
      <c r="C663" s="77" t="s">
        <v>1637</v>
      </c>
      <c r="D663" s="14" t="s">
        <v>509</v>
      </c>
      <c r="E663" s="14">
        <v>2</v>
      </c>
      <c r="F663" s="49"/>
      <c r="G663" s="17">
        <f t="shared" si="18"/>
        <v>0</v>
      </c>
      <c r="H663" s="12"/>
    </row>
    <row r="664" s="1" customFormat="1" ht="36" spans="1:8">
      <c r="A664" s="59">
        <v>30509003501</v>
      </c>
      <c r="B664" s="14" t="s">
        <v>1638</v>
      </c>
      <c r="C664" s="77" t="s">
        <v>1639</v>
      </c>
      <c r="D664" s="14" t="s">
        <v>1601</v>
      </c>
      <c r="E664" s="14">
        <v>60</v>
      </c>
      <c r="F664" s="49"/>
      <c r="G664" s="17">
        <f t="shared" si="18"/>
        <v>0</v>
      </c>
      <c r="H664" s="12"/>
    </row>
    <row r="665" s="1" customFormat="1" ht="24" spans="1:8">
      <c r="A665" s="59">
        <v>30509109402</v>
      </c>
      <c r="B665" s="14" t="s">
        <v>1640</v>
      </c>
      <c r="C665" s="77" t="s">
        <v>1641</v>
      </c>
      <c r="D665" s="14" t="s">
        <v>1601</v>
      </c>
      <c r="E665" s="14">
        <v>5</v>
      </c>
      <c r="F665" s="49"/>
      <c r="G665" s="17">
        <f t="shared" si="18"/>
        <v>0</v>
      </c>
      <c r="H665" s="12"/>
    </row>
    <row r="666" s="1" customFormat="1" ht="24" spans="1:8">
      <c r="A666" s="59">
        <v>30509200301</v>
      </c>
      <c r="B666" s="14" t="s">
        <v>1642</v>
      </c>
      <c r="C666" s="77" t="s">
        <v>1643</v>
      </c>
      <c r="D666" s="14" t="s">
        <v>1601</v>
      </c>
      <c r="E666" s="14">
        <v>5</v>
      </c>
      <c r="F666" s="49"/>
      <c r="G666" s="17">
        <f t="shared" si="18"/>
        <v>0</v>
      </c>
      <c r="H666" s="12"/>
    </row>
    <row r="667" s="1" customFormat="1" ht="24" spans="1:8">
      <c r="A667" s="59">
        <v>30509200401</v>
      </c>
      <c r="B667" s="14" t="s">
        <v>1644</v>
      </c>
      <c r="C667" s="77" t="s">
        <v>1645</v>
      </c>
      <c r="D667" s="14" t="s">
        <v>1601</v>
      </c>
      <c r="E667" s="14">
        <v>5</v>
      </c>
      <c r="F667" s="49"/>
      <c r="G667" s="17">
        <f t="shared" si="18"/>
        <v>0</v>
      </c>
      <c r="H667" s="12"/>
    </row>
    <row r="668" s="1" customFormat="1" ht="24" spans="1:8">
      <c r="A668" s="59">
        <v>30509200501</v>
      </c>
      <c r="B668" s="14" t="s">
        <v>1646</v>
      </c>
      <c r="C668" s="77" t="s">
        <v>1647</v>
      </c>
      <c r="D668" s="14" t="s">
        <v>1601</v>
      </c>
      <c r="E668" s="14">
        <v>5</v>
      </c>
      <c r="F668" s="49"/>
      <c r="G668" s="17">
        <f t="shared" si="18"/>
        <v>0</v>
      </c>
      <c r="H668" s="12"/>
    </row>
    <row r="669" s="1" customFormat="1" ht="24" spans="1:8">
      <c r="A669" s="59">
        <v>30509200601</v>
      </c>
      <c r="B669" s="14" t="s">
        <v>1648</v>
      </c>
      <c r="C669" s="77" t="s">
        <v>1649</v>
      </c>
      <c r="D669" s="14" t="s">
        <v>1601</v>
      </c>
      <c r="E669" s="14">
        <v>5</v>
      </c>
      <c r="F669" s="49"/>
      <c r="G669" s="17">
        <f t="shared" si="18"/>
        <v>0</v>
      </c>
      <c r="H669" s="12"/>
    </row>
    <row r="670" s="1" customFormat="1" ht="12" spans="1:8">
      <c r="A670" s="59">
        <v>30509200702</v>
      </c>
      <c r="B670" s="14" t="s">
        <v>1650</v>
      </c>
      <c r="C670" s="77" t="s">
        <v>1651</v>
      </c>
      <c r="D670" s="14" t="s">
        <v>1601</v>
      </c>
      <c r="E670" s="14">
        <v>5</v>
      </c>
      <c r="F670" s="49"/>
      <c r="G670" s="17">
        <f t="shared" si="18"/>
        <v>0</v>
      </c>
      <c r="H670" s="12"/>
    </row>
    <row r="671" s="1" customFormat="1" ht="24" spans="1:8">
      <c r="A671" s="59">
        <v>30509200802</v>
      </c>
      <c r="B671" s="14" t="s">
        <v>1652</v>
      </c>
      <c r="C671" s="77" t="s">
        <v>1653</v>
      </c>
      <c r="D671" s="14" t="s">
        <v>1601</v>
      </c>
      <c r="E671" s="14">
        <v>60</v>
      </c>
      <c r="F671" s="49"/>
      <c r="G671" s="17">
        <f t="shared" si="18"/>
        <v>0</v>
      </c>
      <c r="H671" s="12"/>
    </row>
    <row r="672" s="1" customFormat="1" ht="12" spans="1:8">
      <c r="B672" s="21" t="s">
        <v>1654</v>
      </c>
      <c r="C672" s="77"/>
      <c r="D672" s="83"/>
      <c r="E672" s="83"/>
      <c r="F672" s="84"/>
      <c r="G672" s="17">
        <f t="shared" si="18"/>
        <v>0</v>
      </c>
      <c r="H672" s="12"/>
    </row>
    <row r="673" s="1" customFormat="1" ht="12" spans="1:8">
      <c r="A673" s="59">
        <v>30509005301</v>
      </c>
      <c r="B673" s="14" t="s">
        <v>1655</v>
      </c>
      <c r="C673" s="77" t="s">
        <v>1656</v>
      </c>
      <c r="D673" s="14" t="s">
        <v>1601</v>
      </c>
      <c r="E673" s="14">
        <v>60</v>
      </c>
      <c r="F673" s="49"/>
      <c r="G673" s="17">
        <f t="shared" si="18"/>
        <v>0</v>
      </c>
      <c r="H673" s="12"/>
    </row>
    <row r="674" s="1" customFormat="1" ht="24" spans="1:8">
      <c r="A674" s="59">
        <v>30409000201</v>
      </c>
      <c r="B674" s="14" t="s">
        <v>1657</v>
      </c>
      <c r="C674" s="77" t="s">
        <v>1658</v>
      </c>
      <c r="D674" s="14" t="s">
        <v>509</v>
      </c>
      <c r="E674" s="14">
        <v>5</v>
      </c>
      <c r="F674" s="49"/>
      <c r="G674" s="17">
        <f t="shared" si="18"/>
        <v>0</v>
      </c>
      <c r="H674" s="12"/>
    </row>
    <row r="675" s="1" customFormat="1" ht="24" spans="1:8">
      <c r="A675" s="59">
        <v>30509002501</v>
      </c>
      <c r="B675" s="14" t="s">
        <v>1659</v>
      </c>
      <c r="C675" s="77" t="s">
        <v>1660</v>
      </c>
      <c r="D675" s="14" t="s">
        <v>1601</v>
      </c>
      <c r="E675" s="14">
        <v>60</v>
      </c>
      <c r="F675" s="49"/>
      <c r="G675" s="17">
        <f t="shared" si="18"/>
        <v>0</v>
      </c>
      <c r="H675" s="12"/>
    </row>
    <row r="676" s="1" customFormat="1" ht="24" spans="1:8">
      <c r="A676" s="59">
        <v>30509002701</v>
      </c>
      <c r="B676" s="14" t="s">
        <v>1661</v>
      </c>
      <c r="C676" s="77" t="s">
        <v>1662</v>
      </c>
      <c r="D676" s="14" t="s">
        <v>1601</v>
      </c>
      <c r="E676" s="14">
        <v>60</v>
      </c>
      <c r="F676" s="49"/>
      <c r="G676" s="17">
        <f t="shared" si="18"/>
        <v>0</v>
      </c>
      <c r="H676" s="12"/>
    </row>
    <row r="677" s="1" customFormat="1" ht="24" spans="1:8">
      <c r="A677" s="59">
        <v>30409000701</v>
      </c>
      <c r="B677" s="14" t="s">
        <v>1663</v>
      </c>
      <c r="C677" s="77" t="s">
        <v>1664</v>
      </c>
      <c r="D677" s="14" t="s">
        <v>509</v>
      </c>
      <c r="E677" s="14">
        <v>10</v>
      </c>
      <c r="F677" s="49"/>
      <c r="G677" s="17">
        <f t="shared" si="18"/>
        <v>0</v>
      </c>
      <c r="H677" s="12"/>
    </row>
    <row r="678" s="1" customFormat="1" ht="24" spans="1:8">
      <c r="A678" s="59">
        <v>30409000401</v>
      </c>
      <c r="B678" s="14" t="s">
        <v>1665</v>
      </c>
      <c r="C678" s="77" t="s">
        <v>1666</v>
      </c>
      <c r="D678" s="14" t="s">
        <v>509</v>
      </c>
      <c r="E678" s="14">
        <v>5</v>
      </c>
      <c r="F678" s="49"/>
      <c r="G678" s="17">
        <f t="shared" si="18"/>
        <v>0</v>
      </c>
      <c r="H678" s="12"/>
    </row>
    <row r="679" s="1" customFormat="1" ht="36" spans="1:8">
      <c r="A679" s="59">
        <v>30409000501</v>
      </c>
      <c r="B679" s="14" t="s">
        <v>1667</v>
      </c>
      <c r="C679" s="77" t="s">
        <v>1668</v>
      </c>
      <c r="D679" s="14" t="s">
        <v>509</v>
      </c>
      <c r="E679" s="14">
        <v>5</v>
      </c>
      <c r="F679" s="49"/>
      <c r="G679" s="17">
        <f t="shared" si="18"/>
        <v>0</v>
      </c>
      <c r="H679" s="12"/>
    </row>
    <row r="680" s="1" customFormat="1" ht="24" spans="1:8">
      <c r="A680" s="59">
        <v>30409000301</v>
      </c>
      <c r="B680" s="14" t="s">
        <v>1669</v>
      </c>
      <c r="C680" s="77" t="s">
        <v>1670</v>
      </c>
      <c r="D680" s="14" t="s">
        <v>509</v>
      </c>
      <c r="E680" s="14">
        <v>5</v>
      </c>
      <c r="F680" s="49"/>
      <c r="G680" s="17">
        <f t="shared" si="18"/>
        <v>0</v>
      </c>
      <c r="H680" s="12"/>
    </row>
    <row r="681" s="1" customFormat="1" ht="24" spans="1:8">
      <c r="A681" s="59">
        <v>30509002901</v>
      </c>
      <c r="B681" s="14" t="s">
        <v>1671</v>
      </c>
      <c r="C681" s="77" t="s">
        <v>1672</v>
      </c>
      <c r="D681" s="14" t="s">
        <v>1601</v>
      </c>
      <c r="E681" s="59">
        <v>5</v>
      </c>
      <c r="F681" s="63"/>
      <c r="G681" s="17">
        <f t="shared" si="18"/>
        <v>0</v>
      </c>
      <c r="H681" s="12"/>
    </row>
    <row r="682" s="1" customFormat="1" ht="24" spans="1:8">
      <c r="A682" s="59">
        <v>30509003001</v>
      </c>
      <c r="B682" s="14" t="s">
        <v>1673</v>
      </c>
      <c r="C682" s="77" t="s">
        <v>1674</v>
      </c>
      <c r="D682" s="14" t="s">
        <v>1601</v>
      </c>
      <c r="E682" s="59">
        <v>5</v>
      </c>
      <c r="F682" s="63"/>
      <c r="G682" s="17">
        <f t="shared" si="18"/>
        <v>0</v>
      </c>
      <c r="H682" s="12"/>
    </row>
    <row r="683" s="1" customFormat="1" ht="24" spans="1:8">
      <c r="A683" s="59">
        <v>30509003101</v>
      </c>
      <c r="B683" s="14" t="s">
        <v>1675</v>
      </c>
      <c r="C683" s="77" t="s">
        <v>1676</v>
      </c>
      <c r="D683" s="14" t="s">
        <v>1601</v>
      </c>
      <c r="E683" s="14">
        <v>5</v>
      </c>
      <c r="F683" s="49"/>
      <c r="G683" s="17">
        <f t="shared" si="18"/>
        <v>0</v>
      </c>
      <c r="H683" s="12"/>
    </row>
    <row r="684" s="1" customFormat="1" ht="24" spans="1:8">
      <c r="A684" s="59">
        <v>30509002801</v>
      </c>
      <c r="B684" s="14" t="s">
        <v>1677</v>
      </c>
      <c r="C684" s="77" t="s">
        <v>1678</v>
      </c>
      <c r="D684" s="14" t="s">
        <v>1601</v>
      </c>
      <c r="E684" s="14">
        <v>5</v>
      </c>
      <c r="F684" s="49"/>
      <c r="G684" s="17">
        <f t="shared" si="18"/>
        <v>0</v>
      </c>
      <c r="H684" s="12"/>
    </row>
    <row r="685" s="1" customFormat="1" ht="24" spans="1:8">
      <c r="A685" s="59">
        <v>30409000601</v>
      </c>
      <c r="B685" s="14" t="s">
        <v>1679</v>
      </c>
      <c r="C685" s="77" t="s">
        <v>1680</v>
      </c>
      <c r="D685" s="14" t="s">
        <v>509</v>
      </c>
      <c r="E685" s="14">
        <v>5</v>
      </c>
      <c r="F685" s="49"/>
      <c r="G685" s="17">
        <f t="shared" si="18"/>
        <v>0</v>
      </c>
      <c r="H685" s="12"/>
    </row>
    <row r="686" s="1" customFormat="1" ht="12" spans="1:8">
      <c r="A686" s="59">
        <v>30509005001</v>
      </c>
      <c r="B686" s="14" t="s">
        <v>1681</v>
      </c>
      <c r="C686" s="77" t="s">
        <v>1682</v>
      </c>
      <c r="D686" s="14" t="s">
        <v>1601</v>
      </c>
      <c r="E686" s="14">
        <v>60</v>
      </c>
      <c r="F686" s="49"/>
      <c r="G686" s="17">
        <f t="shared" si="18"/>
        <v>0</v>
      </c>
      <c r="H686" s="12"/>
    </row>
    <row r="687" s="1" customFormat="1" ht="48" spans="1:8">
      <c r="A687" s="59">
        <v>30309000601</v>
      </c>
      <c r="B687" s="14" t="s">
        <v>1683</v>
      </c>
      <c r="C687" s="77" t="s">
        <v>1684</v>
      </c>
      <c r="D687" s="14" t="s">
        <v>33</v>
      </c>
      <c r="E687" s="14">
        <v>2</v>
      </c>
      <c r="F687" s="49"/>
      <c r="G687" s="17">
        <f t="shared" si="18"/>
        <v>0</v>
      </c>
      <c r="H687" s="12"/>
    </row>
    <row r="688" s="1" customFormat="1" ht="24" spans="1:8">
      <c r="A688" s="59">
        <v>30409204101</v>
      </c>
      <c r="B688" s="14" t="s">
        <v>1685</v>
      </c>
      <c r="C688" s="77" t="s">
        <v>1686</v>
      </c>
      <c r="D688" s="14" t="s">
        <v>509</v>
      </c>
      <c r="E688" s="59">
        <v>1</v>
      </c>
      <c r="F688" s="63"/>
      <c r="G688" s="17">
        <f t="shared" si="18"/>
        <v>0</v>
      </c>
      <c r="H688" s="12"/>
    </row>
    <row r="689" s="1" customFormat="1" ht="12" spans="1:8">
      <c r="A689" s="59">
        <v>30509201402</v>
      </c>
      <c r="B689" s="14" t="s">
        <v>1687</v>
      </c>
      <c r="C689" s="77" t="s">
        <v>1688</v>
      </c>
      <c r="D689" s="14" t="s">
        <v>1601</v>
      </c>
      <c r="E689" s="14">
        <v>60</v>
      </c>
      <c r="F689" s="49"/>
      <c r="G689" s="17">
        <f t="shared" si="18"/>
        <v>0</v>
      </c>
      <c r="H689" s="12"/>
    </row>
    <row r="690" s="1" customFormat="1" ht="12" spans="1:8">
      <c r="A690" s="59">
        <v>30409200601</v>
      </c>
      <c r="B690" s="14" t="s">
        <v>1689</v>
      </c>
      <c r="C690" s="77" t="s">
        <v>1690</v>
      </c>
      <c r="D690" s="14" t="s">
        <v>509</v>
      </c>
      <c r="E690" s="14">
        <v>2</v>
      </c>
      <c r="F690" s="49"/>
      <c r="G690" s="17">
        <f t="shared" si="18"/>
        <v>0</v>
      </c>
      <c r="H690" s="12"/>
    </row>
    <row r="691" s="1" customFormat="1" ht="36" spans="1:8">
      <c r="A691" s="59">
        <v>30409200701</v>
      </c>
      <c r="B691" s="14" t="s">
        <v>1691</v>
      </c>
      <c r="C691" s="77" t="s">
        <v>1692</v>
      </c>
      <c r="D691" s="14" t="s">
        <v>509</v>
      </c>
      <c r="E691" s="14">
        <v>2</v>
      </c>
      <c r="F691" s="49"/>
      <c r="G691" s="17">
        <f t="shared" si="18"/>
        <v>0</v>
      </c>
      <c r="H691" s="12"/>
    </row>
    <row r="692" s="1" customFormat="1" ht="24" spans="1:8">
      <c r="A692" s="59">
        <v>30409203101</v>
      </c>
      <c r="B692" s="14" t="s">
        <v>1693</v>
      </c>
      <c r="C692" s="77" t="s">
        <v>1694</v>
      </c>
      <c r="D692" s="14" t="s">
        <v>509</v>
      </c>
      <c r="E692" s="14">
        <v>2</v>
      </c>
      <c r="F692" s="49"/>
      <c r="G692" s="17">
        <f>F692*E692</f>
        <v>0</v>
      </c>
      <c r="H692" s="12"/>
    </row>
    <row r="693" s="1" customFormat="1" ht="12" spans="1:8">
      <c r="A693" s="59">
        <v>30509202401</v>
      </c>
      <c r="B693" s="14" t="s">
        <v>1695</v>
      </c>
      <c r="C693" s="77" t="s">
        <v>1696</v>
      </c>
      <c r="D693" s="14" t="s">
        <v>1601</v>
      </c>
      <c r="E693" s="14">
        <v>60</v>
      </c>
      <c r="F693" s="49"/>
      <c r="G693" s="17">
        <f>F693*E693</f>
        <v>0</v>
      </c>
      <c r="H693" s="12"/>
    </row>
    <row r="694" s="1" customFormat="1" ht="24" spans="1:8">
      <c r="A694" s="59">
        <v>30509201301</v>
      </c>
      <c r="B694" s="14" t="s">
        <v>1697</v>
      </c>
      <c r="C694" s="77" t="s">
        <v>1698</v>
      </c>
      <c r="D694" s="14" t="s">
        <v>1601</v>
      </c>
      <c r="E694" s="14">
        <v>60</v>
      </c>
      <c r="F694" s="49"/>
      <c r="G694" s="17">
        <f>F694*E694</f>
        <v>0</v>
      </c>
      <c r="H694" s="12"/>
    </row>
    <row r="695" s="1" customFormat="1" ht="36" spans="1:8">
      <c r="A695" s="59">
        <v>30409200501</v>
      </c>
      <c r="B695" s="14" t="s">
        <v>1699</v>
      </c>
      <c r="C695" s="77" t="s">
        <v>1700</v>
      </c>
      <c r="D695" s="14" t="s">
        <v>509</v>
      </c>
      <c r="E695" s="14">
        <v>2</v>
      </c>
      <c r="F695" s="49"/>
      <c r="G695" s="17">
        <f>F695*E695</f>
        <v>0</v>
      </c>
      <c r="H695" s="12"/>
    </row>
    <row r="696" s="1" customFormat="1" ht="24" spans="1:8">
      <c r="A696" s="59">
        <v>30409200502</v>
      </c>
      <c r="B696" s="14" t="s">
        <v>1699</v>
      </c>
      <c r="C696" s="77" t="s">
        <v>1701</v>
      </c>
      <c r="D696" s="14" t="s">
        <v>509</v>
      </c>
      <c r="E696" s="14">
        <v>4</v>
      </c>
      <c r="F696" s="49"/>
      <c r="G696" s="17">
        <f>F696*E696</f>
        <v>0</v>
      </c>
      <c r="H696" s="12"/>
    </row>
    <row r="697" s="1" customFormat="1" ht="24" spans="1:8">
      <c r="A697" s="59">
        <v>30409201401</v>
      </c>
      <c r="B697" s="14" t="s">
        <v>1702</v>
      </c>
      <c r="C697" s="77" t="s">
        <v>1703</v>
      </c>
      <c r="D697" s="14" t="s">
        <v>509</v>
      </c>
      <c r="E697" s="59">
        <v>1</v>
      </c>
      <c r="F697" s="63"/>
      <c r="G697" s="17">
        <f t="shared" ref="G697:G735" si="19">F697*E697</f>
        <v>0</v>
      </c>
      <c r="H697" s="12"/>
    </row>
    <row r="698" s="1" customFormat="1" ht="24" spans="1:8">
      <c r="A698" s="59">
        <v>30409201501</v>
      </c>
      <c r="B698" s="14" t="s">
        <v>1704</v>
      </c>
      <c r="C698" s="77" t="s">
        <v>1703</v>
      </c>
      <c r="D698" s="14" t="s">
        <v>509</v>
      </c>
      <c r="E698" s="59">
        <v>1</v>
      </c>
      <c r="F698" s="63"/>
      <c r="G698" s="17">
        <f t="shared" si="19"/>
        <v>0</v>
      </c>
      <c r="H698" s="12"/>
    </row>
    <row r="699" s="1" customFormat="1" ht="36" spans="1:8">
      <c r="A699" s="59">
        <v>30409201801</v>
      </c>
      <c r="B699" s="14" t="s">
        <v>1705</v>
      </c>
      <c r="C699" s="77" t="s">
        <v>1706</v>
      </c>
      <c r="D699" s="14" t="s">
        <v>509</v>
      </c>
      <c r="E699" s="14">
        <v>2</v>
      </c>
      <c r="F699" s="49"/>
      <c r="G699" s="17">
        <f t="shared" si="19"/>
        <v>0</v>
      </c>
      <c r="H699" s="12"/>
    </row>
    <row r="700" s="1" customFormat="1" ht="36" spans="1:8">
      <c r="A700" s="59">
        <v>30409200301</v>
      </c>
      <c r="B700" s="14" t="s">
        <v>1707</v>
      </c>
      <c r="C700" s="77" t="s">
        <v>1708</v>
      </c>
      <c r="D700" s="14" t="s">
        <v>509</v>
      </c>
      <c r="E700" s="14">
        <v>30</v>
      </c>
      <c r="F700" s="49"/>
      <c r="G700" s="17">
        <f t="shared" si="19"/>
        <v>0</v>
      </c>
      <c r="H700" s="12"/>
    </row>
    <row r="701" s="1" customFormat="1" ht="24" spans="1:8">
      <c r="A701" s="59">
        <v>30409200401</v>
      </c>
      <c r="B701" s="14" t="s">
        <v>1104</v>
      </c>
      <c r="C701" s="77" t="s">
        <v>1709</v>
      </c>
      <c r="D701" s="14" t="s">
        <v>509</v>
      </c>
      <c r="E701" s="59">
        <v>2</v>
      </c>
      <c r="F701" s="49"/>
      <c r="G701" s="17">
        <f t="shared" si="19"/>
        <v>0</v>
      </c>
      <c r="H701" s="12"/>
    </row>
    <row r="702" s="1" customFormat="1" ht="24" spans="1:8">
      <c r="A702" s="59">
        <v>30409201202</v>
      </c>
      <c r="B702" s="14" t="s">
        <v>1710</v>
      </c>
      <c r="C702" s="77" t="s">
        <v>1711</v>
      </c>
      <c r="D702" s="14" t="s">
        <v>509</v>
      </c>
      <c r="E702" s="14">
        <v>2</v>
      </c>
      <c r="F702" s="49"/>
      <c r="G702" s="17">
        <f t="shared" si="19"/>
        <v>0</v>
      </c>
      <c r="H702" s="12"/>
    </row>
    <row r="703" s="1" customFormat="1" ht="36" spans="1:8">
      <c r="A703" s="59">
        <v>30409200801</v>
      </c>
      <c r="B703" s="14" t="s">
        <v>1712</v>
      </c>
      <c r="C703" s="77" t="s">
        <v>1713</v>
      </c>
      <c r="D703" s="14" t="s">
        <v>509</v>
      </c>
      <c r="E703" s="14">
        <v>2</v>
      </c>
      <c r="F703" s="49"/>
      <c r="G703" s="17">
        <f t="shared" si="19"/>
        <v>0</v>
      </c>
      <c r="H703" s="12"/>
    </row>
    <row r="704" s="1" customFormat="1" ht="12" spans="1:8">
      <c r="A704" s="59">
        <v>30509200902</v>
      </c>
      <c r="B704" s="14" t="s">
        <v>1714</v>
      </c>
      <c r="C704" s="77" t="s">
        <v>1715</v>
      </c>
      <c r="D704" s="14" t="s">
        <v>1601</v>
      </c>
      <c r="E704" s="14">
        <v>10</v>
      </c>
      <c r="F704" s="49"/>
      <c r="G704" s="17">
        <f t="shared" si="19"/>
        <v>0</v>
      </c>
      <c r="H704" s="12"/>
    </row>
    <row r="705" s="1" customFormat="1" ht="24" spans="1:8">
      <c r="A705" s="59">
        <v>30801010101</v>
      </c>
      <c r="B705" s="14" t="s">
        <v>1716</v>
      </c>
      <c r="C705" s="77" t="s">
        <v>1717</v>
      </c>
      <c r="D705" s="14" t="s">
        <v>248</v>
      </c>
      <c r="E705" s="14">
        <v>30</v>
      </c>
      <c r="F705" s="49"/>
      <c r="G705" s="17">
        <f t="shared" si="19"/>
        <v>0</v>
      </c>
      <c r="H705" s="12"/>
    </row>
    <row r="706" s="1" customFormat="1" ht="12" spans="1:8">
      <c r="A706" s="5"/>
      <c r="B706" s="21" t="s">
        <v>1718</v>
      </c>
      <c r="C706" s="14"/>
      <c r="D706" s="83"/>
      <c r="E706" s="83"/>
      <c r="F706" s="84"/>
      <c r="G706" s="17">
        <f t="shared" si="19"/>
        <v>0</v>
      </c>
      <c r="H706" s="12"/>
    </row>
    <row r="707" s="1" customFormat="1" ht="24" spans="1:8">
      <c r="A707" s="59">
        <v>30409200201</v>
      </c>
      <c r="B707" s="14" t="s">
        <v>1719</v>
      </c>
      <c r="C707" s="77" t="s">
        <v>1720</v>
      </c>
      <c r="D707" s="14" t="s">
        <v>509</v>
      </c>
      <c r="E707" s="59">
        <v>1</v>
      </c>
      <c r="F707" s="49"/>
      <c r="G707" s="17">
        <f t="shared" si="19"/>
        <v>0</v>
      </c>
      <c r="H707" s="12"/>
    </row>
    <row r="708" s="1" customFormat="1" ht="12" spans="1:8">
      <c r="A708" s="59">
        <v>30409202301</v>
      </c>
      <c r="B708" s="14" t="s">
        <v>1721</v>
      </c>
      <c r="C708" s="77" t="s">
        <v>1722</v>
      </c>
      <c r="D708" s="14" t="s">
        <v>509</v>
      </c>
      <c r="E708" s="59">
        <v>1</v>
      </c>
      <c r="F708" s="49"/>
      <c r="G708" s="17">
        <f t="shared" si="19"/>
        <v>0</v>
      </c>
      <c r="H708" s="12"/>
    </row>
    <row r="709" s="1" customFormat="1" ht="24" spans="1:8">
      <c r="A709" s="59">
        <v>30509103912</v>
      </c>
      <c r="B709" s="14" t="s">
        <v>1723</v>
      </c>
      <c r="C709" s="77" t="s">
        <v>1724</v>
      </c>
      <c r="D709" s="14" t="s">
        <v>1725</v>
      </c>
      <c r="E709" s="59">
        <v>1</v>
      </c>
      <c r="F709" s="63"/>
      <c r="G709" s="17">
        <f t="shared" si="19"/>
        <v>0</v>
      </c>
      <c r="H709" s="12"/>
    </row>
    <row r="710" s="1" customFormat="1" ht="24" spans="1:8">
      <c r="A710" s="59">
        <v>30509103612</v>
      </c>
      <c r="B710" s="14" t="s">
        <v>1726</v>
      </c>
      <c r="C710" s="77" t="s">
        <v>1724</v>
      </c>
      <c r="D710" s="14" t="s">
        <v>1725</v>
      </c>
      <c r="E710" s="59">
        <v>1</v>
      </c>
      <c r="F710" s="63"/>
      <c r="G710" s="17">
        <f t="shared" si="19"/>
        <v>0</v>
      </c>
      <c r="H710" s="12"/>
    </row>
    <row r="711" s="1" customFormat="1" ht="24" spans="1:8">
      <c r="A711" s="59">
        <v>30509103712</v>
      </c>
      <c r="B711" s="14" t="s">
        <v>1727</v>
      </c>
      <c r="C711" s="77" t="s">
        <v>1724</v>
      </c>
      <c r="D711" s="14" t="s">
        <v>1725</v>
      </c>
      <c r="E711" s="59">
        <v>1</v>
      </c>
      <c r="F711" s="63"/>
      <c r="G711" s="17">
        <f t="shared" si="19"/>
        <v>0</v>
      </c>
      <c r="H711" s="12"/>
    </row>
    <row r="712" s="1" customFormat="1" ht="24" spans="1:8">
      <c r="A712" s="59">
        <v>30509104012</v>
      </c>
      <c r="B712" s="14" t="s">
        <v>1728</v>
      </c>
      <c r="C712" s="77" t="s">
        <v>1724</v>
      </c>
      <c r="D712" s="14" t="s">
        <v>1725</v>
      </c>
      <c r="E712" s="59">
        <v>1</v>
      </c>
      <c r="F712" s="63"/>
      <c r="G712" s="17">
        <f t="shared" si="19"/>
        <v>0</v>
      </c>
      <c r="H712" s="12"/>
    </row>
    <row r="713" s="1" customFormat="1" ht="24" spans="1:8">
      <c r="A713" s="59">
        <v>30509100911</v>
      </c>
      <c r="B713" s="14" t="s">
        <v>1729</v>
      </c>
      <c r="C713" s="77" t="s">
        <v>1730</v>
      </c>
      <c r="D713" s="14" t="s">
        <v>1731</v>
      </c>
      <c r="E713" s="59">
        <v>1</v>
      </c>
      <c r="F713" s="63"/>
      <c r="G713" s="17">
        <f t="shared" si="19"/>
        <v>0</v>
      </c>
      <c r="H713" s="12"/>
    </row>
    <row r="714" s="1" customFormat="1" ht="24" spans="1:8">
      <c r="A714" s="59">
        <v>30509203101</v>
      </c>
      <c r="B714" s="14" t="s">
        <v>1732</v>
      </c>
      <c r="C714" s="77" t="s">
        <v>1733</v>
      </c>
      <c r="D714" s="14" t="s">
        <v>1601</v>
      </c>
      <c r="E714" s="14">
        <v>60</v>
      </c>
      <c r="F714" s="49"/>
      <c r="G714" s="17">
        <f t="shared" si="19"/>
        <v>0</v>
      </c>
      <c r="H714" s="12"/>
    </row>
    <row r="715" s="1" customFormat="1" ht="12.75" spans="1:8">
      <c r="A715" s="59">
        <v>30509101011</v>
      </c>
      <c r="B715" s="14" t="s">
        <v>1734</v>
      </c>
      <c r="C715" s="77" t="s">
        <v>1735</v>
      </c>
      <c r="D715" s="14" t="s">
        <v>1731</v>
      </c>
      <c r="E715" s="59">
        <v>1</v>
      </c>
      <c r="F715" s="63"/>
      <c r="G715" s="17">
        <f t="shared" si="19"/>
        <v>0</v>
      </c>
      <c r="H715" s="12"/>
    </row>
    <row r="716" s="1" customFormat="1" ht="12" spans="1:8">
      <c r="A716" s="59">
        <v>30509105012</v>
      </c>
      <c r="B716" s="14" t="s">
        <v>1736</v>
      </c>
      <c r="C716" s="77" t="s">
        <v>1737</v>
      </c>
      <c r="D716" s="14" t="s">
        <v>1725</v>
      </c>
      <c r="E716" s="59">
        <v>1</v>
      </c>
      <c r="F716" s="63"/>
      <c r="G716" s="17">
        <f t="shared" si="19"/>
        <v>0</v>
      </c>
      <c r="H716" s="12"/>
    </row>
    <row r="717" s="1" customFormat="1" ht="12" spans="1:8">
      <c r="A717" s="59">
        <v>30509105112</v>
      </c>
      <c r="B717" s="14" t="s">
        <v>1738</v>
      </c>
      <c r="C717" s="77" t="s">
        <v>1737</v>
      </c>
      <c r="D717" s="14" t="s">
        <v>1725</v>
      </c>
      <c r="E717" s="59">
        <v>1</v>
      </c>
      <c r="F717" s="63"/>
      <c r="G717" s="17">
        <f t="shared" si="19"/>
        <v>0</v>
      </c>
      <c r="H717" s="12"/>
    </row>
    <row r="718" s="1" customFormat="1" ht="12" spans="1:8">
      <c r="A718" s="59">
        <v>30509300201</v>
      </c>
      <c r="B718" s="14" t="s">
        <v>1739</v>
      </c>
      <c r="C718" s="77" t="s">
        <v>1740</v>
      </c>
      <c r="D718" s="14" t="s">
        <v>1601</v>
      </c>
      <c r="E718" s="14">
        <v>60</v>
      </c>
      <c r="F718" s="49"/>
      <c r="G718" s="17">
        <f t="shared" si="19"/>
        <v>0</v>
      </c>
      <c r="H718" s="12"/>
    </row>
    <row r="719" s="1" customFormat="1" ht="12" spans="1:8">
      <c r="A719" s="59">
        <v>30509300301</v>
      </c>
      <c r="B719" s="14" t="s">
        <v>1741</v>
      </c>
      <c r="C719" s="77" t="s">
        <v>1742</v>
      </c>
      <c r="D719" s="14" t="s">
        <v>1601</v>
      </c>
      <c r="E719" s="14">
        <v>60</v>
      </c>
      <c r="F719" s="49"/>
      <c r="G719" s="17">
        <f t="shared" si="19"/>
        <v>0</v>
      </c>
      <c r="H719" s="12"/>
    </row>
    <row r="720" s="1" customFormat="1" ht="24" spans="1:8">
      <c r="A720" s="59">
        <v>30509300101</v>
      </c>
      <c r="B720" s="14" t="s">
        <v>1743</v>
      </c>
      <c r="C720" s="77" t="s">
        <v>1744</v>
      </c>
      <c r="D720" s="14" t="s">
        <v>1601</v>
      </c>
      <c r="E720" s="14">
        <v>60</v>
      </c>
      <c r="F720" s="49"/>
      <c r="G720" s="17">
        <f t="shared" si="19"/>
        <v>0</v>
      </c>
      <c r="H720" s="12"/>
    </row>
    <row r="721" s="1" customFormat="1" ht="24" spans="1:8">
      <c r="A721" s="59">
        <v>30509300401</v>
      </c>
      <c r="B721" s="14" t="s">
        <v>1745</v>
      </c>
      <c r="C721" s="77" t="s">
        <v>1746</v>
      </c>
      <c r="D721" s="14" t="s">
        <v>1601</v>
      </c>
      <c r="E721" s="14">
        <v>60</v>
      </c>
      <c r="F721" s="49"/>
      <c r="G721" s="17">
        <f t="shared" si="19"/>
        <v>0</v>
      </c>
      <c r="H721" s="12"/>
    </row>
    <row r="722" s="4" customFormat="1" ht="12" spans="1:8">
      <c r="A722" s="21"/>
      <c r="B722" s="51" t="s">
        <v>207</v>
      </c>
      <c r="C722" s="52"/>
      <c r="D722" s="53"/>
      <c r="E722" s="53"/>
      <c r="F722" s="58"/>
      <c r="G722" s="42">
        <f>SUM(G558:G721)</f>
        <v>0</v>
      </c>
      <c r="H722" s="43"/>
    </row>
    <row r="723" s="1" customFormat="1" ht="12" spans="1:8">
      <c r="A723" s="85" t="s">
        <v>1747</v>
      </c>
      <c r="B723" s="86"/>
      <c r="C723" s="86"/>
      <c r="D723" s="86"/>
      <c r="E723" s="87"/>
      <c r="F723" s="88"/>
      <c r="G723" s="88"/>
      <c r="H723" s="12"/>
    </row>
    <row r="724" s="1" customFormat="1" spans="1:8">
      <c r="A724" s="89">
        <v>1011</v>
      </c>
      <c r="B724" s="14" t="s">
        <v>1748</v>
      </c>
      <c r="C724" s="77" t="s">
        <v>1749</v>
      </c>
      <c r="D724" s="14" t="s">
        <v>112</v>
      </c>
      <c r="E724" s="14">
        <v>4</v>
      </c>
      <c r="F724" s="90"/>
      <c r="G724" s="17">
        <f t="shared" si="19"/>
        <v>0</v>
      </c>
      <c r="H724" s="12"/>
    </row>
    <row r="725" s="1" customFormat="1" spans="1:8">
      <c r="A725" s="91">
        <v>2060</v>
      </c>
      <c r="B725" s="73" t="s">
        <v>957</v>
      </c>
      <c r="C725" s="77" t="s">
        <v>1750</v>
      </c>
      <c r="D725" s="73" t="s">
        <v>112</v>
      </c>
      <c r="E725" s="14">
        <v>25</v>
      </c>
      <c r="F725" s="90"/>
      <c r="G725" s="17">
        <f t="shared" si="19"/>
        <v>0</v>
      </c>
      <c r="H725" s="12"/>
    </row>
    <row r="726" s="1" customFormat="1" spans="1:8">
      <c r="A726" s="89">
        <v>2061</v>
      </c>
      <c r="B726" s="14" t="s">
        <v>1751</v>
      </c>
      <c r="C726" s="77" t="s">
        <v>1752</v>
      </c>
      <c r="D726" s="14" t="s">
        <v>33</v>
      </c>
      <c r="E726" s="14">
        <v>1</v>
      </c>
      <c r="F726" s="90"/>
      <c r="G726" s="17">
        <f t="shared" si="19"/>
        <v>0</v>
      </c>
      <c r="H726" s="12"/>
    </row>
    <row r="727" s="1" customFormat="1" ht="24" spans="1:8">
      <c r="A727" s="89">
        <v>2062</v>
      </c>
      <c r="B727" s="14" t="s">
        <v>1753</v>
      </c>
      <c r="C727" s="77" t="s">
        <v>1754</v>
      </c>
      <c r="D727" s="14" t="s">
        <v>33</v>
      </c>
      <c r="E727" s="14">
        <v>1</v>
      </c>
      <c r="F727" s="90"/>
      <c r="G727" s="17">
        <f t="shared" si="19"/>
        <v>0</v>
      </c>
      <c r="H727" s="12"/>
    </row>
    <row r="728" s="1" customFormat="1" ht="24" spans="1:8">
      <c r="A728" s="89">
        <v>3020</v>
      </c>
      <c r="B728" s="14" t="s">
        <v>1755</v>
      </c>
      <c r="C728" s="77" t="s">
        <v>1756</v>
      </c>
      <c r="D728" s="14" t="s">
        <v>37</v>
      </c>
      <c r="E728" s="14">
        <v>1</v>
      </c>
      <c r="F728" s="90"/>
      <c r="G728" s="17">
        <f t="shared" si="19"/>
        <v>0</v>
      </c>
      <c r="H728" s="12"/>
    </row>
    <row r="729" s="1" customFormat="1" spans="1:8">
      <c r="A729" s="89">
        <v>3021</v>
      </c>
      <c r="B729" s="14" t="s">
        <v>1757</v>
      </c>
      <c r="C729" s="77" t="s">
        <v>1758</v>
      </c>
      <c r="D729" s="14" t="s">
        <v>112</v>
      </c>
      <c r="E729" s="14">
        <v>1</v>
      </c>
      <c r="F729" s="90"/>
      <c r="G729" s="17">
        <f t="shared" si="19"/>
        <v>0</v>
      </c>
      <c r="H729" s="12"/>
    </row>
    <row r="730" s="1" customFormat="1" spans="1:8">
      <c r="A730" s="89">
        <v>3022</v>
      </c>
      <c r="B730" s="14" t="s">
        <v>1759</v>
      </c>
      <c r="C730" s="77" t="s">
        <v>1760</v>
      </c>
      <c r="D730" s="14" t="s">
        <v>112</v>
      </c>
      <c r="E730" s="14">
        <v>1</v>
      </c>
      <c r="F730" s="90"/>
      <c r="G730" s="17">
        <f t="shared" si="19"/>
        <v>0</v>
      </c>
      <c r="H730" s="12"/>
    </row>
    <row r="731" s="1" customFormat="1" spans="1:8">
      <c r="A731" s="92">
        <v>10005</v>
      </c>
      <c r="B731" s="25" t="s">
        <v>968</v>
      </c>
      <c r="C731" s="15" t="s">
        <v>1761</v>
      </c>
      <c r="D731" s="14" t="s">
        <v>500</v>
      </c>
      <c r="E731" s="14">
        <v>1</v>
      </c>
      <c r="F731" s="90"/>
      <c r="G731" s="17">
        <f t="shared" si="19"/>
        <v>0</v>
      </c>
      <c r="H731" s="12"/>
    </row>
    <row r="732" s="1" customFormat="1" spans="1:8">
      <c r="A732" s="89">
        <v>10009</v>
      </c>
      <c r="B732" s="14" t="s">
        <v>1762</v>
      </c>
      <c r="C732" s="77" t="s">
        <v>1763</v>
      </c>
      <c r="D732" s="14" t="s">
        <v>500</v>
      </c>
      <c r="E732" s="14">
        <v>1</v>
      </c>
      <c r="F732" s="90"/>
      <c r="G732" s="17">
        <f t="shared" si="19"/>
        <v>0</v>
      </c>
      <c r="H732" s="12"/>
    </row>
    <row r="733" s="1" customFormat="1" spans="1:8">
      <c r="A733" s="89">
        <v>12016</v>
      </c>
      <c r="B733" s="14" t="s">
        <v>1764</v>
      </c>
      <c r="C733" s="77" t="s">
        <v>1765</v>
      </c>
      <c r="D733" s="14" t="s">
        <v>112</v>
      </c>
      <c r="E733" s="14">
        <v>1</v>
      </c>
      <c r="F733" s="90"/>
      <c r="G733" s="17">
        <f t="shared" si="19"/>
        <v>0</v>
      </c>
      <c r="H733" s="12"/>
    </row>
    <row r="734" s="1" customFormat="1" spans="1:8">
      <c r="A734" s="89">
        <v>13020</v>
      </c>
      <c r="B734" s="14" t="s">
        <v>877</v>
      </c>
      <c r="C734" s="77" t="s">
        <v>1766</v>
      </c>
      <c r="D734" s="14" t="s">
        <v>29</v>
      </c>
      <c r="E734" s="14">
        <v>25</v>
      </c>
      <c r="F734" s="90"/>
      <c r="G734" s="17">
        <f t="shared" si="19"/>
        <v>0</v>
      </c>
      <c r="H734" s="12"/>
    </row>
    <row r="735" s="1" customFormat="1" spans="1:8">
      <c r="A735" s="89">
        <v>16006</v>
      </c>
      <c r="B735" s="14" t="s">
        <v>1767</v>
      </c>
      <c r="C735" s="77" t="s">
        <v>1768</v>
      </c>
      <c r="D735" s="14" t="s">
        <v>29</v>
      </c>
      <c r="E735" s="14">
        <v>25</v>
      </c>
      <c r="F735" s="90"/>
      <c r="G735" s="17">
        <f t="shared" ref="G735:G793" si="20">F735*E735</f>
        <v>0</v>
      </c>
      <c r="H735" s="12"/>
    </row>
    <row r="736" s="1" customFormat="1" ht="72" spans="1:8">
      <c r="A736" s="89">
        <v>16007</v>
      </c>
      <c r="B736" s="14" t="s">
        <v>501</v>
      </c>
      <c r="C736" s="77" t="s">
        <v>1769</v>
      </c>
      <c r="D736" s="14" t="s">
        <v>112</v>
      </c>
      <c r="E736" s="14">
        <v>25</v>
      </c>
      <c r="F736" s="90"/>
      <c r="G736" s="17">
        <f t="shared" si="20"/>
        <v>0</v>
      </c>
      <c r="H736" s="12"/>
    </row>
    <row r="737" s="1" customFormat="1" spans="1:8">
      <c r="A737" s="89">
        <v>16009</v>
      </c>
      <c r="B737" s="14" t="s">
        <v>1770</v>
      </c>
      <c r="C737" s="77" t="s">
        <v>1771</v>
      </c>
      <c r="D737" s="14" t="s">
        <v>68</v>
      </c>
      <c r="E737" s="14">
        <v>1</v>
      </c>
      <c r="F737" s="90"/>
      <c r="G737" s="17">
        <f t="shared" si="20"/>
        <v>0</v>
      </c>
      <c r="H737" s="12"/>
    </row>
    <row r="738" s="1" customFormat="1" spans="1:8">
      <c r="A738" s="89">
        <v>16020</v>
      </c>
      <c r="B738" s="14" t="s">
        <v>1772</v>
      </c>
      <c r="C738" s="77" t="s">
        <v>1773</v>
      </c>
      <c r="D738" s="14" t="s">
        <v>112</v>
      </c>
      <c r="E738" s="14">
        <v>1</v>
      </c>
      <c r="F738" s="90"/>
      <c r="G738" s="17">
        <f t="shared" si="20"/>
        <v>0</v>
      </c>
      <c r="H738" s="12"/>
    </row>
    <row r="739" s="1" customFormat="1" spans="1:8">
      <c r="A739" s="89">
        <v>16021</v>
      </c>
      <c r="B739" s="14" t="s">
        <v>1774</v>
      </c>
      <c r="C739" s="77" t="s">
        <v>1775</v>
      </c>
      <c r="D739" s="14" t="s">
        <v>33</v>
      </c>
      <c r="E739" s="14">
        <v>1</v>
      </c>
      <c r="F739" s="90"/>
      <c r="G739" s="17">
        <f t="shared" si="20"/>
        <v>0</v>
      </c>
      <c r="H739" s="12"/>
    </row>
    <row r="740" s="1" customFormat="1" spans="1:8">
      <c r="A740" s="89">
        <v>16022</v>
      </c>
      <c r="B740" s="14" t="s">
        <v>1776</v>
      </c>
      <c r="C740" s="77" t="s">
        <v>1777</v>
      </c>
      <c r="D740" s="14" t="s">
        <v>33</v>
      </c>
      <c r="E740" s="14">
        <v>1</v>
      </c>
      <c r="F740" s="90"/>
      <c r="G740" s="17">
        <f t="shared" si="20"/>
        <v>0</v>
      </c>
      <c r="H740" s="12"/>
    </row>
    <row r="741" s="1" customFormat="1" spans="1:8">
      <c r="A741" s="89">
        <v>16023</v>
      </c>
      <c r="B741" s="14" t="s">
        <v>1778</v>
      </c>
      <c r="C741" s="77" t="s">
        <v>1779</v>
      </c>
      <c r="D741" s="14" t="s">
        <v>68</v>
      </c>
      <c r="E741" s="14">
        <v>1</v>
      </c>
      <c r="F741" s="90"/>
      <c r="G741" s="17">
        <f t="shared" si="20"/>
        <v>0</v>
      </c>
      <c r="H741" s="12"/>
    </row>
    <row r="742" s="1" customFormat="1" spans="1:8">
      <c r="A742" s="89">
        <v>16024</v>
      </c>
      <c r="B742" s="14" t="s">
        <v>1780</v>
      </c>
      <c r="C742" s="77" t="s">
        <v>1781</v>
      </c>
      <c r="D742" s="14" t="s">
        <v>68</v>
      </c>
      <c r="E742" s="14">
        <v>1</v>
      </c>
      <c r="F742" s="90"/>
      <c r="G742" s="17">
        <f t="shared" si="20"/>
        <v>0</v>
      </c>
      <c r="H742" s="12"/>
    </row>
    <row r="743" s="1" customFormat="1" ht="24" spans="1:8">
      <c r="A743" s="89">
        <v>16031</v>
      </c>
      <c r="B743" s="14" t="s">
        <v>1782</v>
      </c>
      <c r="C743" s="77" t="s">
        <v>1783</v>
      </c>
      <c r="D743" s="14" t="s">
        <v>112</v>
      </c>
      <c r="E743" s="14">
        <v>1</v>
      </c>
      <c r="F743" s="90"/>
      <c r="G743" s="17">
        <f t="shared" si="20"/>
        <v>0</v>
      </c>
      <c r="H743" s="12"/>
    </row>
    <row r="744" s="1" customFormat="1" spans="1:8">
      <c r="A744" s="89">
        <v>16040</v>
      </c>
      <c r="B744" s="14" t="s">
        <v>1784</v>
      </c>
      <c r="C744" s="77" t="s">
        <v>1785</v>
      </c>
      <c r="D744" s="14" t="s">
        <v>68</v>
      </c>
      <c r="E744" s="14">
        <v>1</v>
      </c>
      <c r="F744" s="90"/>
      <c r="G744" s="17">
        <f t="shared" si="20"/>
        <v>0</v>
      </c>
      <c r="H744" s="12"/>
    </row>
    <row r="745" s="1" customFormat="1" ht="36" spans="1:8">
      <c r="A745" s="13">
        <v>28001</v>
      </c>
      <c r="B745" s="14" t="s">
        <v>1786</v>
      </c>
      <c r="C745" s="77" t="s">
        <v>1787</v>
      </c>
      <c r="D745" s="14" t="s">
        <v>509</v>
      </c>
      <c r="E745" s="14">
        <v>1</v>
      </c>
      <c r="F745" s="90"/>
      <c r="G745" s="17">
        <f t="shared" si="20"/>
        <v>0</v>
      </c>
      <c r="H745" s="12"/>
    </row>
    <row r="746" s="1" customFormat="1" spans="1:8">
      <c r="A746" s="13">
        <v>28002</v>
      </c>
      <c r="B746" s="14" t="s">
        <v>1788</v>
      </c>
      <c r="C746" s="77" t="s">
        <v>1789</v>
      </c>
      <c r="D746" s="14" t="s">
        <v>509</v>
      </c>
      <c r="E746" s="14">
        <v>1</v>
      </c>
      <c r="F746" s="90"/>
      <c r="G746" s="17">
        <f t="shared" si="20"/>
        <v>0</v>
      </c>
      <c r="H746" s="12"/>
    </row>
    <row r="747" s="1" customFormat="1" ht="24" spans="1:8">
      <c r="A747" s="13">
        <v>28003</v>
      </c>
      <c r="B747" s="14" t="s">
        <v>1790</v>
      </c>
      <c r="C747" s="77" t="s">
        <v>1791</v>
      </c>
      <c r="D747" s="14" t="s">
        <v>509</v>
      </c>
      <c r="E747" s="14">
        <v>1</v>
      </c>
      <c r="F747" s="90"/>
      <c r="G747" s="17">
        <f t="shared" si="20"/>
        <v>0</v>
      </c>
      <c r="H747" s="12"/>
    </row>
    <row r="748" s="1" customFormat="1" spans="1:8">
      <c r="A748" s="13">
        <v>28005</v>
      </c>
      <c r="B748" s="14" t="s">
        <v>1792</v>
      </c>
      <c r="C748" s="77" t="s">
        <v>1793</v>
      </c>
      <c r="D748" s="14" t="s">
        <v>509</v>
      </c>
      <c r="E748" s="14">
        <v>25</v>
      </c>
      <c r="F748" s="90"/>
      <c r="G748" s="17">
        <f t="shared" si="20"/>
        <v>0</v>
      </c>
      <c r="H748" s="12"/>
    </row>
    <row r="749" s="1" customFormat="1" spans="1:8">
      <c r="A749" s="13">
        <v>28006</v>
      </c>
      <c r="B749" s="14" t="s">
        <v>1794</v>
      </c>
      <c r="C749" s="6" t="s">
        <v>1795</v>
      </c>
      <c r="D749" s="14" t="s">
        <v>509</v>
      </c>
      <c r="E749" s="14">
        <v>1</v>
      </c>
      <c r="F749" s="90"/>
      <c r="G749" s="17">
        <f t="shared" si="20"/>
        <v>0</v>
      </c>
      <c r="H749" s="12"/>
    </row>
    <row r="750" s="1" customFormat="1" spans="1:8">
      <c r="A750" s="13">
        <v>28007</v>
      </c>
      <c r="B750" s="14" t="s">
        <v>1796</v>
      </c>
      <c r="C750" s="28" t="s">
        <v>1797</v>
      </c>
      <c r="D750" s="14" t="s">
        <v>509</v>
      </c>
      <c r="E750" s="14">
        <v>1</v>
      </c>
      <c r="F750" s="90"/>
      <c r="G750" s="17">
        <f t="shared" si="20"/>
        <v>0</v>
      </c>
      <c r="H750" s="12"/>
    </row>
    <row r="751" s="1" customFormat="1" ht="24" spans="1:8">
      <c r="A751" s="89">
        <v>28020</v>
      </c>
      <c r="B751" s="14" t="s">
        <v>1798</v>
      </c>
      <c r="C751" s="28" t="s">
        <v>1799</v>
      </c>
      <c r="D751" s="14" t="s">
        <v>33</v>
      </c>
      <c r="E751" s="14">
        <v>1</v>
      </c>
      <c r="F751" s="90"/>
      <c r="G751" s="17">
        <f t="shared" si="20"/>
        <v>0</v>
      </c>
      <c r="H751" s="12"/>
    </row>
    <row r="752" s="1" customFormat="1" ht="36" spans="1:8">
      <c r="A752" s="89">
        <v>28021</v>
      </c>
      <c r="B752" s="14" t="s">
        <v>1800</v>
      </c>
      <c r="C752" s="77" t="s">
        <v>1801</v>
      </c>
      <c r="D752" s="14" t="s">
        <v>33</v>
      </c>
      <c r="E752" s="14">
        <v>1</v>
      </c>
      <c r="F752" s="90"/>
      <c r="G752" s="17">
        <f t="shared" si="20"/>
        <v>0</v>
      </c>
      <c r="H752" s="12"/>
    </row>
    <row r="753" s="1" customFormat="1" ht="24" spans="1:8">
      <c r="A753" s="89">
        <v>28022</v>
      </c>
      <c r="B753" s="14" t="s">
        <v>1802</v>
      </c>
      <c r="C753" s="77" t="s">
        <v>1803</v>
      </c>
      <c r="D753" s="14" t="s">
        <v>33</v>
      </c>
      <c r="E753" s="14">
        <v>1</v>
      </c>
      <c r="F753" s="90"/>
      <c r="G753" s="17">
        <f t="shared" si="20"/>
        <v>0</v>
      </c>
      <c r="H753" s="12"/>
    </row>
    <row r="754" s="1" customFormat="1" ht="24" spans="1:8">
      <c r="A754" s="89">
        <v>28023</v>
      </c>
      <c r="B754" s="14" t="s">
        <v>1804</v>
      </c>
      <c r="C754" s="77" t="s">
        <v>1805</v>
      </c>
      <c r="D754" s="14" t="s">
        <v>33</v>
      </c>
      <c r="E754" s="14">
        <v>1</v>
      </c>
      <c r="F754" s="90"/>
      <c r="G754" s="17">
        <f t="shared" si="20"/>
        <v>0</v>
      </c>
      <c r="H754" s="12"/>
    </row>
    <row r="755" s="1" customFormat="1" ht="24" spans="1:8">
      <c r="A755" s="89">
        <v>28024</v>
      </c>
      <c r="B755" s="14" t="s">
        <v>1806</v>
      </c>
      <c r="C755" s="77" t="s">
        <v>1807</v>
      </c>
      <c r="D755" s="14" t="s">
        <v>509</v>
      </c>
      <c r="E755" s="14">
        <v>1</v>
      </c>
      <c r="F755" s="90"/>
      <c r="G755" s="17">
        <f t="shared" si="20"/>
        <v>0</v>
      </c>
      <c r="H755" s="12"/>
    </row>
    <row r="756" s="1" customFormat="1" spans="1:8">
      <c r="A756" s="89">
        <v>28025</v>
      </c>
      <c r="B756" s="14" t="s">
        <v>1808</v>
      </c>
      <c r="C756" s="77" t="s">
        <v>1809</v>
      </c>
      <c r="D756" s="14" t="s">
        <v>509</v>
      </c>
      <c r="E756" s="14">
        <v>1</v>
      </c>
      <c r="F756" s="90"/>
      <c r="G756" s="17">
        <f t="shared" si="20"/>
        <v>0</v>
      </c>
      <c r="H756" s="12"/>
    </row>
    <row r="757" s="1" customFormat="1" spans="1:8">
      <c r="A757" s="89">
        <v>28029</v>
      </c>
      <c r="B757" s="14" t="s">
        <v>1810</v>
      </c>
      <c r="C757" s="77" t="s">
        <v>1811</v>
      </c>
      <c r="D757" s="14" t="s">
        <v>509</v>
      </c>
      <c r="E757" s="14">
        <v>1</v>
      </c>
      <c r="F757" s="90"/>
      <c r="G757" s="17">
        <f t="shared" si="20"/>
        <v>0</v>
      </c>
      <c r="H757" s="12"/>
    </row>
    <row r="758" s="1" customFormat="1" ht="24" spans="1:8">
      <c r="A758" s="89">
        <v>28031</v>
      </c>
      <c r="B758" s="14" t="s">
        <v>1812</v>
      </c>
      <c r="C758" s="77" t="s">
        <v>1813</v>
      </c>
      <c r="D758" s="14" t="s">
        <v>33</v>
      </c>
      <c r="E758" s="14">
        <v>25</v>
      </c>
      <c r="F758" s="90"/>
      <c r="G758" s="17">
        <f t="shared" si="20"/>
        <v>0</v>
      </c>
      <c r="H758" s="12"/>
    </row>
    <row r="759" s="1" customFormat="1" ht="24" spans="1:8">
      <c r="A759" s="13">
        <v>34001</v>
      </c>
      <c r="B759" s="14" t="s">
        <v>503</v>
      </c>
      <c r="C759" s="93" t="s">
        <v>1814</v>
      </c>
      <c r="D759" s="14" t="s">
        <v>112</v>
      </c>
      <c r="E759" s="14">
        <v>1</v>
      </c>
      <c r="F759" s="90"/>
      <c r="G759" s="17">
        <f t="shared" si="20"/>
        <v>0</v>
      </c>
      <c r="H759" s="12"/>
    </row>
    <row r="760" s="1" customFormat="1" ht="24" spans="1:8">
      <c r="A760" s="13">
        <v>34002</v>
      </c>
      <c r="B760" s="14" t="s">
        <v>1815</v>
      </c>
      <c r="C760" s="93" t="s">
        <v>1814</v>
      </c>
      <c r="D760" s="14" t="s">
        <v>112</v>
      </c>
      <c r="E760" s="14">
        <v>1</v>
      </c>
      <c r="F760" s="90"/>
      <c r="G760" s="17">
        <f t="shared" si="20"/>
        <v>0</v>
      </c>
      <c r="H760" s="12"/>
    </row>
    <row r="761" s="1" customFormat="1" ht="24" spans="1:8">
      <c r="A761" s="13">
        <v>34003</v>
      </c>
      <c r="B761" s="14" t="s">
        <v>1815</v>
      </c>
      <c r="C761" s="93" t="s">
        <v>1816</v>
      </c>
      <c r="D761" s="14" t="s">
        <v>112</v>
      </c>
      <c r="E761" s="14">
        <v>25</v>
      </c>
      <c r="F761" s="90"/>
      <c r="G761" s="17">
        <f t="shared" si="20"/>
        <v>0</v>
      </c>
      <c r="H761" s="12"/>
    </row>
    <row r="762" s="1" customFormat="1" ht="24" spans="1:8">
      <c r="A762" s="13">
        <v>34004</v>
      </c>
      <c r="B762" s="14" t="s">
        <v>1817</v>
      </c>
      <c r="C762" s="93" t="s">
        <v>1814</v>
      </c>
      <c r="D762" s="14" t="s">
        <v>112</v>
      </c>
      <c r="E762" s="14">
        <v>1</v>
      </c>
      <c r="F762" s="90"/>
      <c r="G762" s="17">
        <f t="shared" si="20"/>
        <v>0</v>
      </c>
      <c r="H762" s="12"/>
    </row>
    <row r="763" s="1" customFormat="1" ht="24" spans="1:8">
      <c r="A763" s="13">
        <v>34005</v>
      </c>
      <c r="B763" s="14" t="s">
        <v>1818</v>
      </c>
      <c r="C763" s="77" t="s">
        <v>1819</v>
      </c>
      <c r="D763" s="14" t="s">
        <v>112</v>
      </c>
      <c r="E763" s="14">
        <v>1</v>
      </c>
      <c r="F763" s="90"/>
      <c r="G763" s="17">
        <f t="shared" si="20"/>
        <v>0</v>
      </c>
      <c r="H763" s="12"/>
    </row>
    <row r="764" s="1" customFormat="1" ht="24" spans="1:8">
      <c r="A764" s="13">
        <v>34006</v>
      </c>
      <c r="B764" s="14" t="s">
        <v>1820</v>
      </c>
      <c r="C764" s="77" t="s">
        <v>1821</v>
      </c>
      <c r="D764" s="14" t="s">
        <v>112</v>
      </c>
      <c r="E764" s="14">
        <v>25</v>
      </c>
      <c r="F764" s="90"/>
      <c r="G764" s="17">
        <f t="shared" si="20"/>
        <v>0</v>
      </c>
      <c r="H764" s="12"/>
    </row>
    <row r="765" s="1" customFormat="1" spans="1:8">
      <c r="A765" s="13">
        <v>34007</v>
      </c>
      <c r="B765" s="14" t="s">
        <v>1822</v>
      </c>
      <c r="C765" s="77" t="s">
        <v>1823</v>
      </c>
      <c r="D765" s="14" t="s">
        <v>112</v>
      </c>
      <c r="E765" s="14">
        <v>13</v>
      </c>
      <c r="F765" s="90"/>
      <c r="G765" s="17">
        <f t="shared" si="20"/>
        <v>0</v>
      </c>
      <c r="H765" s="12"/>
    </row>
    <row r="766" s="1" customFormat="1" spans="1:8">
      <c r="A766" s="13">
        <v>34008</v>
      </c>
      <c r="B766" s="14" t="s">
        <v>1822</v>
      </c>
      <c r="C766" s="77" t="s">
        <v>1824</v>
      </c>
      <c r="D766" s="14" t="s">
        <v>112</v>
      </c>
      <c r="E766" s="14">
        <v>13</v>
      </c>
      <c r="F766" s="90"/>
      <c r="G766" s="17">
        <f t="shared" si="20"/>
        <v>0</v>
      </c>
      <c r="H766" s="12"/>
    </row>
    <row r="767" s="1" customFormat="1" spans="1:8">
      <c r="A767" s="13">
        <v>34009</v>
      </c>
      <c r="B767" s="14" t="s">
        <v>505</v>
      </c>
      <c r="C767" s="77" t="s">
        <v>1825</v>
      </c>
      <c r="D767" s="14" t="s">
        <v>509</v>
      </c>
      <c r="E767" s="14">
        <v>1</v>
      </c>
      <c r="F767" s="90"/>
      <c r="G767" s="17">
        <f t="shared" si="20"/>
        <v>0</v>
      </c>
      <c r="H767" s="12"/>
    </row>
    <row r="768" s="1" customFormat="1" spans="1:8">
      <c r="A768" s="13">
        <v>34010</v>
      </c>
      <c r="B768" s="14" t="s">
        <v>1826</v>
      </c>
      <c r="C768" s="77" t="s">
        <v>1827</v>
      </c>
      <c r="D768" s="14" t="s">
        <v>112</v>
      </c>
      <c r="E768" s="14">
        <v>1</v>
      </c>
      <c r="F768" s="90"/>
      <c r="G768" s="17">
        <f t="shared" si="20"/>
        <v>0</v>
      </c>
      <c r="H768" s="12"/>
    </row>
    <row r="769" s="1" customFormat="1" spans="1:8">
      <c r="A769" s="13">
        <v>34011</v>
      </c>
      <c r="B769" s="14" t="s">
        <v>1828</v>
      </c>
      <c r="C769" s="77" t="s">
        <v>1825</v>
      </c>
      <c r="D769" s="14" t="s">
        <v>112</v>
      </c>
      <c r="E769" s="14">
        <v>1</v>
      </c>
      <c r="F769" s="90"/>
      <c r="G769" s="17">
        <f t="shared" si="20"/>
        <v>0</v>
      </c>
      <c r="H769" s="12"/>
    </row>
    <row r="770" s="1" customFormat="1" spans="1:8">
      <c r="A770" s="13">
        <v>34012</v>
      </c>
      <c r="B770" s="14" t="s">
        <v>1828</v>
      </c>
      <c r="C770" s="77" t="s">
        <v>1829</v>
      </c>
      <c r="D770" s="14" t="s">
        <v>112</v>
      </c>
      <c r="E770" s="14">
        <v>25</v>
      </c>
      <c r="F770" s="90"/>
      <c r="G770" s="17">
        <f t="shared" si="20"/>
        <v>0</v>
      </c>
      <c r="H770" s="12"/>
    </row>
    <row r="771" s="1" customFormat="1" ht="24" spans="1:8">
      <c r="A771" s="89">
        <v>34015</v>
      </c>
      <c r="B771" s="14" t="s">
        <v>507</v>
      </c>
      <c r="C771" s="77" t="s">
        <v>1830</v>
      </c>
      <c r="D771" s="14" t="s">
        <v>509</v>
      </c>
      <c r="E771" s="14">
        <v>1</v>
      </c>
      <c r="F771" s="90"/>
      <c r="G771" s="17">
        <f t="shared" si="20"/>
        <v>0</v>
      </c>
      <c r="H771" s="12"/>
    </row>
    <row r="772" s="1" customFormat="1" spans="1:8">
      <c r="A772" s="89">
        <v>34016</v>
      </c>
      <c r="B772" s="14" t="s">
        <v>1831</v>
      </c>
      <c r="C772" s="77" t="s">
        <v>1832</v>
      </c>
      <c r="D772" s="14" t="s">
        <v>509</v>
      </c>
      <c r="E772" s="14">
        <v>1</v>
      </c>
      <c r="F772" s="90"/>
      <c r="G772" s="17">
        <f t="shared" si="20"/>
        <v>0</v>
      </c>
      <c r="H772" s="12"/>
    </row>
    <row r="773" s="1" customFormat="1" ht="24" spans="1:8">
      <c r="A773" s="89">
        <v>34017</v>
      </c>
      <c r="B773" s="14" t="s">
        <v>1833</v>
      </c>
      <c r="C773" s="77" t="s">
        <v>1834</v>
      </c>
      <c r="D773" s="14" t="s">
        <v>509</v>
      </c>
      <c r="E773" s="14">
        <v>1</v>
      </c>
      <c r="F773" s="90"/>
      <c r="G773" s="17">
        <f t="shared" si="20"/>
        <v>0</v>
      </c>
      <c r="H773" s="12"/>
    </row>
    <row r="774" s="1" customFormat="1" ht="24" spans="1:8">
      <c r="A774" s="89">
        <v>34018</v>
      </c>
      <c r="B774" s="14" t="s">
        <v>1835</v>
      </c>
      <c r="C774" s="77" t="s">
        <v>1836</v>
      </c>
      <c r="D774" s="14" t="s">
        <v>509</v>
      </c>
      <c r="E774" s="14">
        <v>25</v>
      </c>
      <c r="F774" s="90"/>
      <c r="G774" s="17">
        <f t="shared" si="20"/>
        <v>0</v>
      </c>
      <c r="H774" s="12"/>
    </row>
    <row r="775" s="1" customFormat="1" ht="84" spans="1:8">
      <c r="A775" s="89">
        <v>34019</v>
      </c>
      <c r="B775" s="14" t="s">
        <v>512</v>
      </c>
      <c r="C775" s="77" t="s">
        <v>1837</v>
      </c>
      <c r="D775" s="14" t="s">
        <v>509</v>
      </c>
      <c r="E775" s="14">
        <v>1</v>
      </c>
      <c r="F775" s="90"/>
      <c r="G775" s="17">
        <f t="shared" si="20"/>
        <v>0</v>
      </c>
      <c r="H775" s="12"/>
    </row>
    <row r="776" s="1" customFormat="1" ht="48" spans="1:8">
      <c r="A776" s="89">
        <v>34020</v>
      </c>
      <c r="B776" s="14" t="s">
        <v>1838</v>
      </c>
      <c r="C776" s="77" t="s">
        <v>1839</v>
      </c>
      <c r="D776" s="14" t="s">
        <v>509</v>
      </c>
      <c r="E776" s="14">
        <v>1</v>
      </c>
      <c r="F776" s="90"/>
      <c r="G776" s="17">
        <f t="shared" si="20"/>
        <v>0</v>
      </c>
      <c r="H776" s="12"/>
    </row>
    <row r="777" s="1" customFormat="1" ht="60" spans="1:8">
      <c r="A777" s="89">
        <v>34021</v>
      </c>
      <c r="B777" s="14" t="s">
        <v>1840</v>
      </c>
      <c r="C777" s="77" t="s">
        <v>1841</v>
      </c>
      <c r="D777" s="14" t="s">
        <v>509</v>
      </c>
      <c r="E777" s="14">
        <v>1</v>
      </c>
      <c r="F777" s="90"/>
      <c r="G777" s="17">
        <f t="shared" si="20"/>
        <v>0</v>
      </c>
      <c r="H777" s="12"/>
    </row>
    <row r="778" s="1" customFormat="1" ht="24" spans="1:8">
      <c r="A778" s="89">
        <v>34022</v>
      </c>
      <c r="B778" s="14" t="s">
        <v>522</v>
      </c>
      <c r="C778" s="77" t="s">
        <v>1842</v>
      </c>
      <c r="D778" s="14" t="s">
        <v>509</v>
      </c>
      <c r="E778" s="14">
        <v>1</v>
      </c>
      <c r="F778" s="90"/>
      <c r="G778" s="17">
        <f t="shared" si="20"/>
        <v>0</v>
      </c>
      <c r="H778" s="12"/>
    </row>
    <row r="779" s="1" customFormat="1" ht="24" spans="1:8">
      <c r="A779" s="89">
        <v>34023</v>
      </c>
      <c r="B779" s="14" t="s">
        <v>1843</v>
      </c>
      <c r="C779" s="77" t="s">
        <v>1844</v>
      </c>
      <c r="D779" s="14" t="s">
        <v>509</v>
      </c>
      <c r="E779" s="14">
        <v>1</v>
      </c>
      <c r="F779" s="90"/>
      <c r="G779" s="17">
        <f t="shared" si="20"/>
        <v>0</v>
      </c>
      <c r="H779" s="12"/>
    </row>
    <row r="780" s="1" customFormat="1" ht="24" spans="1:8">
      <c r="A780" s="89">
        <v>34024</v>
      </c>
      <c r="B780" s="14" t="s">
        <v>1845</v>
      </c>
      <c r="C780" s="77" t="s">
        <v>1846</v>
      </c>
      <c r="D780" s="14" t="s">
        <v>509</v>
      </c>
      <c r="E780" s="14">
        <v>1</v>
      </c>
      <c r="F780" s="90"/>
      <c r="G780" s="17">
        <f t="shared" si="20"/>
        <v>0</v>
      </c>
      <c r="H780" s="12"/>
    </row>
    <row r="781" s="1" customFormat="1" ht="72" spans="1:8">
      <c r="A781" s="89">
        <v>44001</v>
      </c>
      <c r="B781" s="14" t="s">
        <v>1847</v>
      </c>
      <c r="C781" s="77" t="s">
        <v>1848</v>
      </c>
      <c r="D781" s="14" t="s">
        <v>33</v>
      </c>
      <c r="E781" s="14">
        <v>1</v>
      </c>
      <c r="F781" s="90"/>
      <c r="G781" s="17">
        <f t="shared" si="20"/>
        <v>0</v>
      </c>
      <c r="H781" s="12"/>
    </row>
    <row r="782" s="1" customFormat="1" spans="1:8">
      <c r="A782" s="89">
        <v>44002</v>
      </c>
      <c r="B782" s="14" t="s">
        <v>1849</v>
      </c>
      <c r="C782" s="77" t="s">
        <v>1850</v>
      </c>
      <c r="D782" s="14" t="s">
        <v>33</v>
      </c>
      <c r="E782" s="14">
        <v>25</v>
      </c>
      <c r="F782" s="90"/>
      <c r="G782" s="17">
        <f t="shared" si="20"/>
        <v>0</v>
      </c>
      <c r="H782" s="12"/>
    </row>
    <row r="783" s="1" customFormat="1" spans="1:8">
      <c r="A783" s="89">
        <v>54302</v>
      </c>
      <c r="B783" s="14" t="s">
        <v>1851</v>
      </c>
      <c r="C783" s="28" t="s">
        <v>1852</v>
      </c>
      <c r="D783" s="14" t="s">
        <v>1601</v>
      </c>
      <c r="E783" s="14">
        <v>1</v>
      </c>
      <c r="F783" s="90"/>
      <c r="G783" s="17">
        <f t="shared" ref="G783:G829" si="21">F783*E783</f>
        <v>0</v>
      </c>
      <c r="H783" s="12"/>
    </row>
    <row r="784" s="1" customFormat="1" spans="1:8">
      <c r="A784" s="89">
        <v>54303</v>
      </c>
      <c r="B784" s="14" t="s">
        <v>1853</v>
      </c>
      <c r="C784" s="28" t="s">
        <v>1852</v>
      </c>
      <c r="D784" s="14" t="s">
        <v>1601</v>
      </c>
      <c r="E784" s="14">
        <v>1</v>
      </c>
      <c r="F784" s="90"/>
      <c r="G784" s="17">
        <f t="shared" si="21"/>
        <v>0</v>
      </c>
      <c r="H784" s="12"/>
    </row>
    <row r="785" s="1" customFormat="1" spans="1:8">
      <c r="A785" s="89">
        <v>54304</v>
      </c>
      <c r="B785" s="14" t="s">
        <v>1854</v>
      </c>
      <c r="C785" s="28" t="s">
        <v>1852</v>
      </c>
      <c r="D785" s="14" t="s">
        <v>1601</v>
      </c>
      <c r="E785" s="14">
        <v>1</v>
      </c>
      <c r="F785" s="90"/>
      <c r="G785" s="17">
        <f t="shared" si="21"/>
        <v>0</v>
      </c>
      <c r="H785" s="12"/>
    </row>
    <row r="786" s="1" customFormat="1" spans="1:8">
      <c r="A786" s="89">
        <v>54305</v>
      </c>
      <c r="B786" s="14" t="s">
        <v>1855</v>
      </c>
      <c r="C786" s="28" t="s">
        <v>1852</v>
      </c>
      <c r="D786" s="14" t="s">
        <v>1601</v>
      </c>
      <c r="E786" s="14">
        <v>1</v>
      </c>
      <c r="F786" s="90"/>
      <c r="G786" s="17">
        <f t="shared" si="21"/>
        <v>0</v>
      </c>
      <c r="H786" s="12"/>
    </row>
    <row r="787" s="1" customFormat="1" spans="1:8">
      <c r="A787" s="89">
        <v>54306</v>
      </c>
      <c r="B787" s="14" t="s">
        <v>1856</v>
      </c>
      <c r="C787" s="28" t="s">
        <v>1852</v>
      </c>
      <c r="D787" s="14" t="s">
        <v>1601</v>
      </c>
      <c r="E787" s="14">
        <v>1</v>
      </c>
      <c r="F787" s="90"/>
      <c r="G787" s="17">
        <f t="shared" si="21"/>
        <v>0</v>
      </c>
      <c r="H787" s="12"/>
    </row>
    <row r="788" s="1" customFormat="1" spans="1:8">
      <c r="A788" s="89">
        <v>54307</v>
      </c>
      <c r="B788" s="14" t="s">
        <v>1857</v>
      </c>
      <c r="C788" s="28" t="s">
        <v>1852</v>
      </c>
      <c r="D788" s="14" t="s">
        <v>1601</v>
      </c>
      <c r="E788" s="14">
        <v>1</v>
      </c>
      <c r="F788" s="90"/>
      <c r="G788" s="17">
        <f t="shared" si="21"/>
        <v>0</v>
      </c>
      <c r="H788" s="12"/>
    </row>
    <row r="789" s="1" customFormat="1" spans="1:8">
      <c r="A789" s="89">
        <v>54308</v>
      </c>
      <c r="B789" s="14" t="s">
        <v>1858</v>
      </c>
      <c r="C789" s="28" t="s">
        <v>1852</v>
      </c>
      <c r="D789" s="14" t="s">
        <v>1601</v>
      </c>
      <c r="E789" s="14">
        <v>1</v>
      </c>
      <c r="F789" s="90"/>
      <c r="G789" s="17">
        <f t="shared" si="21"/>
        <v>0</v>
      </c>
      <c r="H789" s="12"/>
    </row>
    <row r="790" s="1" customFormat="1" spans="1:8">
      <c r="A790" s="89">
        <v>54309</v>
      </c>
      <c r="B790" s="14" t="s">
        <v>1859</v>
      </c>
      <c r="C790" s="28" t="s">
        <v>1852</v>
      </c>
      <c r="D790" s="14" t="s">
        <v>1601</v>
      </c>
      <c r="E790" s="14">
        <v>1</v>
      </c>
      <c r="F790" s="90"/>
      <c r="G790" s="17">
        <f t="shared" si="21"/>
        <v>0</v>
      </c>
      <c r="H790" s="12"/>
    </row>
    <row r="791" s="1" customFormat="1" spans="1:8">
      <c r="A791" s="89">
        <v>54310</v>
      </c>
      <c r="B791" s="14" t="s">
        <v>1860</v>
      </c>
      <c r="C791" s="28" t="s">
        <v>1852</v>
      </c>
      <c r="D791" s="14" t="s">
        <v>1601</v>
      </c>
      <c r="E791" s="14">
        <v>1</v>
      </c>
      <c r="F791" s="90"/>
      <c r="G791" s="17">
        <f t="shared" si="21"/>
        <v>0</v>
      </c>
      <c r="H791" s="12"/>
    </row>
    <row r="792" s="1" customFormat="1" spans="1:8">
      <c r="A792" s="89">
        <v>54311</v>
      </c>
      <c r="B792" s="14" t="s">
        <v>1861</v>
      </c>
      <c r="C792" s="28" t="s">
        <v>1852</v>
      </c>
      <c r="D792" s="14" t="s">
        <v>1601</v>
      </c>
      <c r="E792" s="14">
        <v>1</v>
      </c>
      <c r="F792" s="90"/>
      <c r="G792" s="17">
        <f t="shared" si="21"/>
        <v>0</v>
      </c>
      <c r="H792" s="12"/>
    </row>
    <row r="793" s="1" customFormat="1" spans="1:8">
      <c r="A793" s="89">
        <v>54401</v>
      </c>
      <c r="B793" s="14" t="s">
        <v>1862</v>
      </c>
      <c r="C793" s="28" t="s">
        <v>1852</v>
      </c>
      <c r="D793" s="14" t="s">
        <v>1473</v>
      </c>
      <c r="E793" s="14">
        <v>1</v>
      </c>
      <c r="F793" s="90"/>
      <c r="G793" s="17">
        <f t="shared" si="21"/>
        <v>0</v>
      </c>
      <c r="H793" s="12"/>
    </row>
    <row r="794" s="1" customFormat="1" spans="1:8">
      <c r="A794" s="89">
        <v>54402</v>
      </c>
      <c r="B794" s="14" t="s">
        <v>1851</v>
      </c>
      <c r="C794" s="28" t="s">
        <v>1852</v>
      </c>
      <c r="D794" s="14" t="s">
        <v>1473</v>
      </c>
      <c r="E794" s="14">
        <v>1</v>
      </c>
      <c r="F794" s="90"/>
      <c r="G794" s="17">
        <f t="shared" si="21"/>
        <v>0</v>
      </c>
      <c r="H794" s="12"/>
    </row>
    <row r="795" s="1" customFormat="1" spans="1:8">
      <c r="A795" s="89">
        <v>54403</v>
      </c>
      <c r="B795" s="14" t="s">
        <v>1853</v>
      </c>
      <c r="C795" s="28" t="s">
        <v>1852</v>
      </c>
      <c r="D795" s="14" t="s">
        <v>1473</v>
      </c>
      <c r="E795" s="14">
        <v>1</v>
      </c>
      <c r="F795" s="90"/>
      <c r="G795" s="17">
        <f t="shared" si="21"/>
        <v>0</v>
      </c>
      <c r="H795" s="12"/>
    </row>
    <row r="796" s="1" customFormat="1" spans="1:8">
      <c r="A796" s="89">
        <v>54404</v>
      </c>
      <c r="B796" s="14" t="s">
        <v>1854</v>
      </c>
      <c r="C796" s="28" t="s">
        <v>1852</v>
      </c>
      <c r="D796" s="14" t="s">
        <v>1473</v>
      </c>
      <c r="E796" s="14">
        <v>1</v>
      </c>
      <c r="F796" s="90"/>
      <c r="G796" s="17">
        <f t="shared" si="21"/>
        <v>0</v>
      </c>
      <c r="H796" s="12"/>
    </row>
    <row r="797" s="1" customFormat="1" spans="1:8">
      <c r="A797" s="89">
        <v>54405</v>
      </c>
      <c r="B797" s="14" t="s">
        <v>1855</v>
      </c>
      <c r="C797" s="28" t="s">
        <v>1852</v>
      </c>
      <c r="D797" s="14" t="s">
        <v>1473</v>
      </c>
      <c r="E797" s="14">
        <v>1</v>
      </c>
      <c r="F797" s="90"/>
      <c r="G797" s="17">
        <f t="shared" si="21"/>
        <v>0</v>
      </c>
      <c r="H797" s="12"/>
    </row>
    <row r="798" s="1" customFormat="1" spans="1:8">
      <c r="A798" s="89">
        <v>54406</v>
      </c>
      <c r="B798" s="14" t="s">
        <v>1856</v>
      </c>
      <c r="C798" s="28" t="s">
        <v>1852</v>
      </c>
      <c r="D798" s="14" t="s">
        <v>1473</v>
      </c>
      <c r="E798" s="14">
        <v>1</v>
      </c>
      <c r="F798" s="90"/>
      <c r="G798" s="17">
        <f t="shared" si="21"/>
        <v>0</v>
      </c>
      <c r="H798" s="12"/>
    </row>
    <row r="799" s="1" customFormat="1" spans="1:8">
      <c r="A799" s="89">
        <v>54407</v>
      </c>
      <c r="B799" s="14" t="s">
        <v>1857</v>
      </c>
      <c r="C799" s="28" t="s">
        <v>1852</v>
      </c>
      <c r="D799" s="14" t="s">
        <v>1473</v>
      </c>
      <c r="E799" s="14">
        <v>1</v>
      </c>
      <c r="F799" s="90"/>
      <c r="G799" s="17">
        <f t="shared" si="21"/>
        <v>0</v>
      </c>
      <c r="H799" s="12"/>
    </row>
    <row r="800" s="1" customFormat="1" spans="1:8">
      <c r="A800" s="89">
        <v>54408</v>
      </c>
      <c r="B800" s="14" t="s">
        <v>1858</v>
      </c>
      <c r="C800" s="28" t="s">
        <v>1852</v>
      </c>
      <c r="D800" s="14" t="s">
        <v>1473</v>
      </c>
      <c r="E800" s="14">
        <v>1</v>
      </c>
      <c r="F800" s="90"/>
      <c r="G800" s="17">
        <f t="shared" si="21"/>
        <v>0</v>
      </c>
      <c r="H800" s="12"/>
    </row>
    <row r="801" s="1" customFormat="1" spans="1:8">
      <c r="A801" s="89">
        <v>54409</v>
      </c>
      <c r="B801" s="14" t="s">
        <v>1859</v>
      </c>
      <c r="C801" s="28" t="s">
        <v>1852</v>
      </c>
      <c r="D801" s="14" t="s">
        <v>1473</v>
      </c>
      <c r="E801" s="14">
        <v>1</v>
      </c>
      <c r="F801" s="90"/>
      <c r="G801" s="17">
        <f t="shared" si="21"/>
        <v>0</v>
      </c>
      <c r="H801" s="12"/>
    </row>
    <row r="802" s="1" customFormat="1" spans="1:8">
      <c r="A802" s="89">
        <v>54410</v>
      </c>
      <c r="B802" s="14" t="s">
        <v>1860</v>
      </c>
      <c r="C802" s="28" t="s">
        <v>1852</v>
      </c>
      <c r="D802" s="14" t="s">
        <v>1473</v>
      </c>
      <c r="E802" s="14">
        <v>1</v>
      </c>
      <c r="F802" s="90"/>
      <c r="G802" s="17">
        <f t="shared" si="21"/>
        <v>0</v>
      </c>
      <c r="H802" s="12"/>
    </row>
    <row r="803" s="1" customFormat="1" spans="1:8">
      <c r="A803" s="89">
        <v>54411</v>
      </c>
      <c r="B803" s="14" t="s">
        <v>1861</v>
      </c>
      <c r="C803" s="28" t="s">
        <v>1852</v>
      </c>
      <c r="D803" s="14" t="s">
        <v>1473</v>
      </c>
      <c r="E803" s="14">
        <v>1</v>
      </c>
      <c r="F803" s="90"/>
      <c r="G803" s="17">
        <f t="shared" si="21"/>
        <v>0</v>
      </c>
      <c r="H803" s="12"/>
    </row>
    <row r="804" s="1" customFormat="1" ht="24" spans="1:8">
      <c r="A804" s="89">
        <v>80401</v>
      </c>
      <c r="B804" s="14" t="s">
        <v>1863</v>
      </c>
      <c r="C804" s="77" t="s">
        <v>1864</v>
      </c>
      <c r="D804" s="14" t="s">
        <v>33</v>
      </c>
      <c r="E804" s="34">
        <v>1</v>
      </c>
      <c r="F804" s="90"/>
      <c r="G804" s="17">
        <f t="shared" si="21"/>
        <v>0</v>
      </c>
      <c r="H804" s="12"/>
    </row>
    <row r="805" s="1" customFormat="1" ht="36" spans="1:8">
      <c r="A805" s="89">
        <v>81151</v>
      </c>
      <c r="B805" s="14" t="s">
        <v>1865</v>
      </c>
      <c r="C805" s="77" t="s">
        <v>1866</v>
      </c>
      <c r="D805" s="14" t="s">
        <v>33</v>
      </c>
      <c r="E805" s="14">
        <v>9</v>
      </c>
      <c r="F805" s="90"/>
      <c r="G805" s="17">
        <f t="shared" si="21"/>
        <v>0</v>
      </c>
      <c r="H805" s="12"/>
    </row>
    <row r="806" s="1" customFormat="1" spans="1:8">
      <c r="A806" s="89">
        <v>81152</v>
      </c>
      <c r="B806" s="14" t="s">
        <v>1867</v>
      </c>
      <c r="C806" s="77" t="s">
        <v>1868</v>
      </c>
      <c r="D806" s="14" t="s">
        <v>112</v>
      </c>
      <c r="E806" s="89">
        <v>1</v>
      </c>
      <c r="F806" s="90"/>
      <c r="G806" s="17">
        <f t="shared" si="21"/>
        <v>0</v>
      </c>
      <c r="H806" s="12"/>
    </row>
    <row r="807" s="1" customFormat="1" spans="1:8">
      <c r="A807" s="89">
        <v>81153</v>
      </c>
      <c r="B807" s="14" t="s">
        <v>1869</v>
      </c>
      <c r="C807" s="77" t="s">
        <v>1870</v>
      </c>
      <c r="D807" s="14" t="s">
        <v>112</v>
      </c>
      <c r="E807" s="89">
        <v>1</v>
      </c>
      <c r="F807" s="90"/>
      <c r="G807" s="17">
        <f t="shared" si="21"/>
        <v>0</v>
      </c>
      <c r="H807" s="12"/>
    </row>
    <row r="808" s="1" customFormat="1" spans="1:8">
      <c r="A808" s="89">
        <v>81154</v>
      </c>
      <c r="B808" s="14" t="s">
        <v>1871</v>
      </c>
      <c r="C808" s="77" t="s">
        <v>1872</v>
      </c>
      <c r="D808" s="14" t="s">
        <v>248</v>
      </c>
      <c r="E808" s="89">
        <v>1</v>
      </c>
      <c r="F808" s="90"/>
      <c r="G808" s="17">
        <f t="shared" si="21"/>
        <v>0</v>
      </c>
      <c r="H808" s="12"/>
    </row>
    <row r="809" s="1" customFormat="1" spans="1:8">
      <c r="A809" s="89">
        <v>81155</v>
      </c>
      <c r="B809" s="14" t="s">
        <v>1873</v>
      </c>
      <c r="C809" s="77" t="s">
        <v>1874</v>
      </c>
      <c r="D809" s="14" t="s">
        <v>248</v>
      </c>
      <c r="E809" s="89">
        <v>1</v>
      </c>
      <c r="F809" s="90"/>
      <c r="G809" s="17">
        <f t="shared" si="21"/>
        <v>0</v>
      </c>
      <c r="H809" s="12"/>
    </row>
    <row r="810" s="1" customFormat="1" spans="1:8">
      <c r="A810" s="89">
        <v>81156</v>
      </c>
      <c r="B810" s="14" t="s">
        <v>1875</v>
      </c>
      <c r="C810" s="6" t="s">
        <v>1876</v>
      </c>
      <c r="D810" s="14" t="s">
        <v>33</v>
      </c>
      <c r="E810" s="89">
        <v>1</v>
      </c>
      <c r="F810" s="90"/>
      <c r="G810" s="17">
        <f t="shared" si="21"/>
        <v>0</v>
      </c>
      <c r="H810" s="12"/>
    </row>
    <row r="811" s="4" customFormat="1" ht="12" spans="1:8">
      <c r="A811" s="53"/>
      <c r="B811" s="94" t="s">
        <v>207</v>
      </c>
      <c r="C811" s="95"/>
      <c r="D811" s="53"/>
      <c r="E811" s="53"/>
      <c r="F811" s="23"/>
      <c r="G811" s="42">
        <f>SUM(G724:G810)</f>
        <v>0</v>
      </c>
      <c r="H811" s="43"/>
    </row>
    <row r="812" s="1" customFormat="1" ht="12" spans="1:8">
      <c r="A812" s="85" t="s">
        <v>1877</v>
      </c>
      <c r="B812" s="86"/>
      <c r="C812" s="86"/>
      <c r="D812" s="86"/>
      <c r="E812" s="87"/>
      <c r="F812" s="96"/>
      <c r="G812" s="88"/>
      <c r="H812" s="12"/>
    </row>
    <row r="813" s="1" customFormat="1" ht="14.25" spans="1:8">
      <c r="A813" s="97">
        <v>1011</v>
      </c>
      <c r="B813" s="13" t="s">
        <v>1748</v>
      </c>
      <c r="C813" s="31" t="s">
        <v>1749</v>
      </c>
      <c r="D813" s="13" t="s">
        <v>112</v>
      </c>
      <c r="E813" s="89">
        <v>25</v>
      </c>
      <c r="F813" s="98"/>
      <c r="G813" s="17">
        <f t="shared" ref="G813:G824" si="22">F813*E813</f>
        <v>0</v>
      </c>
      <c r="H813" s="12"/>
    </row>
    <row r="814" s="1" customFormat="1" ht="14.25" spans="1:8">
      <c r="A814" s="97">
        <v>10003</v>
      </c>
      <c r="B814" s="13" t="s">
        <v>1878</v>
      </c>
      <c r="C814" s="31" t="s">
        <v>1879</v>
      </c>
      <c r="D814" s="13" t="s">
        <v>29</v>
      </c>
      <c r="E814" s="89">
        <v>50</v>
      </c>
      <c r="F814" s="98"/>
      <c r="G814" s="17">
        <f t="shared" si="22"/>
        <v>0</v>
      </c>
      <c r="H814" s="12"/>
    </row>
    <row r="815" s="1" customFormat="1" ht="14.25" spans="1:8">
      <c r="A815" s="99">
        <v>10005</v>
      </c>
      <c r="B815" s="61" t="s">
        <v>968</v>
      </c>
      <c r="C815" s="62" t="s">
        <v>1761</v>
      </c>
      <c r="D815" s="13" t="s">
        <v>500</v>
      </c>
      <c r="E815" s="89">
        <v>25</v>
      </c>
      <c r="F815" s="98"/>
      <c r="G815" s="17">
        <f t="shared" si="22"/>
        <v>0</v>
      </c>
      <c r="H815" s="12"/>
    </row>
    <row r="816" s="1" customFormat="1" ht="14.25" spans="1:8">
      <c r="A816" s="97">
        <v>20001</v>
      </c>
      <c r="B816" s="13" t="s">
        <v>1880</v>
      </c>
      <c r="C816" s="77" t="s">
        <v>1881</v>
      </c>
      <c r="D816" s="13" t="s">
        <v>37</v>
      </c>
      <c r="E816" s="89">
        <v>6</v>
      </c>
      <c r="F816" s="98"/>
      <c r="G816" s="17">
        <f t="shared" si="22"/>
        <v>0</v>
      </c>
      <c r="H816" s="12"/>
    </row>
    <row r="817" s="1" customFormat="1" ht="14.25" spans="1:8">
      <c r="A817" s="97">
        <v>20002</v>
      </c>
      <c r="B817" s="13" t="s">
        <v>1882</v>
      </c>
      <c r="C817" s="31" t="s">
        <v>1883</v>
      </c>
      <c r="D817" s="13" t="s">
        <v>112</v>
      </c>
      <c r="E817" s="89">
        <v>4</v>
      </c>
      <c r="F817" s="98"/>
      <c r="G817" s="17">
        <f t="shared" si="22"/>
        <v>0</v>
      </c>
      <c r="H817" s="12"/>
    </row>
    <row r="818" s="1" customFormat="1" ht="14.25" spans="1:8">
      <c r="A818" s="97">
        <v>20003</v>
      </c>
      <c r="B818" s="13" t="s">
        <v>1884</v>
      </c>
      <c r="C818" s="31" t="s">
        <v>1885</v>
      </c>
      <c r="D818" s="13" t="s">
        <v>112</v>
      </c>
      <c r="E818" s="89">
        <v>4</v>
      </c>
      <c r="F818" s="98"/>
      <c r="G818" s="17">
        <f t="shared" si="22"/>
        <v>0</v>
      </c>
      <c r="H818" s="12"/>
    </row>
    <row r="819" s="1" customFormat="1" ht="14.25" spans="1:8">
      <c r="A819" s="97">
        <v>20004</v>
      </c>
      <c r="B819" s="13" t="s">
        <v>1886</v>
      </c>
      <c r="C819" s="31" t="s">
        <v>1883</v>
      </c>
      <c r="D819" s="13" t="s">
        <v>112</v>
      </c>
      <c r="E819" s="89">
        <v>4</v>
      </c>
      <c r="F819" s="98"/>
      <c r="G819" s="17">
        <f t="shared" si="22"/>
        <v>0</v>
      </c>
      <c r="H819" s="12"/>
    </row>
    <row r="820" s="1" customFormat="1" ht="14.25" spans="1:8">
      <c r="A820" s="97">
        <v>20005</v>
      </c>
      <c r="B820" s="13" t="s">
        <v>1887</v>
      </c>
      <c r="C820" s="31" t="s">
        <v>1888</v>
      </c>
      <c r="D820" s="13" t="s">
        <v>33</v>
      </c>
      <c r="E820" s="89">
        <v>4</v>
      </c>
      <c r="F820" s="98"/>
      <c r="G820" s="17">
        <f t="shared" si="22"/>
        <v>0</v>
      </c>
      <c r="H820" s="12"/>
    </row>
    <row r="821" s="1" customFormat="1" ht="24" spans="1:8">
      <c r="A821" s="97">
        <v>20006</v>
      </c>
      <c r="B821" s="13" t="s">
        <v>1889</v>
      </c>
      <c r="C821" s="31" t="s">
        <v>1890</v>
      </c>
      <c r="D821" s="13" t="s">
        <v>33</v>
      </c>
      <c r="E821" s="89">
        <v>50</v>
      </c>
      <c r="F821" s="98"/>
      <c r="G821" s="17">
        <f t="shared" si="22"/>
        <v>0</v>
      </c>
      <c r="H821" s="12"/>
    </row>
    <row r="822" s="1" customFormat="1" ht="14.25" spans="1:8">
      <c r="A822" s="99">
        <v>20007</v>
      </c>
      <c r="B822" s="61" t="s">
        <v>1891</v>
      </c>
      <c r="C822" s="62" t="s">
        <v>1892</v>
      </c>
      <c r="D822" s="13" t="s">
        <v>33</v>
      </c>
      <c r="E822" s="89">
        <v>50</v>
      </c>
      <c r="F822" s="98"/>
      <c r="G822" s="17">
        <f t="shared" si="22"/>
        <v>0</v>
      </c>
      <c r="H822" s="12"/>
    </row>
    <row r="823" s="1" customFormat="1" ht="24" spans="1:8">
      <c r="A823" s="97">
        <v>20008</v>
      </c>
      <c r="B823" s="13" t="s">
        <v>1893</v>
      </c>
      <c r="C823" s="31" t="s">
        <v>1894</v>
      </c>
      <c r="D823" s="13" t="s">
        <v>33</v>
      </c>
      <c r="E823" s="89">
        <v>50</v>
      </c>
      <c r="F823" s="98"/>
      <c r="G823" s="17">
        <f t="shared" si="22"/>
        <v>0</v>
      </c>
      <c r="H823" s="12"/>
    </row>
    <row r="824" s="1" customFormat="1" ht="36" spans="1:8">
      <c r="A824" s="97">
        <v>20009</v>
      </c>
      <c r="B824" s="13" t="s">
        <v>1895</v>
      </c>
      <c r="C824" s="31" t="s">
        <v>1896</v>
      </c>
      <c r="D824" s="13" t="s">
        <v>33</v>
      </c>
      <c r="E824" s="89">
        <v>25</v>
      </c>
      <c r="F824" s="98"/>
      <c r="G824" s="17">
        <f t="shared" si="22"/>
        <v>0</v>
      </c>
      <c r="H824" s="12"/>
    </row>
    <row r="825" s="1" customFormat="1" ht="24" spans="1:8">
      <c r="A825" s="99">
        <v>20010</v>
      </c>
      <c r="B825" s="61" t="s">
        <v>1897</v>
      </c>
      <c r="C825" s="62" t="s">
        <v>1898</v>
      </c>
      <c r="D825" s="13" t="s">
        <v>33</v>
      </c>
      <c r="E825" s="89">
        <v>25</v>
      </c>
      <c r="F825" s="98"/>
      <c r="G825" s="17">
        <f t="shared" ref="G825:G842" si="23">F825*E825</f>
        <v>0</v>
      </c>
      <c r="H825" s="12"/>
    </row>
    <row r="826" s="1" customFormat="1" ht="36" spans="1:8">
      <c r="A826" s="97">
        <v>20011</v>
      </c>
      <c r="B826" s="13" t="s">
        <v>1899</v>
      </c>
      <c r="C826" s="31" t="s">
        <v>1900</v>
      </c>
      <c r="D826" s="13" t="s">
        <v>33</v>
      </c>
      <c r="E826" s="89">
        <v>25</v>
      </c>
      <c r="F826" s="98"/>
      <c r="G826" s="17">
        <f t="shared" si="23"/>
        <v>0</v>
      </c>
      <c r="H826" s="12"/>
    </row>
    <row r="827" s="1" customFormat="1" ht="14.25" spans="1:8">
      <c r="A827" s="97">
        <v>20012</v>
      </c>
      <c r="B827" s="13" t="s">
        <v>1901</v>
      </c>
      <c r="C827" s="31" t="s">
        <v>1902</v>
      </c>
      <c r="D827" s="13" t="s">
        <v>33</v>
      </c>
      <c r="E827" s="89">
        <v>13</v>
      </c>
      <c r="F827" s="98"/>
      <c r="G827" s="17">
        <f t="shared" si="23"/>
        <v>0</v>
      </c>
      <c r="H827" s="12"/>
    </row>
    <row r="828" s="1" customFormat="1" ht="12" spans="1:8">
      <c r="A828" s="97">
        <v>20013</v>
      </c>
      <c r="B828" s="13" t="s">
        <v>1903</v>
      </c>
      <c r="C828" s="31" t="s">
        <v>1904</v>
      </c>
      <c r="D828" s="13" t="s">
        <v>33</v>
      </c>
      <c r="E828" s="89">
        <v>2</v>
      </c>
      <c r="F828" s="32"/>
      <c r="G828" s="17">
        <f t="shared" si="23"/>
        <v>0</v>
      </c>
      <c r="H828" s="12"/>
    </row>
    <row r="829" s="1" customFormat="1" ht="12" spans="1:8">
      <c r="A829" s="97">
        <v>20014</v>
      </c>
      <c r="B829" s="13" t="s">
        <v>1905</v>
      </c>
      <c r="C829" s="31" t="s">
        <v>1906</v>
      </c>
      <c r="D829" s="13" t="s">
        <v>33</v>
      </c>
      <c r="E829" s="89">
        <v>25</v>
      </c>
      <c r="F829" s="32"/>
      <c r="G829" s="17">
        <f t="shared" si="23"/>
        <v>0</v>
      </c>
      <c r="H829" s="12"/>
    </row>
    <row r="830" s="1" customFormat="1" ht="12" spans="1:8">
      <c r="A830" s="97">
        <v>30001</v>
      </c>
      <c r="B830" s="13" t="s">
        <v>1907</v>
      </c>
      <c r="C830" s="31" t="s">
        <v>1908</v>
      </c>
      <c r="D830" s="13" t="s">
        <v>33</v>
      </c>
      <c r="E830" s="89">
        <v>6</v>
      </c>
      <c r="F830" s="32"/>
      <c r="G830" s="17">
        <f t="shared" si="23"/>
        <v>0</v>
      </c>
      <c r="H830" s="12"/>
    </row>
    <row r="831" s="1" customFormat="1" ht="24" spans="1:8">
      <c r="A831" s="97">
        <v>30002</v>
      </c>
      <c r="B831" s="13" t="s">
        <v>1909</v>
      </c>
      <c r="C831" s="31" t="s">
        <v>1910</v>
      </c>
      <c r="D831" s="13" t="s">
        <v>33</v>
      </c>
      <c r="E831" s="89">
        <v>6</v>
      </c>
      <c r="F831" s="32"/>
      <c r="G831" s="17">
        <f t="shared" si="23"/>
        <v>0</v>
      </c>
      <c r="H831" s="12"/>
    </row>
    <row r="832" s="1" customFormat="1" ht="24" spans="1:8">
      <c r="A832" s="97">
        <v>50302</v>
      </c>
      <c r="B832" s="13" t="s">
        <v>1911</v>
      </c>
      <c r="C832" s="28" t="s">
        <v>1912</v>
      </c>
      <c r="D832" s="13" t="s">
        <v>33</v>
      </c>
      <c r="E832" s="89">
        <v>1</v>
      </c>
      <c r="F832" s="32"/>
      <c r="G832" s="17">
        <f t="shared" si="23"/>
        <v>0</v>
      </c>
      <c r="H832" s="12"/>
    </row>
    <row r="833" s="1" customFormat="1" ht="12" spans="1:8">
      <c r="A833" s="97">
        <v>81053</v>
      </c>
      <c r="B833" s="13" t="s">
        <v>1913</v>
      </c>
      <c r="C833" s="28" t="s">
        <v>1914</v>
      </c>
      <c r="D833" s="13" t="s">
        <v>68</v>
      </c>
      <c r="E833" s="89">
        <v>1</v>
      </c>
      <c r="F833" s="32"/>
      <c r="G833" s="17">
        <f t="shared" si="23"/>
        <v>0</v>
      </c>
      <c r="H833" s="12"/>
    </row>
    <row r="834" s="1" customFormat="1" ht="12" spans="1:8">
      <c r="A834" s="97">
        <v>83001</v>
      </c>
      <c r="B834" s="13" t="s">
        <v>1915</v>
      </c>
      <c r="C834" s="28" t="s">
        <v>1916</v>
      </c>
      <c r="D834" s="13" t="s">
        <v>33</v>
      </c>
      <c r="E834" s="89">
        <v>1</v>
      </c>
      <c r="F834" s="32"/>
      <c r="G834" s="17">
        <f t="shared" si="23"/>
        <v>0</v>
      </c>
      <c r="H834" s="12"/>
    </row>
    <row r="835" s="4" customFormat="1" ht="12" spans="1:8">
      <c r="A835" s="53"/>
      <c r="B835" s="94" t="s">
        <v>207</v>
      </c>
      <c r="C835" s="95"/>
      <c r="D835" s="53"/>
      <c r="E835" s="53"/>
      <c r="F835" s="58"/>
      <c r="G835" s="23">
        <f>SUM(G813:G834)</f>
        <v>0</v>
      </c>
      <c r="H835" s="43"/>
    </row>
    <row r="836" spans="1:8">
      <c r="H836" s="12"/>
    </row>
    <row r="837" spans="1:8">
      <c r="H837" s="12"/>
    </row>
    <row r="838" spans="1:8">
      <c r="H838" s="12"/>
    </row>
    <row r="839" spans="1:8">
      <c r="H839" s="12"/>
    </row>
    <row r="840" spans="1:8">
      <c r="H840" s="12"/>
    </row>
    <row r="841" spans="1:8">
      <c r="H841" s="12"/>
    </row>
    <row r="842" spans="1:8">
      <c r="H842" s="12"/>
    </row>
    <row r="843" spans="1:8">
      <c r="H843" s="12"/>
    </row>
    <row r="844" spans="1:8">
      <c r="H844" s="12"/>
    </row>
    <row r="845" spans="1:8">
      <c r="H845" s="12"/>
    </row>
    <row r="846" spans="1:8">
      <c r="H846" s="12"/>
    </row>
    <row r="847" spans="1:8">
      <c r="H847" s="12"/>
    </row>
    <row r="848" spans="1:8">
      <c r="H848" s="12"/>
    </row>
    <row r="849" spans="8:8">
      <c r="H849" s="12"/>
    </row>
    <row r="850" spans="8:8">
      <c r="H850" s="12"/>
    </row>
    <row r="851" spans="8:8">
      <c r="H851" s="12"/>
    </row>
    <row r="852" spans="8:8">
      <c r="H852" s="12"/>
    </row>
    <row r="853" spans="8:8">
      <c r="H853" s="12"/>
    </row>
    <row r="854" spans="8:8">
      <c r="H854" s="12"/>
    </row>
    <row r="855" spans="8:8">
      <c r="H855" s="12"/>
    </row>
    <row r="856" spans="8:8">
      <c r="H856" s="12"/>
    </row>
    <row r="857" spans="8:8">
      <c r="H857" s="12"/>
    </row>
    <row r="858" spans="8:8">
      <c r="H858" s="12"/>
    </row>
    <row r="859" spans="8:8">
      <c r="H859" s="12"/>
    </row>
    <row r="860" spans="8:8">
      <c r="H860" s="12"/>
    </row>
    <row r="861" spans="8:8">
      <c r="H861" s="12"/>
    </row>
    <row r="862" spans="8:8">
      <c r="H862" s="12"/>
    </row>
    <row r="863" spans="8:8">
      <c r="H863" s="12"/>
    </row>
    <row r="864" spans="8:8">
      <c r="H864" s="12"/>
    </row>
    <row r="865" spans="8:8">
      <c r="H865" s="12"/>
    </row>
    <row r="866" spans="8:8">
      <c r="H866" s="12"/>
    </row>
    <row r="867" spans="8:8">
      <c r="H867" s="12"/>
    </row>
    <row r="868" spans="8:8">
      <c r="H868" s="12"/>
    </row>
  </sheetData>
  <autoFilter xmlns:etc="http://www.wps.cn/officeDocument/2017/etCustomData" ref="A2:H835" etc:filterBottomFollowUsedRange="0">
    <extLst/>
  </autoFilter>
  <mergeCells count="25">
    <mergeCell ref="A1:G1"/>
    <mergeCell ref="A3:G3"/>
    <mergeCell ref="A4:G4"/>
    <mergeCell ref="A44:D44"/>
    <mergeCell ref="A79:D79"/>
    <mergeCell ref="A101:D101"/>
    <mergeCell ref="B119:C119"/>
    <mergeCell ref="A120:G120"/>
    <mergeCell ref="B127:C127"/>
    <mergeCell ref="A128:G128"/>
    <mergeCell ref="B359:C359"/>
    <mergeCell ref="A360:G360"/>
    <mergeCell ref="B555:C555"/>
    <mergeCell ref="A556:G556"/>
    <mergeCell ref="B722:C722"/>
    <mergeCell ref="A723:E723"/>
    <mergeCell ref="B811:C811"/>
    <mergeCell ref="A812:E812"/>
    <mergeCell ref="B835:C835"/>
    <mergeCell ref="A361:A362"/>
    <mergeCell ref="B206:B207"/>
    <mergeCell ref="B361:B362"/>
    <mergeCell ref="C361:C362"/>
    <mergeCell ref="D361:D362"/>
    <mergeCell ref="D599:D600"/>
  </mergeCells>
  <pageMargins left="0.751388888888889" right="0.751388888888889" top="1" bottom="1" header="0.5" footer="0.5"/>
  <pageSetup paperSize="257"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汇总表</vt:lpstr>
      <vt:lpstr>一层</vt:lpstr>
      <vt:lpstr>二层</vt:lpstr>
      <vt:lpstr>三层</vt:lpstr>
      <vt:lpstr>四层</vt:lpstr>
      <vt:lpstr>五层</vt:lpstr>
      <vt:lpstr>教学仪器（修改）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宇宙第一美少女战士</cp:lastModifiedBy>
  <dcterms:created xsi:type="dcterms:W3CDTF">2021-05-13T05:07:00Z</dcterms:created>
  <dcterms:modified xsi:type="dcterms:W3CDTF">2025-11-19T00:49:30Z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FF374F4AC5B542358341B247A26FF263_13</vt:lpwstr>
  </property>
  <property fmtid="{D5CDD505-2E9C-101B-9397-08002B2CF9AE}" pid="3" name="KSOProductBuildVer">
    <vt:lpwstr>2052-12.1.0.23542</vt:lpwstr>
  </property>
  <property fmtid="{D5CDD505-2E9C-101B-9397-08002B2CF9AE}" pid="4" name="KSOReadingLayout">
    <vt:bool>true</vt:bool>
  </property>
</Properties>
</file>