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新建文件夹 (2)\"/>
    </mc:Choice>
  </mc:AlternateContent>
  <bookViews>
    <workbookView xWindow="0" yWindow="0" windowWidth="27948" windowHeight="11928"/>
  </bookViews>
  <sheets>
    <sheet name="汇总表" sheetId="3" r:id="rId1"/>
    <sheet name="水毁维修" sheetId="11" r:id="rId2"/>
    <sheet name="热毁维修" sheetId="13" r:id="rId3"/>
    <sheet name="应急处置" sheetId="21" r:id="rId4"/>
  </sheets>
  <externalReferences>
    <externalReference r:id="rId5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21" l="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5" i="21"/>
  <c r="F14" i="21"/>
  <c r="F13" i="21"/>
  <c r="F12" i="21"/>
  <c r="F11" i="21"/>
  <c r="F10" i="21"/>
  <c r="F9" i="21"/>
  <c r="F8" i="21"/>
  <c r="F6" i="21"/>
  <c r="D35" i="21" s="1"/>
  <c r="C7" i="3" s="1"/>
  <c r="E3" i="21"/>
  <c r="F14" i="13"/>
  <c r="F13" i="13"/>
  <c r="F12" i="13"/>
  <c r="F11" i="13"/>
  <c r="F10" i="13"/>
  <c r="F9" i="13"/>
  <c r="F8" i="13"/>
  <c r="D15" i="13" s="1"/>
  <c r="C6" i="3" s="1"/>
  <c r="F7" i="13"/>
  <c r="F6" i="13"/>
  <c r="F5" i="13"/>
  <c r="E3" i="13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D18" i="11" s="1"/>
  <c r="C5" i="3" s="1"/>
  <c r="E3" i="11"/>
  <c r="C8" i="3" l="1"/>
</calcChain>
</file>

<file path=xl/sharedStrings.xml><?xml version="1.0" encoding="utf-8"?>
<sst xmlns="http://schemas.openxmlformats.org/spreadsheetml/2006/main" count="202" uniqueCount="139">
  <si>
    <t>清单汇总表</t>
  </si>
  <si>
    <t>货币单位：人民币</t>
  </si>
  <si>
    <t>序号</t>
  </si>
  <si>
    <t>科目名称</t>
  </si>
  <si>
    <r>
      <rPr>
        <b/>
        <sz val="10"/>
        <rFont val="Times New Roman"/>
        <family val="1"/>
      </rPr>
      <t xml:space="preserve">金额 </t>
    </r>
    <r>
      <rPr>
        <b/>
        <sz val="10"/>
        <rFont val="宋体"/>
        <family val="3"/>
        <charset val="134"/>
      </rPr>
      <t>（元）</t>
    </r>
  </si>
  <si>
    <t>水毁类应急处置服务</t>
  </si>
  <si>
    <t>路面热毁应急处置服务</t>
  </si>
  <si>
    <t>扫雪防冻、防汛防台应急抢修服务</t>
  </si>
  <si>
    <r>
      <rPr>
        <b/>
        <sz val="10"/>
        <rFont val="宋体"/>
        <family val="3"/>
        <charset val="134"/>
      </rPr>
      <t>投标价（1+2+3）</t>
    </r>
    <r>
      <rPr>
        <b/>
        <sz val="10"/>
        <rFont val="Times New Roman"/>
        <family val="1"/>
      </rPr>
      <t>=4</t>
    </r>
  </si>
  <si>
    <r>
      <rPr>
        <b/>
        <sz val="16"/>
        <rFont val="宋体"/>
        <family val="3"/>
        <charset val="134"/>
      </rPr>
      <t xml:space="preserve">第1章 </t>
    </r>
    <r>
      <rPr>
        <b/>
        <sz val="16"/>
        <rFont val="Times New Roman"/>
        <family val="1"/>
      </rPr>
      <t xml:space="preserve">  </t>
    </r>
    <r>
      <rPr>
        <b/>
        <sz val="16"/>
        <rFont val="黑体"/>
        <family val="3"/>
        <charset val="134"/>
      </rPr>
      <t>水毁类应急抢修服务</t>
    </r>
  </si>
  <si>
    <t>子目号</t>
  </si>
  <si>
    <t>子目名称</t>
  </si>
  <si>
    <t>单位</t>
  </si>
  <si>
    <t>数量</t>
  </si>
  <si>
    <t>单价（元）</t>
  </si>
  <si>
    <t>合价（元）</t>
  </si>
  <si>
    <t>1-1</t>
  </si>
  <si>
    <t>碎石垫层</t>
  </si>
  <si>
    <t>m³</t>
  </si>
  <si>
    <t>1-2</t>
  </si>
  <si>
    <t>培土路肩</t>
  </si>
  <si>
    <t>1-3</t>
  </si>
  <si>
    <t>拆除砖、石及其他砌体结构</t>
  </si>
  <si>
    <t>1-4</t>
  </si>
  <si>
    <t>挖土方</t>
  </si>
  <si>
    <t>1-5</t>
  </si>
  <si>
    <t>M10砖砌边沟修复</t>
  </si>
  <si>
    <t>m</t>
  </si>
  <si>
    <t>1-6</t>
  </si>
  <si>
    <t>混凝土边沟（C30）修复</t>
  </si>
  <si>
    <t>1-7</t>
  </si>
  <si>
    <t>混凝土盖板沟（C30）修复</t>
  </si>
  <si>
    <t>1-8</t>
  </si>
  <si>
    <t>φ12钢筋</t>
  </si>
  <si>
    <t>kg</t>
  </si>
  <si>
    <t>1-9</t>
  </si>
  <si>
    <t>混凝土预制件护坡修复</t>
  </si>
  <si>
    <t>1-10</t>
  </si>
  <si>
    <t>M7.5浆砌片石挡墙修复</t>
  </si>
  <si>
    <t>1-11</t>
  </si>
  <si>
    <t>混凝土挡墙（C30）修复</t>
  </si>
  <si>
    <t>1-12</t>
  </si>
  <si>
    <t>φ16钢筋</t>
  </si>
  <si>
    <t>1-13</t>
  </si>
  <si>
    <t>钢筋混凝土圆管涵（φ800mm以下）修复</t>
  </si>
  <si>
    <r>
      <rPr>
        <b/>
        <sz val="10"/>
        <rFont val="Times New Roman"/>
        <family val="1"/>
      </rPr>
      <t>200</t>
    </r>
    <r>
      <rPr>
        <b/>
        <sz val="10"/>
        <rFont val="宋体"/>
        <family val="3"/>
        <charset val="134"/>
      </rPr>
      <t>章小计（结转至</t>
    </r>
    <r>
      <rPr>
        <b/>
        <sz val="10"/>
        <rFont val="宋体"/>
        <family val="3"/>
        <charset val="134"/>
      </rPr>
      <t>清单汇总表）人民币</t>
    </r>
  </si>
  <si>
    <t>元</t>
  </si>
  <si>
    <t>备注：</t>
  </si>
  <si>
    <r>
      <rPr>
        <b/>
        <sz val="10"/>
        <rFont val="宋体"/>
        <family val="3"/>
        <charset val="134"/>
      </rPr>
      <t>本章处置内容接到甲方通知</t>
    </r>
    <r>
      <rPr>
        <b/>
        <sz val="10"/>
        <rFont val="Times New Roman"/>
        <family val="1"/>
      </rPr>
      <t>3</t>
    </r>
    <r>
      <rPr>
        <b/>
        <sz val="10"/>
        <rFont val="宋体"/>
        <family val="3"/>
        <charset val="134"/>
      </rPr>
      <t>天内需进场施工。</t>
    </r>
  </si>
  <si>
    <r>
      <rPr>
        <b/>
        <sz val="16"/>
        <rFont val="宋体"/>
        <family val="3"/>
        <charset val="134"/>
      </rPr>
      <t>第2</t>
    </r>
    <r>
      <rPr>
        <b/>
        <sz val="16"/>
        <rFont val="黑体"/>
        <family val="3"/>
        <charset val="134"/>
      </rPr>
      <t>章</t>
    </r>
    <r>
      <rPr>
        <b/>
        <sz val="16"/>
        <rFont val="Times New Roman"/>
        <family val="1"/>
      </rPr>
      <t xml:space="preserve">   </t>
    </r>
    <r>
      <rPr>
        <b/>
        <sz val="16"/>
        <rFont val="黑体"/>
        <family val="3"/>
        <charset val="134"/>
      </rPr>
      <t>路面热毁应急抢修服务</t>
    </r>
  </si>
  <si>
    <t>2-1</t>
  </si>
  <si>
    <t>沥青路面铣刨</t>
  </si>
  <si>
    <t>2-2</t>
  </si>
  <si>
    <t>路面结构层挖除</t>
  </si>
  <si>
    <t>2-3</t>
  </si>
  <si>
    <t>C25混凝土基层</t>
  </si>
  <si>
    <t>2-4</t>
  </si>
  <si>
    <t>粘层</t>
  </si>
  <si>
    <r>
      <rPr>
        <sz val="10"/>
        <rFont val="Times New Roman"/>
        <family val="1"/>
      </rPr>
      <t>m</t>
    </r>
    <r>
      <rPr>
        <vertAlign val="superscript"/>
        <sz val="10"/>
        <color indexed="8"/>
        <rFont val="Times New Roman"/>
        <family val="1"/>
      </rPr>
      <t>2</t>
    </r>
  </si>
  <si>
    <t>2-5</t>
  </si>
  <si>
    <r>
      <rPr>
        <sz val="10"/>
        <rFont val="Times New Roman"/>
        <family val="1"/>
      </rPr>
      <t>AC-13</t>
    </r>
    <r>
      <rPr>
        <sz val="10"/>
        <rFont val="宋体"/>
        <family val="3"/>
        <charset val="134"/>
      </rPr>
      <t>改性沥青砼</t>
    </r>
  </si>
  <si>
    <t>2-6</t>
  </si>
  <si>
    <t>AC-16普通沥青</t>
  </si>
  <si>
    <t>2-7</t>
  </si>
  <si>
    <t>AC-20普通沥青</t>
  </si>
  <si>
    <t>2-8</t>
  </si>
  <si>
    <t>抗裂贴</t>
  </si>
  <si>
    <t>2-9</t>
  </si>
  <si>
    <t>热熔型涂料路面标线恢复</t>
  </si>
  <si>
    <t>㎡</t>
  </si>
  <si>
    <t>2-10</t>
  </si>
  <si>
    <t>热熔型涂料导向标志恢复</t>
  </si>
  <si>
    <t>个</t>
  </si>
  <si>
    <r>
      <rPr>
        <b/>
        <sz val="10"/>
        <rFont val="宋体"/>
        <family val="3"/>
        <charset val="134"/>
      </rPr>
      <t>第</t>
    </r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章章小计（结转至清单汇总表）人民币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</si>
  <si>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</si>
  <si>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本章处置内容接到甲方通知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天内需进场施工，局部坑槽修补需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小时内完成。</t>
    </r>
  </si>
  <si>
    <r>
      <rPr>
        <b/>
        <sz val="16"/>
        <rFont val="宋体"/>
        <family val="3"/>
        <charset val="134"/>
      </rPr>
      <t>第3</t>
    </r>
    <r>
      <rPr>
        <b/>
        <sz val="16"/>
        <rFont val="黑体"/>
        <family val="3"/>
        <charset val="134"/>
      </rPr>
      <t>章</t>
    </r>
    <r>
      <rPr>
        <b/>
        <sz val="16"/>
        <rFont val="Times New Roman"/>
        <family val="1"/>
      </rPr>
      <t xml:space="preserve">   </t>
    </r>
    <r>
      <rPr>
        <b/>
        <sz val="16"/>
        <rFont val="黑体"/>
        <family val="3"/>
        <charset val="134"/>
      </rPr>
      <t>12345投诉、扫雪防冻、防汛防台等应急抢修服务</t>
    </r>
  </si>
  <si>
    <t>3-1</t>
  </si>
  <si>
    <t>应急人工</t>
  </si>
  <si>
    <t>-01</t>
  </si>
  <si>
    <t>人工（每8小时折算1个工日）</t>
  </si>
  <si>
    <r>
      <rPr>
        <sz val="10"/>
        <rFont val="宋体"/>
        <family val="3"/>
        <charset val="134"/>
      </rPr>
      <t>工日</t>
    </r>
  </si>
  <si>
    <t>3-2</t>
  </si>
  <si>
    <t>应急物资</t>
  </si>
  <si>
    <r>
      <rPr>
        <sz val="10"/>
        <rFont val="宋体"/>
        <family val="3"/>
        <charset val="134"/>
      </rPr>
      <t>米砂</t>
    </r>
  </si>
  <si>
    <r>
      <rPr>
        <sz val="10"/>
        <rFont val="宋体"/>
        <family val="3"/>
        <charset val="134"/>
      </rPr>
      <t>吨</t>
    </r>
  </si>
  <si>
    <t>-02</t>
  </si>
  <si>
    <r>
      <rPr>
        <sz val="10"/>
        <rFont val="宋体"/>
        <family val="3"/>
        <charset val="134"/>
      </rPr>
      <t>瓜子片</t>
    </r>
  </si>
  <si>
    <t>-03</t>
  </si>
  <si>
    <r>
      <rPr>
        <sz val="10"/>
        <rFont val="宋体"/>
        <family val="3"/>
        <charset val="134"/>
      </rPr>
      <t>碎石（</t>
    </r>
    <r>
      <rPr>
        <sz val="10"/>
        <rFont val="Times New Roman"/>
        <family val="1"/>
      </rPr>
      <t>1~3cm</t>
    </r>
    <r>
      <rPr>
        <sz val="10"/>
        <rFont val="宋体"/>
        <family val="3"/>
        <charset val="134"/>
      </rPr>
      <t>）</t>
    </r>
  </si>
  <si>
    <t>-04</t>
  </si>
  <si>
    <r>
      <rPr>
        <sz val="10"/>
        <rFont val="宋体"/>
        <family val="3"/>
        <charset val="134"/>
      </rPr>
      <t>钢板</t>
    </r>
  </si>
  <si>
    <t>-05</t>
  </si>
  <si>
    <t>水</t>
  </si>
  <si>
    <t>-06</t>
  </si>
  <si>
    <r>
      <rPr>
        <sz val="10"/>
        <rFont val="宋体"/>
        <family val="3"/>
        <charset val="134"/>
      </rPr>
      <t>草袋</t>
    </r>
  </si>
  <si>
    <r>
      <rPr>
        <sz val="10"/>
        <rFont val="宋体"/>
        <family val="3"/>
        <charset val="134"/>
      </rPr>
      <t>条</t>
    </r>
  </si>
  <si>
    <t>-07</t>
  </si>
  <si>
    <r>
      <rPr>
        <sz val="10"/>
        <rFont val="宋体"/>
        <family val="3"/>
        <charset val="134"/>
      </rPr>
      <t>融雪剂</t>
    </r>
  </si>
  <si>
    <t>-08</t>
  </si>
  <si>
    <t>圆木</t>
  </si>
  <si>
    <t>根</t>
  </si>
  <si>
    <t>3-3</t>
  </si>
  <si>
    <t>应急机械</t>
  </si>
  <si>
    <t>平地机</t>
  </si>
  <si>
    <r>
      <rPr>
        <sz val="10"/>
        <rFont val="宋体"/>
        <family val="3"/>
        <charset val="134"/>
      </rPr>
      <t>台班</t>
    </r>
  </si>
  <si>
    <r>
      <rPr>
        <sz val="10"/>
        <rFont val="宋体"/>
        <family val="3"/>
        <charset val="134"/>
      </rPr>
      <t>装载机</t>
    </r>
  </si>
  <si>
    <r>
      <rPr>
        <sz val="10"/>
        <rFont val="Times New Roman"/>
        <family val="1"/>
      </rPr>
      <t>1m³</t>
    </r>
    <r>
      <rPr>
        <sz val="10"/>
        <rFont val="宋体"/>
        <family val="3"/>
        <charset val="134"/>
      </rPr>
      <t>挖掘机</t>
    </r>
  </si>
  <si>
    <r>
      <rPr>
        <sz val="10"/>
        <rFont val="Times New Roman"/>
        <family val="1"/>
      </rPr>
      <t>0.6m³</t>
    </r>
    <r>
      <rPr>
        <sz val="10"/>
        <rFont val="宋体"/>
        <family val="3"/>
        <charset val="134"/>
      </rPr>
      <t>轮式挖掘机</t>
    </r>
  </si>
  <si>
    <r>
      <rPr>
        <sz val="10"/>
        <rFont val="宋体"/>
        <family val="3"/>
        <charset val="134"/>
      </rPr>
      <t>汽车式扫地车（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雪铲或滚刷）</t>
    </r>
  </si>
  <si>
    <r>
      <rPr>
        <sz val="10"/>
        <rFont val="宋体"/>
        <family val="3"/>
        <charset val="134"/>
      </rPr>
      <t>汽车式洒水车（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吨）（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雪铲或滚刷）</t>
    </r>
  </si>
  <si>
    <r>
      <rPr>
        <sz val="10"/>
        <rFont val="宋体"/>
        <family val="3"/>
        <charset val="134"/>
      </rPr>
      <t>汽车式洒水车（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吨）（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雪铲或滚刷）</t>
    </r>
  </si>
  <si>
    <r>
      <rPr>
        <sz val="10"/>
        <rFont val="宋体"/>
        <family val="3"/>
        <charset val="134"/>
      </rPr>
      <t>大中型货车（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吨及以上）（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融雪撒布机）</t>
    </r>
  </si>
  <si>
    <t>-09</t>
  </si>
  <si>
    <r>
      <rPr>
        <sz val="10"/>
        <rFont val="宋体"/>
        <family val="3"/>
        <charset val="134"/>
      </rPr>
      <t>轻型货车（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吨）</t>
    </r>
  </si>
  <si>
    <t>-10</t>
  </si>
  <si>
    <r>
      <rPr>
        <sz val="10"/>
        <rFont val="宋体"/>
        <family val="3"/>
        <charset val="134"/>
      </rPr>
      <t>大中型货车（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吨及以上）</t>
    </r>
  </si>
  <si>
    <t>-11</t>
  </si>
  <si>
    <r>
      <rPr>
        <sz val="10"/>
        <rFont val="宋体"/>
        <family val="3"/>
        <charset val="134"/>
      </rPr>
      <t>汽车式洒水车（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吨）</t>
    </r>
  </si>
  <si>
    <t>-12</t>
  </si>
  <si>
    <r>
      <rPr>
        <sz val="10"/>
        <rFont val="宋体"/>
        <family val="3"/>
        <charset val="134"/>
      </rPr>
      <t>汽车式洒水车（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吨）</t>
    </r>
  </si>
  <si>
    <t>-13</t>
  </si>
  <si>
    <r>
      <rPr>
        <sz val="10"/>
        <rFont val="宋体"/>
        <family val="3"/>
        <charset val="134"/>
      </rPr>
      <t>养护作业车（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融雪撒布机）</t>
    </r>
  </si>
  <si>
    <t>-14</t>
  </si>
  <si>
    <t>养护工程车</t>
  </si>
  <si>
    <t>-15</t>
  </si>
  <si>
    <r>
      <rPr>
        <sz val="10"/>
        <rFont val="宋体"/>
        <family val="3"/>
        <charset val="134"/>
      </rPr>
      <t>养护巡查车</t>
    </r>
  </si>
  <si>
    <t>-16</t>
  </si>
  <si>
    <t>登高作业车</t>
  </si>
  <si>
    <t>-17</t>
  </si>
  <si>
    <r>
      <rPr>
        <sz val="10"/>
        <rFont val="宋体"/>
        <family val="3"/>
        <charset val="134"/>
      </rPr>
      <t>照明车（含照明灯）</t>
    </r>
  </si>
  <si>
    <t>-18</t>
  </si>
  <si>
    <t>油锯</t>
  </si>
  <si>
    <r>
      <rPr>
        <b/>
        <sz val="10"/>
        <rFont val="宋体"/>
        <family val="3"/>
        <charset val="134"/>
      </rPr>
      <t>第</t>
    </r>
    <r>
      <rPr>
        <b/>
        <sz val="10"/>
        <rFont val="Times New Roman"/>
        <family val="1"/>
      </rPr>
      <t>3</t>
    </r>
    <r>
      <rPr>
        <b/>
        <sz val="10"/>
        <rFont val="宋体"/>
        <family val="3"/>
        <charset val="134"/>
      </rPr>
      <t>章小计（结转至清单汇总表）人民币</t>
    </r>
    <r>
      <rPr>
        <b/>
        <sz val="10"/>
        <rFont val="Times New Roman"/>
        <family val="1"/>
      </rPr>
      <t xml:space="preserve"> </t>
    </r>
  </si>
  <si>
    <t>本章处置内容接到甲方天气预警通知即需待岗待命,12345投诉项目需48小时整改完成。</t>
  </si>
  <si>
    <t>项目名称：2025年度江宁区农村公路应急抢修服务</t>
    <phoneticPr fontId="21" type="noConversion"/>
  </si>
  <si>
    <t>项目名称：2025年度江宁区农村公路应急抢修服务</t>
    <phoneticPr fontId="21" type="noConversion"/>
  </si>
  <si>
    <t>项目名称：2025年度江宁区农村公路应急抢修服务</t>
    <phoneticPr fontId="21" type="noConversion"/>
  </si>
  <si>
    <t>项目名称：2025年度江宁区农村公路应急抢修服务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</si>
</sst>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0_);\(0\)"/>
    <numFmt numFmtId="178" formatCode="0.0_ "/>
    <numFmt numFmtId="179" formatCode="0.00_);\(0.00\)"/>
    <numFmt numFmtId="180" formatCode="0_ "/>
  </numFmts>
  <fonts count="22" x14ac:knownFonts="1">
    <font>
      <sz val="11"/>
      <color theme="1"/>
      <name val="宋体"/>
      <charset val="134"/>
      <scheme val="minor"/>
    </font>
    <font>
      <sz val="10"/>
      <name val="Times New Roman"/>
      <family val="1"/>
    </font>
    <font>
      <sz val="12"/>
      <name val="宋体"/>
      <family val="3"/>
      <charset val="134"/>
      <scheme val="minor"/>
    </font>
    <font>
      <sz val="12"/>
      <name val="Times New Roman"/>
      <family val="1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sz val="10"/>
      <name val="宋体"/>
      <family val="3"/>
      <charset val="134"/>
    </font>
    <font>
      <b/>
      <sz val="10"/>
      <name val="Times New Roman"/>
      <family val="1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indexed="8"/>
      <name val="Times New Roman"/>
      <family val="1"/>
    </font>
    <font>
      <b/>
      <u/>
      <sz val="10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8"/>
      <name val="Arial Narrow"/>
      <family val="2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8"/>
      <name val="Times New Roman"/>
      <family val="1"/>
    </font>
    <font>
      <b/>
      <sz val="16"/>
      <name val="黑体"/>
      <family val="3"/>
      <charset val="134"/>
    </font>
    <font>
      <vertAlign val="superscript"/>
      <sz val="10"/>
      <color indexed="8"/>
      <name val="Times New Roman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16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49" fontId="1" fillId="0" borderId="2" xfId="1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49" fontId="1" fillId="0" borderId="2" xfId="11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80" fontId="11" fillId="0" borderId="2" xfId="1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17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/>
      <protection locked="0"/>
    </xf>
    <xf numFmtId="176" fontId="1" fillId="0" borderId="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176" fontId="15" fillId="2" borderId="7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6" fillId="0" borderId="2" xfId="3" applyFont="1" applyBorder="1" applyAlignment="1">
      <alignment horizontal="left" vertical="center" wrapText="1"/>
    </xf>
    <xf numFmtId="176" fontId="8" fillId="0" borderId="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49" fontId="14" fillId="2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8" fillId="0" borderId="2" xfId="7" applyFont="1" applyBorder="1" applyAlignment="1">
      <alignment horizontal="justify" vertical="center" wrapText="1"/>
    </xf>
    <xf numFmtId="176" fontId="8" fillId="0" borderId="2" xfId="7" applyNumberFormat="1" applyFont="1" applyBorder="1" applyAlignment="1">
      <alignment horizontal="center" vertical="center" wrapText="1"/>
    </xf>
    <xf numFmtId="176" fontId="8" fillId="0" borderId="6" xfId="7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</cellXfs>
  <cellStyles count="12">
    <cellStyle name="0,0_x000d__x000a_NA_x000d__x000a_" xfId="1"/>
    <cellStyle name="常规" xfId="0" builtinId="0"/>
    <cellStyle name="常规 10 2" xfId="2"/>
    <cellStyle name="常规 10 2 2 2" xfId="3"/>
    <cellStyle name="常规 10 2 6" xfId="4"/>
    <cellStyle name="常规 2" xfId="5"/>
    <cellStyle name="常规 20" xfId="6"/>
    <cellStyle name="常规 3 10 2 2" xfId="7"/>
    <cellStyle name="常规 3_Sheet1" xfId="8"/>
    <cellStyle name="常规 54" xfId="9"/>
    <cellStyle name="常规 8" xfId="10"/>
    <cellStyle name="常规_江宁-宁句线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storage\el2\base\files\document\442874090\401382295384\E:\Users\Administrator\Documents\WeChat%20Files\wxid_divtf5d27tw822\FileStorage\File\2023-08\&#21335;&#20140;&#24066;&#27743;&#23425;&#21306;2019&#24180;&#20892;&#36335;&#25552;&#26723;&#21319;&#32423;&#24037;&#31243;&#24037;&#31243;&#37327;&#28165;&#21333;A1&#26631;4.18&#65288;&#22266;&#21270;&#19978;&#20256;&#31295;&#65289;-&#25237;&#26631;&#23450;&#312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说明"/>
      <sheetName val="汇总表"/>
      <sheetName val="100章"/>
      <sheetName val="200章"/>
      <sheetName val="300章"/>
      <sheetName val="400章"/>
      <sheetName val="600章"/>
      <sheetName val="700章"/>
    </sheetNames>
    <sheetDataSet>
      <sheetData sheetId="0" refreshError="1"/>
      <sheetData sheetId="1" refreshError="1">
        <row r="3">
          <cell r="D3" t="str">
            <v>货币单位：人民币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showOutlineSymbols="0" workbookViewId="0">
      <selection activeCell="E5" sqref="E5"/>
    </sheetView>
  </sheetViews>
  <sheetFormatPr defaultColWidth="9" defaultRowHeight="15.6" x14ac:dyDescent="0.25"/>
  <cols>
    <col min="1" max="1" width="13.44140625" style="4" customWidth="1"/>
    <col min="2" max="2" width="41.21875" style="4" customWidth="1"/>
    <col min="3" max="3" width="22.33203125" style="4" customWidth="1"/>
    <col min="4" max="5" width="9" style="4"/>
    <col min="6" max="6" width="10.33203125" style="4"/>
    <col min="7" max="16384" width="9" style="4"/>
  </cols>
  <sheetData>
    <row r="1" spans="1:3" ht="46.5" customHeight="1" x14ac:dyDescent="0.25">
      <c r="A1" s="65" t="s">
        <v>0</v>
      </c>
      <c r="B1" s="66"/>
      <c r="C1" s="66"/>
    </row>
    <row r="2" spans="1:3" ht="25.5" customHeight="1" x14ac:dyDescent="0.25">
      <c r="A2" s="6" t="s">
        <v>135</v>
      </c>
      <c r="B2" s="1"/>
      <c r="C2" s="7"/>
    </row>
    <row r="3" spans="1:3" ht="25.5" customHeight="1" x14ac:dyDescent="0.25">
      <c r="A3" s="1"/>
      <c r="B3" s="1"/>
      <c r="C3" s="60" t="s">
        <v>1</v>
      </c>
    </row>
    <row r="4" spans="1:3" ht="24.9" customHeight="1" x14ac:dyDescent="0.25">
      <c r="A4" s="14" t="s">
        <v>2</v>
      </c>
      <c r="B4" s="61" t="s">
        <v>3</v>
      </c>
      <c r="C4" s="61" t="s">
        <v>4</v>
      </c>
    </row>
    <row r="5" spans="1:3" ht="30" customHeight="1" x14ac:dyDescent="0.25">
      <c r="A5" s="62">
        <v>1</v>
      </c>
      <c r="B5" s="63" t="s">
        <v>5</v>
      </c>
      <c r="C5" s="39">
        <f>水毁维修!D18</f>
        <v>0</v>
      </c>
    </row>
    <row r="6" spans="1:3" ht="30" customHeight="1" x14ac:dyDescent="0.25">
      <c r="A6" s="62">
        <v>2</v>
      </c>
      <c r="B6" s="63" t="s">
        <v>6</v>
      </c>
      <c r="C6" s="39">
        <f>热毁维修!D15</f>
        <v>0</v>
      </c>
    </row>
    <row r="7" spans="1:3" ht="30" customHeight="1" x14ac:dyDescent="0.25">
      <c r="A7" s="62">
        <v>3</v>
      </c>
      <c r="B7" s="64" t="s">
        <v>7</v>
      </c>
      <c r="C7" s="39">
        <f>应急处置!D35</f>
        <v>0</v>
      </c>
    </row>
    <row r="8" spans="1:3" ht="38.25" customHeight="1" x14ac:dyDescent="0.25">
      <c r="A8" s="62">
        <v>4</v>
      </c>
      <c r="B8" s="33" t="s">
        <v>8</v>
      </c>
      <c r="C8" s="16">
        <f>SUM(C5:C7)</f>
        <v>0</v>
      </c>
    </row>
  </sheetData>
  <mergeCells count="1">
    <mergeCell ref="A1:C1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OutlineSymbols="0" workbookViewId="0">
      <selection activeCell="I5" sqref="I5"/>
    </sheetView>
  </sheetViews>
  <sheetFormatPr defaultColWidth="9" defaultRowHeight="15.6" x14ac:dyDescent="0.25"/>
  <cols>
    <col min="1" max="1" width="7.88671875" style="4" customWidth="1"/>
    <col min="2" max="2" width="29.6640625" style="3" customWidth="1"/>
    <col min="3" max="3" width="6.88671875" style="52" customWidth="1"/>
    <col min="4" max="4" width="11.77734375" style="52" customWidth="1"/>
    <col min="5" max="5" width="13.88671875" style="52" customWidth="1"/>
    <col min="6" max="6" width="16.33203125" style="52" customWidth="1"/>
    <col min="7" max="11" width="9" style="4"/>
    <col min="12" max="12" width="33.6640625" style="4" customWidth="1"/>
    <col min="13" max="16384" width="9" style="4"/>
  </cols>
  <sheetData>
    <row r="1" spans="1:12" ht="24" customHeight="1" x14ac:dyDescent="0.25">
      <c r="A1" s="67" t="s">
        <v>9</v>
      </c>
      <c r="B1" s="68"/>
      <c r="C1" s="68"/>
      <c r="D1" s="68"/>
      <c r="E1" s="68"/>
      <c r="F1" s="68"/>
    </row>
    <row r="2" spans="1:12" ht="20.399999999999999" customHeight="1" x14ac:dyDescent="0.25">
      <c r="A2" s="6" t="s">
        <v>136</v>
      </c>
      <c r="B2" s="7"/>
      <c r="C2" s="8"/>
      <c r="D2" s="8"/>
      <c r="E2" s="8"/>
      <c r="F2" s="8"/>
    </row>
    <row r="3" spans="1:12" ht="12" customHeight="1" x14ac:dyDescent="0.25">
      <c r="A3" s="11"/>
      <c r="B3" s="10"/>
      <c r="C3" s="12"/>
      <c r="D3" s="12"/>
      <c r="E3" s="69" t="str">
        <f>[1]汇总表!D3</f>
        <v>货币单位：人民币</v>
      </c>
      <c r="F3" s="69"/>
    </row>
    <row r="4" spans="1:12" ht="25.5" customHeight="1" x14ac:dyDescent="0.25">
      <c r="A4" s="14" t="s">
        <v>10</v>
      </c>
      <c r="B4" s="14" t="s">
        <v>11</v>
      </c>
      <c r="C4" s="16" t="s">
        <v>12</v>
      </c>
      <c r="D4" s="16" t="s">
        <v>13</v>
      </c>
      <c r="E4" s="16" t="s">
        <v>14</v>
      </c>
      <c r="F4" s="16" t="s">
        <v>15</v>
      </c>
    </row>
    <row r="5" spans="1:12" s="1" customFormat="1" ht="27" customHeight="1" x14ac:dyDescent="0.25">
      <c r="A5" s="35" t="s">
        <v>16</v>
      </c>
      <c r="B5" s="40" t="s">
        <v>17</v>
      </c>
      <c r="C5" s="41" t="s">
        <v>18</v>
      </c>
      <c r="D5" s="42">
        <v>10</v>
      </c>
      <c r="E5" s="37"/>
      <c r="F5" s="37">
        <f>E5*D5</f>
        <v>0</v>
      </c>
    </row>
    <row r="6" spans="1:12" s="1" customFormat="1" ht="27" customHeight="1" x14ac:dyDescent="0.25">
      <c r="A6" s="53" t="s">
        <v>19</v>
      </c>
      <c r="B6" s="45" t="s">
        <v>20</v>
      </c>
      <c r="C6" s="41" t="s">
        <v>18</v>
      </c>
      <c r="D6" s="39">
        <v>50</v>
      </c>
      <c r="E6" s="38"/>
      <c r="F6" s="37">
        <f>D6*E6</f>
        <v>0</v>
      </c>
    </row>
    <row r="7" spans="1:12" ht="27" customHeight="1" x14ac:dyDescent="0.25">
      <c r="A7" s="35" t="s">
        <v>21</v>
      </c>
      <c r="B7" s="36" t="s">
        <v>22</v>
      </c>
      <c r="C7" s="37" t="s">
        <v>18</v>
      </c>
      <c r="D7" s="37">
        <v>10</v>
      </c>
      <c r="E7" s="38"/>
      <c r="F7" s="37">
        <f>D7*E7</f>
        <v>0</v>
      </c>
    </row>
    <row r="8" spans="1:12" ht="27" customHeight="1" x14ac:dyDescent="0.25">
      <c r="A8" s="53" t="s">
        <v>23</v>
      </c>
      <c r="B8" s="40" t="s">
        <v>24</v>
      </c>
      <c r="C8" s="54" t="s">
        <v>18</v>
      </c>
      <c r="D8" s="37">
        <v>35</v>
      </c>
      <c r="E8" s="38"/>
      <c r="F8" s="37">
        <f>D8*E8</f>
        <v>0</v>
      </c>
    </row>
    <row r="9" spans="1:12" ht="27" customHeight="1" x14ac:dyDescent="0.25">
      <c r="A9" s="35" t="s">
        <v>25</v>
      </c>
      <c r="B9" s="55" t="s">
        <v>26</v>
      </c>
      <c r="C9" s="56" t="s">
        <v>27</v>
      </c>
      <c r="D9" s="57">
        <v>20</v>
      </c>
      <c r="E9" s="38"/>
      <c r="F9" s="37">
        <f t="shared" ref="F9:F16" si="0">D9*E9</f>
        <v>0</v>
      </c>
    </row>
    <row r="10" spans="1:12" ht="27" customHeight="1" x14ac:dyDescent="0.25">
      <c r="A10" s="53" t="s">
        <v>28</v>
      </c>
      <c r="B10" s="58" t="s">
        <v>29</v>
      </c>
      <c r="C10" s="56" t="s">
        <v>27</v>
      </c>
      <c r="D10" s="57">
        <v>10</v>
      </c>
      <c r="E10" s="38"/>
      <c r="F10" s="37">
        <f t="shared" si="0"/>
        <v>0</v>
      </c>
      <c r="L10" s="59"/>
    </row>
    <row r="11" spans="1:12" ht="27" customHeight="1" x14ac:dyDescent="0.25">
      <c r="A11" s="35" t="s">
        <v>30</v>
      </c>
      <c r="B11" s="58" t="s">
        <v>31</v>
      </c>
      <c r="C11" s="56" t="s">
        <v>27</v>
      </c>
      <c r="D11" s="57">
        <v>30</v>
      </c>
      <c r="E11" s="38"/>
      <c r="F11" s="37">
        <f t="shared" si="0"/>
        <v>0</v>
      </c>
      <c r="L11" s="59"/>
    </row>
    <row r="12" spans="1:12" ht="27" customHeight="1" x14ac:dyDescent="0.25">
      <c r="A12" s="53" t="s">
        <v>32</v>
      </c>
      <c r="B12" s="55" t="s">
        <v>33</v>
      </c>
      <c r="C12" s="56" t="s">
        <v>34</v>
      </c>
      <c r="D12" s="57">
        <v>2000</v>
      </c>
      <c r="E12" s="38"/>
      <c r="F12" s="37">
        <f t="shared" si="0"/>
        <v>0</v>
      </c>
      <c r="L12" s="59"/>
    </row>
    <row r="13" spans="1:12" ht="27" customHeight="1" x14ac:dyDescent="0.25">
      <c r="A13" s="35" t="s">
        <v>35</v>
      </c>
      <c r="B13" s="55" t="s">
        <v>36</v>
      </c>
      <c r="C13" s="56" t="s">
        <v>18</v>
      </c>
      <c r="D13" s="57">
        <v>10</v>
      </c>
      <c r="E13" s="38"/>
      <c r="F13" s="37">
        <f t="shared" si="0"/>
        <v>0</v>
      </c>
    </row>
    <row r="14" spans="1:12" ht="27" customHeight="1" x14ac:dyDescent="0.25">
      <c r="A14" s="53" t="s">
        <v>37</v>
      </c>
      <c r="B14" s="36" t="s">
        <v>38</v>
      </c>
      <c r="C14" s="37" t="s">
        <v>18</v>
      </c>
      <c r="D14" s="56">
        <v>10</v>
      </c>
      <c r="E14" s="38"/>
      <c r="F14" s="37">
        <f t="shared" si="0"/>
        <v>0</v>
      </c>
    </row>
    <row r="15" spans="1:12" ht="27" customHeight="1" x14ac:dyDescent="0.25">
      <c r="A15" s="35" t="s">
        <v>39</v>
      </c>
      <c r="B15" s="36" t="s">
        <v>40</v>
      </c>
      <c r="C15" s="37" t="s">
        <v>18</v>
      </c>
      <c r="D15" s="56">
        <v>7</v>
      </c>
      <c r="E15" s="38"/>
      <c r="F15" s="37">
        <f t="shared" si="0"/>
        <v>0</v>
      </c>
    </row>
    <row r="16" spans="1:12" ht="27" customHeight="1" x14ac:dyDescent="0.25">
      <c r="A16" s="53" t="s">
        <v>41</v>
      </c>
      <c r="B16" s="36" t="s">
        <v>42</v>
      </c>
      <c r="C16" s="37" t="s">
        <v>34</v>
      </c>
      <c r="D16" s="56">
        <v>500</v>
      </c>
      <c r="E16" s="38"/>
      <c r="F16" s="37">
        <f t="shared" si="0"/>
        <v>0</v>
      </c>
    </row>
    <row r="17" spans="1:6" ht="27" customHeight="1" x14ac:dyDescent="0.25">
      <c r="A17" s="35" t="s">
        <v>43</v>
      </c>
      <c r="B17" s="40" t="s">
        <v>44</v>
      </c>
      <c r="C17" s="41" t="s">
        <v>27</v>
      </c>
      <c r="D17" s="42">
        <v>10</v>
      </c>
      <c r="E17" s="37"/>
      <c r="F17" s="37">
        <f>E17*D17</f>
        <v>0</v>
      </c>
    </row>
    <row r="18" spans="1:6" ht="27" customHeight="1" x14ac:dyDescent="0.25">
      <c r="A18" s="70" t="s">
        <v>45</v>
      </c>
      <c r="B18" s="70"/>
      <c r="C18" s="70"/>
      <c r="D18" s="71">
        <f>SUM(F5:F17)</f>
        <v>0</v>
      </c>
      <c r="E18" s="71"/>
      <c r="F18" s="16" t="s">
        <v>46</v>
      </c>
    </row>
    <row r="19" spans="1:6" x14ac:dyDescent="0.25">
      <c r="A19" s="34" t="s">
        <v>47</v>
      </c>
      <c r="B19" s="72" t="s">
        <v>48</v>
      </c>
      <c r="C19" s="72"/>
      <c r="D19" s="72"/>
      <c r="E19" s="72"/>
      <c r="F19" s="72"/>
    </row>
  </sheetData>
  <mergeCells count="5">
    <mergeCell ref="A1:F1"/>
    <mergeCell ref="E3:F3"/>
    <mergeCell ref="A18:C18"/>
    <mergeCell ref="D18:E18"/>
    <mergeCell ref="B19:F19"/>
  </mergeCells>
  <phoneticPr fontId="2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OutlineSymbols="0" workbookViewId="0">
      <selection activeCell="I6" sqref="I6"/>
    </sheetView>
  </sheetViews>
  <sheetFormatPr defaultColWidth="9" defaultRowHeight="15.6" x14ac:dyDescent="0.25"/>
  <cols>
    <col min="1" max="1" width="7.44140625" style="2" customWidth="1"/>
    <col min="2" max="2" width="33.88671875" style="3" customWidth="1"/>
    <col min="3" max="3" width="5" style="4" customWidth="1"/>
    <col min="4" max="4" width="11.109375" style="5" customWidth="1"/>
    <col min="5" max="5" width="13.109375" style="5" customWidth="1"/>
    <col min="6" max="6" width="14.33203125" style="5" customWidth="1"/>
    <col min="7" max="16384" width="9" style="4"/>
  </cols>
  <sheetData>
    <row r="1" spans="1:7" ht="26.1" customHeight="1" x14ac:dyDescent="0.25">
      <c r="A1" s="67" t="s">
        <v>49</v>
      </c>
      <c r="B1" s="68"/>
      <c r="C1" s="68"/>
      <c r="D1" s="68"/>
      <c r="E1" s="68"/>
      <c r="F1" s="68"/>
    </row>
    <row r="2" spans="1:7" s="1" customFormat="1" ht="18" customHeight="1" x14ac:dyDescent="0.25">
      <c r="A2" s="6" t="s">
        <v>137</v>
      </c>
      <c r="B2" s="7"/>
      <c r="C2" s="7"/>
      <c r="D2" s="8"/>
      <c r="E2" s="8"/>
      <c r="F2" s="8"/>
    </row>
    <row r="3" spans="1:7" s="1" customFormat="1" ht="15" customHeight="1" x14ac:dyDescent="0.25">
      <c r="A3" s="9"/>
      <c r="B3" s="10"/>
      <c r="C3" s="11"/>
      <c r="D3" s="12"/>
      <c r="E3" s="69" t="str">
        <f>[1]汇总表!D3</f>
        <v>货币单位：人民币</v>
      </c>
      <c r="F3" s="69"/>
    </row>
    <row r="4" spans="1:7" s="1" customFormat="1" ht="27" customHeight="1" x14ac:dyDescent="0.25">
      <c r="A4" s="13" t="s">
        <v>10</v>
      </c>
      <c r="B4" s="14" t="s">
        <v>11</v>
      </c>
      <c r="C4" s="14" t="s">
        <v>12</v>
      </c>
      <c r="D4" s="15" t="s">
        <v>13</v>
      </c>
      <c r="E4" s="16" t="s">
        <v>14</v>
      </c>
      <c r="F4" s="16" t="s">
        <v>15</v>
      </c>
    </row>
    <row r="5" spans="1:7" ht="27" customHeight="1" x14ac:dyDescent="0.25">
      <c r="A5" s="35" t="s">
        <v>50</v>
      </c>
      <c r="B5" s="36" t="s">
        <v>51</v>
      </c>
      <c r="C5" s="37" t="s">
        <v>18</v>
      </c>
      <c r="D5" s="37">
        <v>175</v>
      </c>
      <c r="E5" s="38"/>
      <c r="F5" s="37">
        <f>D5*E5</f>
        <v>0</v>
      </c>
    </row>
    <row r="6" spans="1:7" ht="27" customHeight="1" x14ac:dyDescent="0.25">
      <c r="A6" s="35" t="s">
        <v>52</v>
      </c>
      <c r="B6" s="36" t="s">
        <v>53</v>
      </c>
      <c r="C6" s="37" t="s">
        <v>18</v>
      </c>
      <c r="D6" s="39">
        <v>100</v>
      </c>
      <c r="E6" s="38"/>
      <c r="F6" s="37">
        <f>D6*E6</f>
        <v>0</v>
      </c>
    </row>
    <row r="7" spans="1:7" s="1" customFormat="1" ht="27" customHeight="1" x14ac:dyDescent="0.25">
      <c r="A7" s="35" t="s">
        <v>54</v>
      </c>
      <c r="B7" s="40" t="s">
        <v>55</v>
      </c>
      <c r="C7" s="41" t="s">
        <v>18</v>
      </c>
      <c r="D7" s="42">
        <v>10</v>
      </c>
      <c r="E7" s="37"/>
      <c r="F7" s="37">
        <f>E7*D7</f>
        <v>0</v>
      </c>
    </row>
    <row r="8" spans="1:7" s="1" customFormat="1" ht="27" customHeight="1" x14ac:dyDescent="0.25">
      <c r="A8" s="35" t="s">
        <v>56</v>
      </c>
      <c r="B8" s="18" t="s">
        <v>57</v>
      </c>
      <c r="C8" s="41" t="s">
        <v>58</v>
      </c>
      <c r="D8" s="43">
        <v>3000</v>
      </c>
      <c r="E8" s="38"/>
      <c r="F8" s="37">
        <f t="shared" ref="F8:F12" si="0">D8*E8</f>
        <v>0</v>
      </c>
      <c r="G8" s="27"/>
    </row>
    <row r="9" spans="1:7" s="1" customFormat="1" ht="27" customHeight="1" x14ac:dyDescent="0.25">
      <c r="A9" s="35" t="s">
        <v>59</v>
      </c>
      <c r="B9" s="44" t="s">
        <v>60</v>
      </c>
      <c r="C9" s="41" t="s">
        <v>18</v>
      </c>
      <c r="D9" s="43">
        <v>120</v>
      </c>
      <c r="E9" s="38"/>
      <c r="F9" s="37">
        <f t="shared" si="0"/>
        <v>0</v>
      </c>
      <c r="G9" s="27"/>
    </row>
    <row r="10" spans="1:7" s="1" customFormat="1" ht="27" customHeight="1" x14ac:dyDescent="0.25">
      <c r="A10" s="35" t="s">
        <v>61</v>
      </c>
      <c r="B10" s="45" t="s">
        <v>62</v>
      </c>
      <c r="C10" s="41" t="s">
        <v>18</v>
      </c>
      <c r="D10" s="46">
        <v>40</v>
      </c>
      <c r="E10" s="38"/>
      <c r="F10" s="37">
        <f t="shared" si="0"/>
        <v>0</v>
      </c>
    </row>
    <row r="11" spans="1:7" s="1" customFormat="1" ht="27" customHeight="1" x14ac:dyDescent="0.25">
      <c r="A11" s="35" t="s">
        <v>63</v>
      </c>
      <c r="B11" s="45" t="s">
        <v>64</v>
      </c>
      <c r="C11" s="41" t="s">
        <v>18</v>
      </c>
      <c r="D11" s="46">
        <v>50</v>
      </c>
      <c r="E11" s="38"/>
      <c r="F11" s="37">
        <f t="shared" si="0"/>
        <v>0</v>
      </c>
    </row>
    <row r="12" spans="1:7" s="1" customFormat="1" ht="27" customHeight="1" x14ac:dyDescent="0.25">
      <c r="A12" s="35" t="s">
        <v>65</v>
      </c>
      <c r="B12" s="45" t="s">
        <v>66</v>
      </c>
      <c r="C12" s="41" t="s">
        <v>58</v>
      </c>
      <c r="D12" s="46">
        <v>100</v>
      </c>
      <c r="E12" s="38"/>
      <c r="F12" s="37">
        <f t="shared" si="0"/>
        <v>0</v>
      </c>
    </row>
    <row r="13" spans="1:7" s="1" customFormat="1" ht="27" customHeight="1" x14ac:dyDescent="0.25">
      <c r="A13" s="35" t="s">
        <v>67</v>
      </c>
      <c r="B13" s="40" t="s">
        <v>68</v>
      </c>
      <c r="C13" s="47" t="s">
        <v>69</v>
      </c>
      <c r="D13" s="39">
        <v>1300</v>
      </c>
      <c r="E13" s="39"/>
      <c r="F13" s="48">
        <f>E13*D13</f>
        <v>0</v>
      </c>
    </row>
    <row r="14" spans="1:7" s="1" customFormat="1" ht="27" customHeight="1" x14ac:dyDescent="0.25">
      <c r="A14" s="35" t="s">
        <v>70</v>
      </c>
      <c r="B14" s="49" t="s">
        <v>71</v>
      </c>
      <c r="C14" s="47" t="s">
        <v>72</v>
      </c>
      <c r="D14" s="39">
        <v>30</v>
      </c>
      <c r="E14" s="50"/>
      <c r="F14" s="48">
        <f>E14*D14</f>
        <v>0</v>
      </c>
    </row>
    <row r="15" spans="1:7" ht="27" customHeight="1" x14ac:dyDescent="0.25">
      <c r="A15" s="73" t="s">
        <v>73</v>
      </c>
      <c r="B15" s="70"/>
      <c r="C15" s="70"/>
      <c r="D15" s="74">
        <f>SUM(F5:F14)</f>
        <v>0</v>
      </c>
      <c r="E15" s="71"/>
      <c r="F15" s="16" t="s">
        <v>74</v>
      </c>
    </row>
    <row r="16" spans="1:7" x14ac:dyDescent="0.25">
      <c r="A16" s="51" t="s">
        <v>47</v>
      </c>
      <c r="B16" s="75" t="s">
        <v>75</v>
      </c>
      <c r="C16" s="75"/>
      <c r="D16" s="75"/>
      <c r="E16" s="75"/>
      <c r="F16" s="75"/>
    </row>
  </sheetData>
  <mergeCells count="5">
    <mergeCell ref="A1:F1"/>
    <mergeCell ref="E3:F3"/>
    <mergeCell ref="A15:C15"/>
    <mergeCell ref="D15:E15"/>
    <mergeCell ref="B16:F16"/>
  </mergeCells>
  <phoneticPr fontId="21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OutlineSymbols="0" workbookViewId="0">
      <selection activeCell="I8" sqref="I8"/>
    </sheetView>
  </sheetViews>
  <sheetFormatPr defaultColWidth="9" defaultRowHeight="15.6" x14ac:dyDescent="0.25"/>
  <cols>
    <col min="1" max="1" width="7.44140625" style="2" customWidth="1"/>
    <col min="2" max="2" width="33.88671875" style="3" customWidth="1"/>
    <col min="3" max="3" width="5" style="4" customWidth="1"/>
    <col min="4" max="4" width="11.109375" style="5" customWidth="1"/>
    <col min="5" max="5" width="13.109375" style="5" customWidth="1"/>
    <col min="6" max="6" width="14.33203125" style="5" customWidth="1"/>
    <col min="7" max="16384" width="9" style="4"/>
  </cols>
  <sheetData>
    <row r="1" spans="1:7" ht="26.1" customHeight="1" x14ac:dyDescent="0.25">
      <c r="A1" s="67" t="s">
        <v>76</v>
      </c>
      <c r="B1" s="68"/>
      <c r="C1" s="68"/>
      <c r="D1" s="68"/>
      <c r="E1" s="68"/>
      <c r="F1" s="68"/>
    </row>
    <row r="2" spans="1:7" s="1" customFormat="1" ht="18" customHeight="1" x14ac:dyDescent="0.25">
      <c r="A2" s="6" t="s">
        <v>138</v>
      </c>
      <c r="B2" s="7"/>
      <c r="C2" s="7"/>
      <c r="D2" s="8"/>
      <c r="E2" s="8"/>
      <c r="F2" s="8"/>
    </row>
    <row r="3" spans="1:7" s="1" customFormat="1" ht="15" customHeight="1" x14ac:dyDescent="0.25">
      <c r="A3" s="9"/>
      <c r="B3" s="10"/>
      <c r="C3" s="11"/>
      <c r="D3" s="12"/>
      <c r="E3" s="69" t="str">
        <f>[1]汇总表!D3</f>
        <v>货币单位：人民币</v>
      </c>
      <c r="F3" s="69"/>
    </row>
    <row r="4" spans="1:7" s="1" customFormat="1" ht="27" customHeight="1" x14ac:dyDescent="0.25">
      <c r="A4" s="13" t="s">
        <v>10</v>
      </c>
      <c r="B4" s="14" t="s">
        <v>11</v>
      </c>
      <c r="C4" s="14" t="s">
        <v>12</v>
      </c>
      <c r="D4" s="15" t="s">
        <v>13</v>
      </c>
      <c r="E4" s="16" t="s">
        <v>14</v>
      </c>
      <c r="F4" s="16" t="s">
        <v>15</v>
      </c>
    </row>
    <row r="5" spans="1:7" s="1" customFormat="1" ht="13.2" x14ac:dyDescent="0.25">
      <c r="A5" s="17" t="s">
        <v>77</v>
      </c>
      <c r="B5" s="18" t="s">
        <v>78</v>
      </c>
      <c r="C5" s="19"/>
      <c r="D5" s="20"/>
      <c r="E5" s="21"/>
      <c r="F5" s="22"/>
    </row>
    <row r="6" spans="1:7" s="1" customFormat="1" ht="13.2" x14ac:dyDescent="0.25">
      <c r="A6" s="23" t="s">
        <v>79</v>
      </c>
      <c r="B6" s="18" t="s">
        <v>80</v>
      </c>
      <c r="C6" s="19" t="s">
        <v>81</v>
      </c>
      <c r="D6" s="24">
        <v>600</v>
      </c>
      <c r="E6" s="25"/>
      <c r="F6" s="26">
        <f t="shared" ref="F6:F15" si="0">IF(D6="","",ROUND(D6*E6,0))</f>
        <v>0</v>
      </c>
      <c r="G6" s="27"/>
    </row>
    <row r="7" spans="1:7" s="1" customFormat="1" ht="13.2" x14ac:dyDescent="0.25">
      <c r="A7" s="17" t="s">
        <v>82</v>
      </c>
      <c r="B7" s="18" t="s">
        <v>83</v>
      </c>
      <c r="C7" s="19"/>
      <c r="D7" s="24"/>
      <c r="E7" s="25"/>
      <c r="F7" s="26"/>
      <c r="G7" s="27"/>
    </row>
    <row r="8" spans="1:7" s="1" customFormat="1" ht="13.2" x14ac:dyDescent="0.25">
      <c r="A8" s="23" t="s">
        <v>79</v>
      </c>
      <c r="B8" s="28" t="s">
        <v>84</v>
      </c>
      <c r="C8" s="19" t="s">
        <v>85</v>
      </c>
      <c r="D8" s="24">
        <v>5</v>
      </c>
      <c r="E8" s="25"/>
      <c r="F8" s="26">
        <f t="shared" si="0"/>
        <v>0</v>
      </c>
    </row>
    <row r="9" spans="1:7" s="1" customFormat="1" ht="13.2" x14ac:dyDescent="0.25">
      <c r="A9" s="23" t="s">
        <v>86</v>
      </c>
      <c r="B9" s="28" t="s">
        <v>87</v>
      </c>
      <c r="C9" s="19" t="s">
        <v>85</v>
      </c>
      <c r="D9" s="24">
        <v>10</v>
      </c>
      <c r="E9" s="25"/>
      <c r="F9" s="26">
        <f t="shared" si="0"/>
        <v>0</v>
      </c>
    </row>
    <row r="10" spans="1:7" s="1" customFormat="1" ht="13.2" x14ac:dyDescent="0.25">
      <c r="A10" s="23" t="s">
        <v>88</v>
      </c>
      <c r="B10" s="28" t="s">
        <v>89</v>
      </c>
      <c r="C10" s="19" t="s">
        <v>85</v>
      </c>
      <c r="D10" s="24">
        <v>10</v>
      </c>
      <c r="E10" s="25"/>
      <c r="F10" s="26">
        <f t="shared" si="0"/>
        <v>0</v>
      </c>
    </row>
    <row r="11" spans="1:7" s="1" customFormat="1" ht="13.2" x14ac:dyDescent="0.25">
      <c r="A11" s="23" t="s">
        <v>90</v>
      </c>
      <c r="B11" s="28" t="s">
        <v>91</v>
      </c>
      <c r="C11" s="19" t="s">
        <v>85</v>
      </c>
      <c r="D11" s="24">
        <v>1</v>
      </c>
      <c r="E11" s="25"/>
      <c r="F11" s="26">
        <f t="shared" si="0"/>
        <v>0</v>
      </c>
    </row>
    <row r="12" spans="1:7" s="1" customFormat="1" ht="13.2" x14ac:dyDescent="0.25">
      <c r="A12" s="23" t="s">
        <v>92</v>
      </c>
      <c r="B12" s="18" t="s">
        <v>93</v>
      </c>
      <c r="C12" s="19" t="s">
        <v>85</v>
      </c>
      <c r="D12" s="24">
        <v>210</v>
      </c>
      <c r="E12" s="25"/>
      <c r="F12" s="26">
        <f t="shared" si="0"/>
        <v>0</v>
      </c>
    </row>
    <row r="13" spans="1:7" s="1" customFormat="1" ht="13.2" x14ac:dyDescent="0.25">
      <c r="A13" s="23" t="s">
        <v>94</v>
      </c>
      <c r="B13" s="28" t="s">
        <v>95</v>
      </c>
      <c r="C13" s="19" t="s">
        <v>96</v>
      </c>
      <c r="D13" s="24">
        <v>1000</v>
      </c>
      <c r="E13" s="25"/>
      <c r="F13" s="26">
        <f t="shared" si="0"/>
        <v>0</v>
      </c>
    </row>
    <row r="14" spans="1:7" s="1" customFormat="1" ht="13.2" x14ac:dyDescent="0.25">
      <c r="A14" s="23" t="s">
        <v>97</v>
      </c>
      <c r="B14" s="28" t="s">
        <v>98</v>
      </c>
      <c r="C14" s="19" t="s">
        <v>85</v>
      </c>
      <c r="D14" s="24">
        <v>10</v>
      </c>
      <c r="E14" s="25"/>
      <c r="F14" s="26">
        <f t="shared" si="0"/>
        <v>0</v>
      </c>
      <c r="G14" s="27"/>
    </row>
    <row r="15" spans="1:7" x14ac:dyDescent="0.25">
      <c r="A15" s="23" t="s">
        <v>99</v>
      </c>
      <c r="B15" s="18" t="s">
        <v>100</v>
      </c>
      <c r="C15" s="29" t="s">
        <v>101</v>
      </c>
      <c r="D15" s="24">
        <v>100</v>
      </c>
      <c r="E15" s="25"/>
      <c r="F15" s="26">
        <f t="shared" si="0"/>
        <v>0</v>
      </c>
    </row>
    <row r="16" spans="1:7" x14ac:dyDescent="0.25">
      <c r="A16" s="17" t="s">
        <v>102</v>
      </c>
      <c r="B16" s="18" t="s">
        <v>103</v>
      </c>
      <c r="C16" s="29"/>
      <c r="D16" s="24"/>
      <c r="E16" s="25"/>
      <c r="F16" s="26"/>
    </row>
    <row r="17" spans="1:6" x14ac:dyDescent="0.25">
      <c r="A17" s="23" t="s">
        <v>79</v>
      </c>
      <c r="B17" s="18" t="s">
        <v>104</v>
      </c>
      <c r="C17" s="19" t="s">
        <v>105</v>
      </c>
      <c r="D17" s="24">
        <v>1</v>
      </c>
      <c r="E17" s="25"/>
      <c r="F17" s="26">
        <f t="shared" ref="F17:F34" si="1">IF(D17="","",ROUND(D17*E17,0))</f>
        <v>0</v>
      </c>
    </row>
    <row r="18" spans="1:6" x14ac:dyDescent="0.25">
      <c r="A18" s="23" t="s">
        <v>86</v>
      </c>
      <c r="B18" s="28" t="s">
        <v>106</v>
      </c>
      <c r="C18" s="19" t="s">
        <v>105</v>
      </c>
      <c r="D18" s="24">
        <v>1</v>
      </c>
      <c r="E18" s="25"/>
      <c r="F18" s="26">
        <f t="shared" si="1"/>
        <v>0</v>
      </c>
    </row>
    <row r="19" spans="1:6" x14ac:dyDescent="0.25">
      <c r="A19" s="23" t="s">
        <v>88</v>
      </c>
      <c r="B19" s="28" t="s">
        <v>107</v>
      </c>
      <c r="C19" s="19" t="s">
        <v>105</v>
      </c>
      <c r="D19" s="24">
        <v>1</v>
      </c>
      <c r="E19" s="25"/>
      <c r="F19" s="26">
        <f t="shared" si="1"/>
        <v>0</v>
      </c>
    </row>
    <row r="20" spans="1:6" x14ac:dyDescent="0.25">
      <c r="A20" s="23" t="s">
        <v>90</v>
      </c>
      <c r="B20" s="28" t="s">
        <v>108</v>
      </c>
      <c r="C20" s="19" t="s">
        <v>105</v>
      </c>
      <c r="D20" s="24">
        <v>5</v>
      </c>
      <c r="E20" s="25"/>
      <c r="F20" s="26">
        <f t="shared" si="1"/>
        <v>0</v>
      </c>
    </row>
    <row r="21" spans="1:6" x14ac:dyDescent="0.25">
      <c r="A21" s="23" t="s">
        <v>92</v>
      </c>
      <c r="B21" s="28" t="s">
        <v>109</v>
      </c>
      <c r="C21" s="19" t="s">
        <v>105</v>
      </c>
      <c r="D21" s="24">
        <v>10</v>
      </c>
      <c r="E21" s="25"/>
      <c r="F21" s="26">
        <f t="shared" si="1"/>
        <v>0</v>
      </c>
    </row>
    <row r="22" spans="1:6" x14ac:dyDescent="0.25">
      <c r="A22" s="23" t="s">
        <v>94</v>
      </c>
      <c r="B22" s="18" t="s">
        <v>110</v>
      </c>
      <c r="C22" s="19" t="s">
        <v>105</v>
      </c>
      <c r="D22" s="24">
        <v>10</v>
      </c>
      <c r="E22" s="25"/>
      <c r="F22" s="26">
        <f t="shared" si="1"/>
        <v>0</v>
      </c>
    </row>
    <row r="23" spans="1:6" ht="25.2" x14ac:dyDescent="0.25">
      <c r="A23" s="23" t="s">
        <v>97</v>
      </c>
      <c r="B23" s="28" t="s">
        <v>111</v>
      </c>
      <c r="C23" s="19" t="s">
        <v>105</v>
      </c>
      <c r="D23" s="24">
        <v>10</v>
      </c>
      <c r="E23" s="25"/>
      <c r="F23" s="26">
        <f t="shared" si="1"/>
        <v>0</v>
      </c>
    </row>
    <row r="24" spans="1:6" ht="25.2" x14ac:dyDescent="0.25">
      <c r="A24" s="23" t="s">
        <v>99</v>
      </c>
      <c r="B24" s="28" t="s">
        <v>112</v>
      </c>
      <c r="C24" s="19" t="s">
        <v>105</v>
      </c>
      <c r="D24" s="24">
        <v>10</v>
      </c>
      <c r="E24" s="25"/>
      <c r="F24" s="26">
        <f t="shared" si="1"/>
        <v>0</v>
      </c>
    </row>
    <row r="25" spans="1:6" x14ac:dyDescent="0.25">
      <c r="A25" s="23" t="s">
        <v>113</v>
      </c>
      <c r="B25" s="28" t="s">
        <v>114</v>
      </c>
      <c r="C25" s="19" t="s">
        <v>105</v>
      </c>
      <c r="D25" s="24">
        <v>5</v>
      </c>
      <c r="E25" s="25"/>
      <c r="F25" s="26">
        <f t="shared" si="1"/>
        <v>0</v>
      </c>
    </row>
    <row r="26" spans="1:6" x14ac:dyDescent="0.25">
      <c r="A26" s="23" t="s">
        <v>115</v>
      </c>
      <c r="B26" s="18" t="s">
        <v>116</v>
      </c>
      <c r="C26" s="19" t="s">
        <v>105</v>
      </c>
      <c r="D26" s="24">
        <v>5</v>
      </c>
      <c r="E26" s="25"/>
      <c r="F26" s="26">
        <f t="shared" si="1"/>
        <v>0</v>
      </c>
    </row>
    <row r="27" spans="1:6" x14ac:dyDescent="0.25">
      <c r="A27" s="23" t="s">
        <v>117</v>
      </c>
      <c r="B27" s="28" t="s">
        <v>118</v>
      </c>
      <c r="C27" s="30" t="s">
        <v>105</v>
      </c>
      <c r="D27" s="24">
        <v>10</v>
      </c>
      <c r="E27" s="25"/>
      <c r="F27" s="26">
        <f t="shared" si="1"/>
        <v>0</v>
      </c>
    </row>
    <row r="28" spans="1:6" x14ac:dyDescent="0.25">
      <c r="A28" s="23" t="s">
        <v>119</v>
      </c>
      <c r="B28" s="28" t="s">
        <v>120</v>
      </c>
      <c r="C28" s="19" t="s">
        <v>105</v>
      </c>
      <c r="D28" s="24">
        <v>10</v>
      </c>
      <c r="E28" s="25"/>
      <c r="F28" s="26">
        <f t="shared" si="1"/>
        <v>0</v>
      </c>
    </row>
    <row r="29" spans="1:6" x14ac:dyDescent="0.25">
      <c r="A29" s="23" t="s">
        <v>121</v>
      </c>
      <c r="B29" s="28" t="s">
        <v>122</v>
      </c>
      <c r="C29" s="19" t="s">
        <v>105</v>
      </c>
      <c r="D29" s="24">
        <v>10</v>
      </c>
      <c r="E29" s="25"/>
      <c r="F29" s="26">
        <f t="shared" si="1"/>
        <v>0</v>
      </c>
    </row>
    <row r="30" spans="1:6" x14ac:dyDescent="0.25">
      <c r="A30" s="23" t="s">
        <v>123</v>
      </c>
      <c r="B30" s="18" t="s">
        <v>124</v>
      </c>
      <c r="C30" s="19" t="s">
        <v>105</v>
      </c>
      <c r="D30" s="24">
        <v>20</v>
      </c>
      <c r="E30" s="31"/>
      <c r="F30" s="26">
        <f t="shared" si="1"/>
        <v>0</v>
      </c>
    </row>
    <row r="31" spans="1:6" x14ac:dyDescent="0.25">
      <c r="A31" s="23" t="s">
        <v>125</v>
      </c>
      <c r="B31" s="28" t="s">
        <v>126</v>
      </c>
      <c r="C31" s="19" t="s">
        <v>105</v>
      </c>
      <c r="D31" s="24">
        <v>60</v>
      </c>
      <c r="E31" s="31"/>
      <c r="F31" s="26">
        <f t="shared" si="1"/>
        <v>0</v>
      </c>
    </row>
    <row r="32" spans="1:6" x14ac:dyDescent="0.25">
      <c r="A32" s="23" t="s">
        <v>127</v>
      </c>
      <c r="B32" s="18" t="s">
        <v>128</v>
      </c>
      <c r="C32" s="19" t="s">
        <v>105</v>
      </c>
      <c r="D32" s="24">
        <v>5</v>
      </c>
      <c r="E32" s="31"/>
      <c r="F32" s="26">
        <f t="shared" si="1"/>
        <v>0</v>
      </c>
    </row>
    <row r="33" spans="1:6" x14ac:dyDescent="0.25">
      <c r="A33" s="23" t="s">
        <v>129</v>
      </c>
      <c r="B33" s="28" t="s">
        <v>130</v>
      </c>
      <c r="C33" s="19" t="s">
        <v>105</v>
      </c>
      <c r="D33" s="24">
        <v>2</v>
      </c>
      <c r="E33" s="31"/>
      <c r="F33" s="26">
        <f t="shared" si="1"/>
        <v>0</v>
      </c>
    </row>
    <row r="34" spans="1:6" x14ac:dyDescent="0.25">
      <c r="A34" s="23" t="s">
        <v>131</v>
      </c>
      <c r="B34" s="18" t="s">
        <v>132</v>
      </c>
      <c r="C34" s="19" t="s">
        <v>105</v>
      </c>
      <c r="D34" s="32">
        <v>10</v>
      </c>
      <c r="E34" s="25"/>
      <c r="F34" s="26">
        <f t="shared" si="1"/>
        <v>0</v>
      </c>
    </row>
    <row r="35" spans="1:6" ht="27" customHeight="1" x14ac:dyDescent="0.25">
      <c r="A35" s="73" t="s">
        <v>133</v>
      </c>
      <c r="B35" s="70"/>
      <c r="C35" s="70"/>
      <c r="D35" s="74">
        <f>SUM(F5:F34)</f>
        <v>0</v>
      </c>
      <c r="E35" s="71"/>
      <c r="F35" s="16" t="s">
        <v>74</v>
      </c>
    </row>
    <row r="36" spans="1:6" x14ac:dyDescent="0.25">
      <c r="A36" s="34" t="s">
        <v>47</v>
      </c>
      <c r="B36" s="76" t="s">
        <v>134</v>
      </c>
      <c r="C36" s="72"/>
      <c r="D36" s="72"/>
      <c r="E36" s="72"/>
      <c r="F36" s="72"/>
    </row>
  </sheetData>
  <protectedRanges>
    <protectedRange sqref="C31 C32" name="区域1_2_1"/>
    <protectedRange sqref="E33" name="区域1_2_5_2"/>
    <protectedRange sqref="E33" name="区域1_2_2_3_2"/>
    <protectedRange sqref="E33" name="区域1_2_3_2_2"/>
    <protectedRange sqref="E33" name="区域1_2_2_1_2_2"/>
  </protectedRanges>
  <mergeCells count="5">
    <mergeCell ref="A1:F1"/>
    <mergeCell ref="E3:F3"/>
    <mergeCell ref="A35:C35"/>
    <mergeCell ref="D35:E35"/>
    <mergeCell ref="B36:F36"/>
  </mergeCells>
  <phoneticPr fontId="21" type="noConversion"/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11" master="" otherUserPermission="visible"/>
  <rangeList sheetStid="13" master="" otherUserPermission="visible"/>
  <rangeList sheetStid="21" master="" otherUserPermission="visible">
    <arrUserId title="区域1_2_1" rangeCreator="" othersAccessPermission="edit"/>
    <arrUserId title="区域1_2_5_2" rangeCreator="" othersAccessPermission="edit"/>
    <arrUserId title="区域1_2_2_3_2" rangeCreator="" othersAccessPermission="edit"/>
    <arrUserId title="区域1_2_3_2_2" rangeCreator="" othersAccessPermission="edit"/>
    <arrUserId title="区域1_2_2_1_2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水毁维修</vt:lpstr>
      <vt:lpstr>热毁维修</vt:lpstr>
      <vt:lpstr>应急处置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Š</cp:lastModifiedBy>
  <cp:lastPrinted>2024-08-12T15:41:00Z</cp:lastPrinted>
  <dcterms:created xsi:type="dcterms:W3CDTF">2006-09-16T08:00:00Z</dcterms:created>
  <dcterms:modified xsi:type="dcterms:W3CDTF">2025-09-03T08:10:34Z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629C7E898483467985A19FC69D75B00C_13</vt:lpwstr>
  </property>
  <property fmtid="{D5CDD505-2E9C-101B-9397-08002B2CF9AE}" pid="3" name="KSOProductBuildVer">
    <vt:lpwstr>2052-12.1.0.22529</vt:lpwstr>
  </property>
</Properties>
</file>