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848" activeTab="2"/>
  </bookViews>
  <sheets>
    <sheet name="封面" sheetId="1" r:id="rId1"/>
    <sheet name="总说明" sheetId="2" r:id="rId2"/>
    <sheet name="汇总表" sheetId="3" r:id="rId3"/>
    <sheet name="兴泰路游园" sheetId="4" r:id="rId4"/>
    <sheet name="前进河游园（养护）" sheetId="5" r:id="rId5"/>
    <sheet name="泰顺路和济川路交叉口西南角游园（养护）" sheetId="6" r:id="rId6"/>
    <sheet name="鹏欣领誉三期售楼处西侧游园（养护）" sheetId="7" r:id="rId7"/>
    <sheet name="东泰花园南门游园" sheetId="8" r:id="rId8"/>
    <sheet name="小区垂直绿化" sheetId="9" r:id="rId9"/>
    <sheet name="永吉花园" sheetId="10" r:id="rId10"/>
    <sheet name="京泰路派出所" sheetId="11" r:id="rId11"/>
    <sheet name="春兰和运河路交叉口游园" sheetId="12" r:id="rId12"/>
    <sheet name="济川南侧、润东花苑西侧桥口绿化" sheetId="13" r:id="rId13"/>
    <sheet name="唐沟" sheetId="14" r:id="rId14"/>
    <sheet name="SPARK南侧" sheetId="15" r:id="rId15"/>
    <sheet name="前进河游园（栽植）" sheetId="16" r:id="rId16"/>
    <sheet name="泰顺路和济川路交叉口西南角游园（栽植）" sheetId="17" r:id="rId17"/>
    <sheet name="鹏欣领誉三期售楼处西侧游园（栽植）" sheetId="18" r:id="rId18"/>
  </sheets>
  <definedNames>
    <definedName name="_xlnm.Print_Area" localSheetId="0">封面!$A$1:$G$21</definedName>
    <definedName name="_xlnm.Print_Area" localSheetId="1">总说明!$A$1:$B$32</definedName>
    <definedName name="_xlnm.Print_Area" localSheetId="2">汇总表!$A$1:$G$40</definedName>
    <definedName name="_xlnm.Print_Area" localSheetId="3">兴泰路游园!$A$1:$J$74</definedName>
    <definedName name="_xlnm.Print_Area" localSheetId="5">'泰顺路和济川路交叉口西南角游园（养护）'!$A$1:$I$30</definedName>
    <definedName name="_xlnm.Print_Area" localSheetId="6">'鹏欣领誉三期售楼处西侧游园（养护）'!$A$1:$I$44</definedName>
    <definedName name="_xlnm.Print_Area" localSheetId="7">东泰花园南门游园!$A$1:$I$28</definedName>
    <definedName name="_xlnm.Print_Area" localSheetId="8">小区垂直绿化!$A$1:$I$8</definedName>
    <definedName name="_xlnm.Print_Area" localSheetId="9">永吉花园!$A$1:$I$33</definedName>
    <definedName name="_xlnm.Print_Area" localSheetId="10">京泰路派出所!$A$1:$I$21</definedName>
    <definedName name="_xlnm.Print_Area" localSheetId="11">春兰和运河路交叉口游园!$A$1:$I$22</definedName>
    <definedName name="_xlnm.Print_Area" localSheetId="12">济川南侧、润东花苑西侧桥口绿化!$A$1:$I$9</definedName>
    <definedName name="_xlnm.Print_Area" localSheetId="13">唐沟!$A$1:$I$7</definedName>
    <definedName name="_xlnm.Print_Area" localSheetId="14">SPARK南侧!$A$1:$I$7</definedName>
    <definedName name="_xlnm.Print_Area" localSheetId="15">'前进河游园（栽植）'!$A$1:$I$8</definedName>
    <definedName name="_xlnm.Print_Area" localSheetId="16">'泰顺路和济川路交叉口西南角游园（栽植）'!$A$1:$I$8</definedName>
    <definedName name="_xlnm.Print_Area" localSheetId="17">'鹏欣领誉三期售楼处西侧游园（栽植）'!$A$1:$I$12</definedName>
    <definedName name="_xlnm.Print_Titles" localSheetId="3">兴泰路游园!$1:$5</definedName>
    <definedName name="_xlnm.Print_Titles" localSheetId="4">'前进河游园（养护）'!$1:$5</definedName>
    <definedName name="_xlnm.Print_Titles" localSheetId="5">'泰顺路和济川路交叉口西南角游园（养护）'!$1:$5</definedName>
    <definedName name="_xlnm.Print_Titles" localSheetId="6">'鹏欣领誉三期售楼处西侧游园（养护）'!$1:$5</definedName>
    <definedName name="_xlnm.Print_Titles" localSheetId="9">永吉花园!$1:$5</definedName>
    <definedName name="_xlnm.Print_Titles" localSheetId="10">京泰路派出所!$1:$5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<sst xmlns="http://schemas.openxmlformats.org/spreadsheetml/2006/main" count="1017" uniqueCount="288">
  <si>
    <t>园区街道道路和区域绿化养护一标段</t>
  </si>
  <si>
    <t>项目</t>
  </si>
  <si>
    <t>招标控制价</t>
  </si>
  <si>
    <t>招标控制价（小写）:</t>
  </si>
  <si>
    <t>（大写）:</t>
  </si>
  <si>
    <t>招  标  人：</t>
  </si>
  <si>
    <t>造价咨询人：</t>
  </si>
  <si>
    <t>（单位盖章）</t>
  </si>
  <si>
    <t>法定代表人
或其授权人：</t>
  </si>
  <si>
    <t xml:space="preserve"> 法定代表人
 或其授权人：</t>
  </si>
  <si>
    <t>（签字或盖章）</t>
  </si>
  <si>
    <t>编  制  人：</t>
  </si>
  <si>
    <t>复  核  人：</t>
  </si>
  <si>
    <t>（造价工程师签字盖专用章）</t>
  </si>
  <si>
    <t>编制时间：</t>
  </si>
  <si>
    <t>复核时间：</t>
  </si>
  <si>
    <t>总  说  明</t>
  </si>
  <si>
    <t>一、概况：
1、园区街道道路和区域绿化养护一标段。
2、地点：海陵工业园区。
3、规模：详见清单。
4、工作内容：园区街道道路和区域绿化养护。
二、编制依据：
1、《建设工程工程量清单计价规范》GB50500-2013；
2、《房屋建筑与装修工程工程量计算规范》GB50854-2013；
3、《江苏省城市园林绿化养护工程计价定额》（2007版）；
4、《江苏省古建园林工程计价定额》（2007版）；
5、《江苏省建设工程费用定额》（2014年）营改增后调整内容；
6、《江苏省施工机械台班费用定额》及相关的补充规定；
7、《省住房城乡建设厅关于调整建设工程按质论价等费用计取方法的公告》[2018]24号；
8、《省住房城乡建设厅关于调整建设工程计价增值税税率的通知》苏建函价[2019]178号；
9、《省住房城乡建设厅关于发布建设工程人工工资指导价的通知》苏建函价[2025]348号；
10、材料价格按《泰州工程造价管理》2025年第9期信息价及市场价；
11、结合现场及甲方提供的施工方案及工作内容计算；
三、相关说明：
1、绿化养护均按两年三级养护考虑；
2、草坪养护按冷季型:暖季型5:5考虑，投标人自行考虑，结算时不调整；
3、前进河农作物按油菜、向日葵轮种考虑，农作物果实收获归承包人所有；
4、砍伐乔木按树干胸径:Φ10-30cm考虑，Φ10cm以下规格苗木砍伐在清除地被植物中综合考虑，不再另行计算费用；
5、垃圾处置方式按相关规范，费用由投标人自行考虑，不再另行计算；
6、本工程措施费投标单位综合考虑，结算时不另增加；
7、清单报告包括人工、材料、机械、措施费、利润、规费、税金、政策性调整文件及投标后所含的各种风险、责任等所有费用；
8、税金均按9%增值税税率考虑计入。</t>
  </si>
  <si>
    <t>表-01</t>
  </si>
  <si>
    <t>单项招标控制价汇总表</t>
  </si>
  <si>
    <t>项目名称：园区街道道路和区域绿化养护一标段</t>
  </si>
  <si>
    <t>第1页 共1页</t>
  </si>
  <si>
    <t>序号</t>
  </si>
  <si>
    <t>单位工程名称</t>
  </si>
  <si>
    <t>金额(元)</t>
  </si>
  <si>
    <t>其中:(元)</t>
  </si>
  <si>
    <t>暂估价</t>
  </si>
  <si>
    <t>安全文明施工费</t>
  </si>
  <si>
    <t>规费</t>
  </si>
  <si>
    <t>1</t>
  </si>
  <si>
    <t>兴泰路游园</t>
  </si>
  <si>
    <t>2</t>
  </si>
  <si>
    <t>前进河游园（养护）</t>
  </si>
  <si>
    <t>3</t>
  </si>
  <si>
    <t>泰顺路和济川路交叉口西南角游园（养护）</t>
  </si>
  <si>
    <t>4</t>
  </si>
  <si>
    <t>鹏欣领誉三期售楼处西侧游园（养护）</t>
  </si>
  <si>
    <t>5</t>
  </si>
  <si>
    <t>东泰花园南门游园</t>
  </si>
  <si>
    <t>6</t>
  </si>
  <si>
    <t>小区垂直绿化</t>
  </si>
  <si>
    <t>7</t>
  </si>
  <si>
    <t>永吉花园</t>
  </si>
  <si>
    <t>8</t>
  </si>
  <si>
    <t>京泰路派出所</t>
  </si>
  <si>
    <t>9</t>
  </si>
  <si>
    <t>春兰和运河路交叉口游园</t>
  </si>
  <si>
    <t>10</t>
  </si>
  <si>
    <t>济川南侧、润东花苑西侧桥口绿化</t>
  </si>
  <si>
    <t>11</t>
  </si>
  <si>
    <t>唐沟</t>
  </si>
  <si>
    <t>12</t>
  </si>
  <si>
    <t>SPARK南侧</t>
  </si>
  <si>
    <t>13</t>
  </si>
  <si>
    <t>前进河游园（栽植）</t>
  </si>
  <si>
    <t>14</t>
  </si>
  <si>
    <t>泰顺路和济川路交叉口西南角游园（栽植）</t>
  </si>
  <si>
    <t>15</t>
  </si>
  <si>
    <t>鹏欣领誉三期售楼处西侧游园（栽植）</t>
  </si>
  <si>
    <t>不可预见费</t>
  </si>
  <si>
    <t>合  计</t>
  </si>
  <si>
    <t>分部分项全费用综合单价分析表</t>
  </si>
  <si>
    <t>养护区域：兴泰路游园</t>
  </si>
  <si>
    <t>项目编码</t>
  </si>
  <si>
    <t>项目名称</t>
  </si>
  <si>
    <t>项目特征</t>
  </si>
  <si>
    <t>单位</t>
  </si>
  <si>
    <t>工程量</t>
  </si>
  <si>
    <t>全费用单价(元)</t>
  </si>
  <si>
    <t>全费用合价(元)</t>
  </si>
  <si>
    <t>E</t>
  </si>
  <si>
    <t>养护乔木</t>
  </si>
  <si>
    <t>1.苗木种类:重阳木
2.苗木规格:胸径18cm，冠径400-450cm，高度450-500cm，全冠,自然状,保留三级以上分支，树型优美
3.养护期:二年III级养护</t>
  </si>
  <si>
    <t>株</t>
  </si>
  <si>
    <t>养护灌木</t>
  </si>
  <si>
    <t>1.苗木种类:造型罗汉松
2.苗木规格:冠径≥220，高度≥200，全冠优美，特选
3.养护期:二年III级养护</t>
  </si>
  <si>
    <t>1.苗木种类:银杏
2.苗木规格:胸径15cm，冠径400-450cm，高度450-500cm，全冠,自然状,保留三级以上分支，树型优美
3.养护期:二年III级养护</t>
  </si>
  <si>
    <t>1.苗木种类:香樟B
2.苗木规格:胸径30cm，冠径450-550cm，高度650-700cm，树形优美，特选
3.养护期:二年III级养护</t>
  </si>
  <si>
    <t>1.苗木种类:香樟A
2.苗木规格:胸径15cm，冠径400-450cm，高度450-500cm，树形优美，特选
3.养护期:二年III级养护</t>
  </si>
  <si>
    <t>1.苗木种类:无患子
2.苗木规格:胸径15cm，冠径400-450cm，高度450-500cm，全冠,自然状,保留三级以上分支，树型优美
3.养护期:二年III级养护</t>
  </si>
  <si>
    <t>1.苗木种类:乌桕B
2.苗木规格:胸径30cm，冠径450-550cm，高度650-700cm，全冠,自然状,保留三级以上分支，树型优美
3.养护期:二年III级养护</t>
  </si>
  <si>
    <t>1.苗木种类:乌桕A
2.苗木规格:胸径15cm，冠径400-450cm，高度450-500cm，全冠,自然状,保留三级以上分支，树型优美
3.养护期:二年III级养护</t>
  </si>
  <si>
    <t>1.苗木种类:水杉
2.苗木规格:胸径13cm，冠径300-350cm，高度500-550cm，全冠,自然状,保留三级以上分支，树型优美
3.养护期:二年III级养护</t>
  </si>
  <si>
    <t>1.苗木种类:朴树B
2.苗木规格:胸径15cm，冠径400-450cm，高度450-500cm，全冠,自然状,保留三级以上分支，树型优美
3.养护期:二年III级养护</t>
  </si>
  <si>
    <t>1.苗木种类:朴树A
2.苗木规格:胸径30cm，冠径450-550cm，高度650-700cm，全冠,树形优美，特选
3.养护期:二年III级养护</t>
  </si>
  <si>
    <t>1.苗木种类:栾树
2.苗木规格:胸径15cm，冠径400-450cm，高度450-500cm，全冠,自然状,保留三级以上分支，树型优美
3.养护期:二年III级养护</t>
  </si>
  <si>
    <t>1.苗木种类:金枝垂柳
2.苗木规格:胸径20cm，冠径400-450cm，高度450-500cm，全冠,自然状,保留三级以上分支，树型优美
3.养护期:二年III级养护</t>
  </si>
  <si>
    <t>1.苗木种类:鸡爪槭
2.苗木规格:地径8cm，全冠，树型饱满，姿态优美
3.养护期:二年III级养护</t>
  </si>
  <si>
    <t>1.苗木种类:红叶石楠球
2.苗木规格:冠径≥150，光球，球形饱满
3.养护期:二年III级养护</t>
  </si>
  <si>
    <t>1.苗木种类:红花木球
2.苗木规格:冠径≥130，光球，球形饱满
3.养护期:二年III级养护</t>
  </si>
  <si>
    <t>1.苗木种类:枫香
2.苗木规格:胸径18cm，冠径450-500cm，高度500-550cm，全冠,自然状,保留三级以上分支，树型优美
3.养护期:二年III级养护</t>
  </si>
  <si>
    <t>1.苗木种类:亮晶女贞球
2.苗木规格:冠径≥120，光球，球形饱满
3.养护期:二年III级养护</t>
  </si>
  <si>
    <t>1.苗木种类:紫玉兰
2.苗木规格:胸径12cm，冠径400-450cm，高度450-500cm，全冠,自然状,保留三级以上分支，树型优美
3.养护期:二年III级养护</t>
  </si>
  <si>
    <t>1.苗木种类:合欢
2.苗木规格:胸径15cm，冠径400-450cm，高度450-500cm，全冠,自然状,保留三级以上分支，树型优美
3.养护期:二年III级养护</t>
  </si>
  <si>
    <t>1.苗木种类:茶梅球
2.苗木规格:冠径≥130，光球，球形饱满
3.养护期:二年III级养护</t>
  </si>
  <si>
    <t>1.苗木种类:腊梅
2.苗木规格:冠径≥180，全冠，树型饱满，姿态优美
3.养护期:二年III级养护</t>
  </si>
  <si>
    <t>1.苗木种类:红梅
2.苗木规格:地径8cm，全冠，树型饱满，姿态优美
3.养护期:二年III级养护</t>
  </si>
  <si>
    <t>1.苗木种类:染井吉野樱
2.苗木规格:地径8cm，全冠，树型饱满，姿态优美
3.养护期:二年III级养护</t>
  </si>
  <si>
    <t>1.苗木种类:桂花
2.苗木规格:地径10cm，冠径≥250，伞型冠，树型饱满，姿态优美
3.养护期:二年III级养护</t>
  </si>
  <si>
    <t>1.苗木种类:垂丝海棠
2.苗木规格:地径7cm，全冠，树型饱满，姿态优美
3.养护期:二年III级养护</t>
  </si>
  <si>
    <t>1.苗木种类:红枫
2.苗木规格:地径8cm，全冠，树型饱满，姿态优美
3.养护期:二年III级养护</t>
  </si>
  <si>
    <t>1.苗木种类:茶花
2.苗木规格:冠径≥200，全冠，树型饱满，姿态优美
3.养护期:二年III级养护</t>
  </si>
  <si>
    <t>1.苗木种类:紫薇
2.苗木规格:地径8cm，四川红，全冠，树形饱满，姿态优美
3.养护期:二年III级养护</t>
  </si>
  <si>
    <t>养护花卉</t>
  </si>
  <si>
    <t>1.苗木种类:美人蕉（花叶）
2.苗木规格:5-6芽/丛，25株/平方，红色花，黄色花
3.养护期:二年III级养护</t>
  </si>
  <si>
    <t>m2</t>
  </si>
  <si>
    <t>养护色带</t>
  </si>
  <si>
    <t>1.苗木种类:千屈草
2.苗木规格:2-3支/丛，36丛/平方
3.养护期:二年III级养护</t>
  </si>
  <si>
    <t>1.苗木种类:水果蓝
2.苗木规格:高度20-25cm，蓬径20-25cm，49株/平方,盆栽苗 
3.养护期:二年III级养护</t>
  </si>
  <si>
    <t>1.苗木种类:柳叶马鞭草
2.苗木规格:10-12寸盆苗，25株/平方，容器苗
3.养护期:二年III级养护</t>
  </si>
  <si>
    <t>1.苗木种类:千屈菜
2.苗木规格:2-3支/丛，36丛/平方
3.养护期:二年III级养护</t>
  </si>
  <si>
    <t>1.苗木种类:彩叶杞柳
2.苗木规格:高度60，3-3支/丛，49丛/平方，容器苗，三年生以上大苗，不短截修平
3.养护期:二年III级养护</t>
  </si>
  <si>
    <t>1.苗木种类:矮蒲苇
2.苗木规格:40-50支/丛，8丛/平方，容器苗
3.养护期:二年III级养护</t>
  </si>
  <si>
    <t>1.苗木种类:花叶芦竹
2.苗木规格:5-7芽/丛，6-9丛/平方，容器苗
3.养护期:二年III级养护</t>
  </si>
  <si>
    <t>1.苗木种类:花叶络石
2.苗木规格：冠径15cm，49丛/平方,每丛5芽
3.养护期:二年III级养护</t>
  </si>
  <si>
    <t>1.苗木种类:常绿水生鸢尾
2.苗木规格:2-3芽/丛，49丛/平方
3.养护期:二年III级养护</t>
  </si>
  <si>
    <t>1.苗木种类:紫娇花
2.苗木规格:高度25-30，49丛/平方，每丛5芽
3.养护期:二年III级养护</t>
  </si>
  <si>
    <t>1.苗木种类:二月兰
2.苗木规格:3-5芽/丛，64丛/平方
3.养护期:二年III级养护</t>
  </si>
  <si>
    <t>1.苗木种类:火焰狼尾草
2.苗木规格:16盆/平方米,2加仑容器苗
3.养护期:二年III级养护</t>
  </si>
  <si>
    <t>1.苗木种类:黄菖蒲
2.苗木规格:3-5芽/丛，36丛/平方，容器苗
3.养护期:二年III级养护</t>
  </si>
  <si>
    <t>1.苗木种类:金森女贞
2.苗木规格:高度30-35，蓬径30-35，49株/平方
3.养护期:二年III级养护</t>
  </si>
  <si>
    <t>1.苗木种类:粉黛乱子草
2.苗木规格:30-40支/丛，25从/平方米,容器苗
3.养护期:二年III级养护</t>
  </si>
  <si>
    <t>1.苗木种类:熊掌木
2.苗木规格:高度20-25，蓬径15-20，49株/平方
3.养护期:二年III级养护</t>
  </si>
  <si>
    <t>1.苗木种类:常夏石竹
2.苗木规格:高度15，64株/平方，盆栽容器
3.养护期:二年III级养护</t>
  </si>
  <si>
    <t>1.苗木种类:常绿水生鸢尾（多色）
2.苗木规格:2-3芽/丛，49丛/平方,路易斯安娜鸢尾
3.养护期:二年III级养护</t>
  </si>
  <si>
    <t>1.苗木种类:美人蕉
2.苗木规格:高度40-60，蓬径30-35，25从/平方米,5-6芽/丛，红色花
3.养护期:二年III级养护</t>
  </si>
  <si>
    <t>1.苗木种类:毛娟
2.苗木规格:高度30-35，蓬径20-25，容器苗
3.养护期:二年III级养护</t>
  </si>
  <si>
    <t>1.苗木种类:矾根
2.苗木规格:高度16-20，蓬径18-20，盆栽容器大丛苗
3.养护期:二年III级养护</t>
  </si>
  <si>
    <t>1.苗木种类:丰花月季
2.苗木规格:高度30-35，蓬径20-25，49株/平方
3.养护期:二年III级养护</t>
  </si>
  <si>
    <t>1.苗木种类:龟甲冬青
2.苗木规格:高度30-35，蓬径20-25，49株/平方
3.养护期:二年III级养护</t>
  </si>
  <si>
    <t>1.苗木种类:玉簪
2.苗木规格:49盆/平方，盆栽容器大丛苗
3.养护期:二年III级养护</t>
  </si>
  <si>
    <t>1.苗木种类:茶梅
2.苗木规格:高度30-35，蓬径20-25，49株/平方，容器苗
3.养护期:二年III级养护</t>
  </si>
  <si>
    <t>1.苗木种类:欧石竹
2.苗木规格:高度15，64株/平方，盆栽容器
3.养护期:二年III级养护</t>
  </si>
  <si>
    <t>1.苗木种类:金叶石菖蒲
2.苗木规格:高度20-30，蓬径20-25，49丛/平方，每丛5芽，容器苗
3.养护期:二年III级养护</t>
  </si>
  <si>
    <t>1.苗木种类:金叶佛甲草
2.苗木规格:高度10-12，81丛/平方，容器苗
3.养护期:二年III级养护</t>
  </si>
  <si>
    <t>1.苗木种类:金娃娃萱草
2.苗木规格:高度20-25，蓬径20-25，每丛5芽，容器苗
3.养护期:二年III级养护</t>
  </si>
  <si>
    <t>1.苗木种类:小丑火棘
2.苗木规格：盆栽容器，49盆/m2
3.养护期:二年III级养护</t>
  </si>
  <si>
    <t>1.苗木种类:德国鸢尾
2.苗木规格:高度30-35，蓬径20-30，49丛/平方,每丛5芽，黄色
3.养护期:二年III级养护</t>
  </si>
  <si>
    <t>1.苗木种类:常绿萱草
2.苗木规格:高度20-25，蓬径20-25，每丛5芽，容器苗
3.养护期:二年III级养护</t>
  </si>
  <si>
    <t>1.苗木种类:火焰南天竹
2.苗木规格:高度25-30，蓬径25-30，容器苗
3.养护期:二年III级养护</t>
  </si>
  <si>
    <t>1.苗木种类:兰花三七
2.苗木规格:3-5芽/丛，64丛/平方
3.养护期:二年III级养护</t>
  </si>
  <si>
    <t>养护草皮</t>
  </si>
  <si>
    <t>1.草皮种类:百慕大混播黑麦草
2.铺种方式:满铺，冷季型:暖季型（按5:5考虑）
3.养护期:二年III级养护</t>
  </si>
  <si>
    <t>中嘉装饰城（兴泰路）</t>
  </si>
  <si>
    <t>养护区域：前进河游园（养护）</t>
  </si>
  <si>
    <t>1.苗木种类:香樟
2.苗木规格:胸径10cm
3.养护期:二年III级养护</t>
  </si>
  <si>
    <t>1.种类:染井吉野樱A
2.地径:6cm
3.养护期:二年III级养护</t>
  </si>
  <si>
    <t>1.种类:木芙蓉
2.蓬径:≥120
3.养护期:二年III级养护</t>
  </si>
  <si>
    <t>1.种类:乌桕
2.胸径或干径:15cm
3.养护期:二年III级养护</t>
  </si>
  <si>
    <t>1.种类:无患子
2.胸径或干径:15cm
3.养护期:二年III级养护</t>
  </si>
  <si>
    <t>1.种类:朴树A
2.胸径或干径:18cm
3.养护期:二年III级养护</t>
  </si>
  <si>
    <t>1.种类:五角枫A
2.胸径或干径:18cm
3.养护期:二年III级养护</t>
  </si>
  <si>
    <t>1.种类:合欢
2.胸径或干径:15cm
3.养护期:二年III级养护</t>
  </si>
  <si>
    <t>1.种类:紫玉兰
2.地径:12cm
3.养护期:二年III级养护</t>
  </si>
  <si>
    <t>1.种类:桂花
2.株高、冠径:H：300cm，P：250cm
3.养护期:二年III级养护</t>
  </si>
  <si>
    <t>1.种类:紫薇
2.地径:6cm
3.株高、冠径:H：250-300cm，P：200-250cm
4.养护期:二年III级养护</t>
  </si>
  <si>
    <t>1.种类:垂丝海棠A
2.地径:6cm
3.株高、冠径:H：200-250cm，P：200-250cm
4.养护期:二年III级养护</t>
  </si>
  <si>
    <t>1.种类:红叶石楠球
2.冠丛高:100cm
3.养护期:二年III级养护</t>
  </si>
  <si>
    <t>1.种类:亮晶女贞球
2.冠丛高:100cm
3.蓬径:≥100cm
3.养护期:二年III级养护</t>
  </si>
  <si>
    <t>1.种类:无刺枸骨球
2.冠丛高:100cm
3.蓬径:100cm
3.养护期:二年III级养护</t>
  </si>
  <si>
    <t>1.种类:南天竹
2.冠丛高:80cm
3.蓬径:60cm
3.养护期:二年III级养护</t>
  </si>
  <si>
    <t>1.种类:腊梅
2.蓬径:≥180cm
3.养护期:二年III级养护</t>
  </si>
  <si>
    <t>1.种类:茶花
2.蓬径:≥130cm
3.养护期:二年III级养护</t>
  </si>
  <si>
    <t>1.种类:丰花月季
2.篱高:H=20-25cm,P=20-25cm
3.养护期:二年III级养护</t>
  </si>
  <si>
    <t>1.种类:茶梅
2.篱高:小毛球
3.养护期:二年III级养护</t>
  </si>
  <si>
    <t>养护绿篱</t>
  </si>
  <si>
    <t>1.种类:亮晶女贞
2.篱高:20-25cm
3.蓬径:20-25cm
4.养护期:二年III级养护</t>
  </si>
  <si>
    <t>1.花卉种类:兰花三七
2.株高或蓬径:H=15cm,P=10cm
3.养护期:二年III级养护</t>
  </si>
  <si>
    <t>1.花卉种类:常绿萱草
2.株高或蓬径:H=20cm,P=10cm
3.养护期:二年III级养护</t>
  </si>
  <si>
    <t>1.种类:常绿鸢尾
2.篱高:25-30cm
3.行数、蓬径:20-25cm
4.养护期:二年III级养护</t>
  </si>
  <si>
    <t>1.种类:欧石竹
2.篱高:15cm
3.行数、蓬径:20cm
4.养护期:二年III级养护</t>
  </si>
  <si>
    <t>1.种类毛鹃
2.篱高:30cm
3.蓬径:20cm
4.养护期:二年III级养护</t>
  </si>
  <si>
    <t>1.种类：水果篮
2.篱高:20-25cm
3.蓬径:20-25cm
4.养护期:二年III级养护</t>
  </si>
  <si>
    <t>1.花卉种类:花叶玉簪
2.株高或蓬径:H=20cm,P=15cm
3.养护期:二年III级养护</t>
  </si>
  <si>
    <t>1.种类:迷迭香
2.篱高:20cm
3.行数、蓬径:15cm
4.养护期:二年III级养护</t>
  </si>
  <si>
    <t>1.种类:金叶石菖蒲
2.篱高:20cm
3.蓬径:20cm
4.养护期:二年III级养护</t>
  </si>
  <si>
    <t>1.种类:美女樱
2.篱高:H=20cm,P=15cm
3.养护期:二年III级养护</t>
  </si>
  <si>
    <t>1.种类:欧月
2.篱高:H=40cm,P=25cm
3.养护期:二年III级养护</t>
  </si>
  <si>
    <t>养护区域：泰顺路和济川路交叉口西南角游园（养护）</t>
  </si>
  <si>
    <t>1.苗木种类:广玉兰
2.苗木规格:胸径30cm以上
3.养护期:二年III级养护</t>
  </si>
  <si>
    <t>1.苗木种类:广玉兰
2.苗木规格:胸径10-20cm
3.养护期:二年III级养护</t>
  </si>
  <si>
    <t>1.苗木种类:榉树
2.苗木规格:胸径10-20cm
3.养护期:二年III级养护</t>
  </si>
  <si>
    <t>1.苗木种类:香樟
2.苗木规格:胸径30cm以上
3.养护期:二年III级养护</t>
  </si>
  <si>
    <t>1.苗木种类:香樟
2.苗木规格:胸径20-30cm
3.养护期:二年III级养护</t>
  </si>
  <si>
    <t>1.苗木种类:香樟
2.苗木规格:胸径10-20cm
3.养护期:二年III级养护</t>
  </si>
  <si>
    <t>1.苗木种类:桂花
2.苗木规格:胸径10-20cm
3.养护期:二年III级养护</t>
  </si>
  <si>
    <t>1.苗木种类:枇杷树
2.苗木规格:胸径10-20cm
3.养护期:二年III级养护</t>
  </si>
  <si>
    <t>1.苗木种类:紫薇
2.苗木规格:蓬径200-250cm
3.养护期:二年III级养护</t>
  </si>
  <si>
    <t>1.苗木种类:樱花
2.苗木规格:蓬径200-250cm
3.养护期:二年III级养护</t>
  </si>
  <si>
    <t>1.苗木种类:紫薇
2.苗木规格:蓬径150-200cm
3.养护期:二年III级养护</t>
  </si>
  <si>
    <t>1.苗木种类:紫薇
2.苗木规格:蓬径250-300cm
3.养护期:二年III级养护</t>
  </si>
  <si>
    <t>1.苗木种类:樱花
2.苗木规格:蓬径250-300cm
3.养护期:二年III级养护</t>
  </si>
  <si>
    <t>1.苗木种类:海桐球
2.苗木规格:蓬径150-200cm
3.养护期:二年III级养护</t>
  </si>
  <si>
    <t>1.苗木种类:红花继木球
2.苗木规格:蓬径150-200cm
3.养护期:二年III级养护</t>
  </si>
  <si>
    <t>1.苗木种类:金森女贞球
2.苗木规格:蓬径150-200cm
3.养护期:二年III级养护</t>
  </si>
  <si>
    <t>1.苗木种类:红叶石楠球
2.苗木规格:蓬径150-200cm
3.养护期:二年III级养护</t>
  </si>
  <si>
    <t>1.苗木种类:海桐球
2.苗木规格:蓬径200-250cm
3.养护期:二年III级养护</t>
  </si>
  <si>
    <t>1.苗木种类:南天竹
2.苗木规格:高度150-200cm
3.养护期:二年III级养护</t>
  </si>
  <si>
    <t>1.苗木种类:法青
2.苗木规格:高度250cm以内，双排
3.养护期:二年III级养护</t>
  </si>
  <si>
    <t>1.种类:毛鹃
2.篱高:50cm
3.养护期:二年III级养护</t>
  </si>
  <si>
    <t>1.种类:小叶女贞
2.篱高:50cm
3.养护期:二年III级养护</t>
  </si>
  <si>
    <t>1.种类:金边黄杨
2.篱高:50cm
3.养护期:二年III级养护</t>
  </si>
  <si>
    <t>养护区域：鹏欣领誉三期售楼处西侧游园（养护）</t>
  </si>
  <si>
    <t>E.1</t>
  </si>
  <si>
    <t>迎春东路-海曙路</t>
  </si>
  <si>
    <t>1.苗木种类:栾树
2.苗木规格:胸径10-20cm
3.养护期:二年III级养护</t>
  </si>
  <si>
    <t>1.苗木种类:栾树
2.苗木规格:胸径5-10cm
3.养护期:二年III级养护</t>
  </si>
  <si>
    <t>1.苗木种类:柏树
2.苗木规格:胸径20-30cm
3.养护期:二年III级养护</t>
  </si>
  <si>
    <t>1.苗木种类:榉树
2.苗木规格:胸径20-30cm
3.养护期:二年III级养护</t>
  </si>
  <si>
    <t>1.苗木种类:水杉
2.苗木规格:胸径20-30cm
3.养护期:二年III级养护</t>
  </si>
  <si>
    <t>1.苗木种类:桂花
2.苗木规格:蓬径100-150cm
3.养护期:二年III级养护</t>
  </si>
  <si>
    <t>1.苗木种类:桂花
2.苗木规格:蓬径200-250cm
3.养护期:二年III级养护</t>
  </si>
  <si>
    <t>1.苗木种类:垂丝海棠
2.苗木规格:蓬径200-250cm
3.养护期:二年III级养护</t>
  </si>
  <si>
    <t>1.苗木种类:鸡爪槭
2.苗木规格:蓬径250-300cm
3.养护期:二年III级养护</t>
  </si>
  <si>
    <t>1.苗木种类:八角金盘
2.苗木规格:高度150-200cm
3.养护期:二年III级养护</t>
  </si>
  <si>
    <t>海曙路—育才路</t>
  </si>
  <si>
    <t>1.苗木种类:柳树
2.苗木规格:胸径20-30cm
3.养护期:二年III级养护</t>
  </si>
  <si>
    <t>养护区域：东泰花园南门游园</t>
  </si>
  <si>
    <t>1.苗木种类:水杉
2.苗木规格:胸径10-20cm
3.养护期:二年III级养护</t>
  </si>
  <si>
    <t>1.苗木种类:银杏
2.苗木规格:胸径10-20cm
3.养护期:二年III级养护</t>
  </si>
  <si>
    <t>1.苗木种类:乌桕
2.苗木规格:胸径10-20cm
3.养护期:二年III级养护</t>
  </si>
  <si>
    <t>1.苗木种类:杨柳
2.苗木规格:胸径10-20cm
3.养护期:二年III级养护</t>
  </si>
  <si>
    <t>1.苗木种类:桂花
2.苗木规格:蓬径150-200cm
3.养护期:二年III级养护</t>
  </si>
  <si>
    <t>1.苗木种类:樱花
2.苗木规格:蓬径150-200cm
3.养护期:二年III级养护</t>
  </si>
  <si>
    <t>1.苗木种类:海棠
2.苗木规格:蓬径150-200cm
3.养护期:二年III级养护</t>
  </si>
  <si>
    <t>1.苗木种类:腊梅
2.苗木规格:蓬径150-200cm
3.养护期:二年III级养护</t>
  </si>
  <si>
    <t>1.苗木种类:朴树
2.苗木规格:胸径10-20cm
3.养护期:二年III级养护</t>
  </si>
  <si>
    <t>1.苗木种类:铁树
2.苗木规格:蓬径100cm
3.养护期:二年III级养护</t>
  </si>
  <si>
    <t>1.苗木种类:女贞球
2.苗木规格:蓬径100cm
3.养护期:二年III级养护</t>
  </si>
  <si>
    <t>1.苗木种类:海桐球
2.苗木规格:蓬径150cm
3.养护期:二年III级养护</t>
  </si>
  <si>
    <t>1.苗木种类:无刺枸骨球
2.苗木规格:蓬径150cm
3.养护期:二年III级养护</t>
  </si>
  <si>
    <t>1.苗木种类:小叶黄杨球
2.苗木规格:蓬径150cm
3.养护期:二年III级养护</t>
  </si>
  <si>
    <t>1.苗木种类:红叶石楠球
2.苗木规格:蓬径150cm
3.养护期:二年III级养护</t>
  </si>
  <si>
    <t>1.苗木种类:鸡爪槭
2.苗木规格:蓬径150-200cm
3.养护期:二年III级养护</t>
  </si>
  <si>
    <t>1.花卉种类:南天竹
2.株高或蓬径:H=20cm,P=10cm
3.养护期:二年III级养护</t>
  </si>
  <si>
    <t>养护区域：小区垂直绿化</t>
  </si>
  <si>
    <t>1.苗木种类:藤本月季
2.养护期:二年III级养护</t>
  </si>
  <si>
    <t>1.苗木种类:黄花风车茉莉
2.养护期:二年III级养护</t>
  </si>
  <si>
    <t>养护区域：永吉花园</t>
  </si>
  <si>
    <t>1.苗木种类:石榴树
2.苗木规格:地径6-10cm
3.养护期:二年III级养护</t>
  </si>
  <si>
    <t>1.苗木种类:柿树
2.苗木规格:地径6-10cm
3.养护期:二年III级养护</t>
  </si>
  <si>
    <t>1.苗木种类:枇杷树
2.苗木规格:地径6-10cm
3.养护期:二年III级养护</t>
  </si>
  <si>
    <t>1.苗木种类:梨树
2.苗木规格:地径6-10cm
3.养护期:二年III级养护</t>
  </si>
  <si>
    <t>1.苗木种类:枣树
2.苗木规格:地径6-10cm
3.养护期:二年III级养护</t>
  </si>
  <si>
    <t>1.苗木种类:桃树
2.苗木规格:地径6-10cm
3.养护期:二年III级养护</t>
  </si>
  <si>
    <t>1.苗木种类:枇杷树
2.苗木规格:地径15-20cm
3.养护期:二年III级养护</t>
  </si>
  <si>
    <t>1.苗木种类:桔树
2.苗木规格:地径15-20cm
3.养护期:二年III级养护</t>
  </si>
  <si>
    <t>1.苗木种类:红叶石楠球
2.苗木规格:蓬径200-250cm
3.养护期:二年III级养护</t>
  </si>
  <si>
    <t>1.苗木种类:红花继木球
2.苗木规格:蓬径200-250cm
3.养护期:二年III级养护</t>
  </si>
  <si>
    <t>1.苗木种类:无花果
2.苗木规格:地径6-10cm
3.养护期:二年III级养护</t>
  </si>
  <si>
    <t>1.苗木种类:棕榈
2.苗木规格:D15-20cm
3.养护期:二年III级养护</t>
  </si>
  <si>
    <t>1.种类:紫薇
2.地径:10-15cm
3.养护期:二年III级养护</t>
  </si>
  <si>
    <t>1.苗木种类:高杆女贞
2.苗木规格:D15-20cm
3.养护期:二年III级养护</t>
  </si>
  <si>
    <t>1.苗木种类:龙爪槐
2.苗木规格:蓬径200-250cm
3.养护期:二年III级养护</t>
  </si>
  <si>
    <t>1.苗木种类:红叶李
2.苗木规格:蓬径200-250cm
3.养护期:二年III级养护</t>
  </si>
  <si>
    <t>1.种类:海桐
2.篱高:100cm
3.养护期:二年III级养护</t>
  </si>
  <si>
    <t>养护区域：京泰路派出所</t>
  </si>
  <si>
    <t>1.苗木种类:松树
2.苗木规格:D25-30cm
3.养护期:二年III级养护</t>
  </si>
  <si>
    <t>1.苗木种类:红叶李
2.苗木规格:蓬径150-200cm
3.养护期:二年III级养护</t>
  </si>
  <si>
    <t>1.苗木种类:月季
2.苗木规格:蓬径100cm
3.养护期:二年III级养护</t>
  </si>
  <si>
    <t>1.苗木种类:小叶黄杨球
2.苗木规格:蓬径150-200cm
3.养护期:二年III级养护</t>
  </si>
  <si>
    <t>1.苗木种类:茶树球
2.苗木规格:蓬径100cm
3.养护期:二年III级养护</t>
  </si>
  <si>
    <t>1.苗木种类:花叶络石
2.养护期:二年III级养护</t>
  </si>
  <si>
    <t>1.苗木种类:兰花三七
2.养护期:二年III级养护</t>
  </si>
  <si>
    <t>养护区域：春兰和运河路交叉口游园</t>
  </si>
  <si>
    <t>1.种类:无刺枸骨苗
2.篱高:50cm
3.养护期:二年III级养护</t>
  </si>
  <si>
    <t>1.种类:大花六道木
2.篱高:50cm
3.养护期:二年III级养护</t>
  </si>
  <si>
    <t>1.种类:红叶石楠苗
2.篱高:50cm
3.养护期:二年III级养护</t>
  </si>
  <si>
    <t>1.苗木种类:金丝菊
2.养护期:二年III级养护</t>
  </si>
  <si>
    <t>养护区域：济川南侧、润东花苑西侧桥口绿化</t>
  </si>
  <si>
    <t>1.种类:海桐
2.篱高:200cm
3.养护期:二年III级养护</t>
  </si>
  <si>
    <t>1.种类:海桐
2.篱高:150cm
3.养护期:二年III级养护</t>
  </si>
  <si>
    <t>养护区域：唐沟</t>
  </si>
  <si>
    <t>1.苗木种类:桂花
2.苗木规格:胸径9-10cm
3.养护期:二年III级养护</t>
  </si>
  <si>
    <t>养护区域：SPARK南侧</t>
  </si>
  <si>
    <t>1.苗木种类:银杏
2.苗木规格:胸径12-14cm
3.养护期:二年III级养护</t>
  </si>
  <si>
    <t>养护区域：前进河游园（栽植）</t>
  </si>
  <si>
    <t>喷播植草(灌木)籽</t>
  </si>
  <si>
    <t>1.草皮种类:秋季追播草籽（黑麦草）15g/m2
2.两年秋季追播</t>
  </si>
  <si>
    <t>栽植花卉（油菜、向日葵轮种）</t>
  </si>
  <si>
    <t>1.种类:油菜、向日葵轮种
2.养护期:二级养护，养护期两年
农作物果实收获归承包人所有</t>
  </si>
  <si>
    <t>养护区域：泰顺路和济川路交叉口西南角游园（栽植）</t>
  </si>
  <si>
    <t>砍伐乔木</t>
  </si>
  <si>
    <t>1.树干胸径:Φ10-30cm
垃圾运距，运距由投标人自行考虑。
垃圾处置方式按相关规范，费用由投标人自行考虑，不再另行计算
Φ10cm以下规格苗木砍伐在清除地被植物中综合考虑，不再另行计算费用</t>
  </si>
  <si>
    <t>清除地被植物</t>
  </si>
  <si>
    <t>1.地被植物、小灌木清除，弃运地点及运距自行考虑，但应符合环境保护等相关要求</t>
  </si>
  <si>
    <t>养护区域：鹏欣领誉三期售楼处西侧游园（栽植）</t>
  </si>
  <si>
    <t>鹏欣领誉三期售楼处西侧游园</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</si>
</sst>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DBNum2][$RMB]General;[Red][DBNum2][$RMB]General"/>
  </numFmts>
  <fonts count="33">
    <font>
      <sz val="10"/>
      <color rgb="FF000000"/>
      <name val="Arial"/>
      <charset val="1"/>
    </font>
    <font>
      <b/>
      <sz val="10"/>
      <color rgb="FF000000"/>
      <name val="Arial"/>
      <charset val="1"/>
    </font>
    <font>
      <b/>
      <sz val="18"/>
      <color rgb="FF000000"/>
      <name val="宋体"/>
      <charset val="1"/>
    </font>
    <font>
      <b/>
      <sz val="12"/>
      <color rgb="FF000000"/>
      <name val="宋体"/>
      <charset val="1"/>
    </font>
    <font>
      <b/>
      <sz val="10"/>
      <color rgb="FF000000"/>
      <name val="宋体"/>
      <charset val="1"/>
    </font>
    <font>
      <sz val="10"/>
      <color rgb="FF000000"/>
      <name val="宋体"/>
      <charset val="1"/>
    </font>
    <font>
      <b/>
      <sz val="9"/>
      <color rgb="FF000000"/>
      <name val="宋体"/>
      <charset val="1"/>
    </font>
    <font>
      <sz val="9"/>
      <color rgb="FF000000"/>
      <name val="宋体"/>
      <charset val="1"/>
    </font>
    <font>
      <b/>
      <sz val="20"/>
      <color rgb="FF000000"/>
      <name val="宋体"/>
      <charset val="1"/>
    </font>
    <font>
      <sz val="12"/>
      <color rgb="FF000000"/>
      <name val="宋体"/>
      <charset val="1"/>
    </font>
    <font>
      <b/>
      <sz val="17"/>
      <color rgb="FF000000"/>
      <name val="宋体"/>
      <charset val="1"/>
    </font>
    <font>
      <b/>
      <sz val="23"/>
      <color rgb="FF000000"/>
      <name val="宋体"/>
      <charset val="1"/>
    </font>
    <font>
      <b/>
      <sz val="13"/>
      <color rgb="FF000000"/>
      <name val="宋体"/>
      <charset val="1"/>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style="thin">
        <color rgb="FF000000"/>
      </right>
      <top style="medium">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auto="1"/>
      </top>
      <bottom style="thin">
        <color auto="1"/>
      </bottom>
      <diagonal/>
    </border>
    <border>
      <left/>
      <right style="thin">
        <color auto="1"/>
      </right>
      <top style="thin">
        <color auto="1"/>
      </top>
      <bottom style="thin">
        <color auto="1"/>
      </bottom>
      <diagonal/>
    </border>
    <border>
      <left style="thin">
        <color rgb="FF000000"/>
      </left>
      <right style="medium">
        <color rgb="FF000000"/>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bottom style="thin">
        <color rgb="FF000000"/>
      </bottom>
      <diagonal/>
    </border>
    <border>
      <left/>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2" borderId="32"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33" applyNumberFormat="0" applyFill="0" applyAlignment="0" applyProtection="0">
      <alignment vertical="center"/>
    </xf>
    <xf numFmtId="0" fontId="20" fillId="0" borderId="33" applyNumberFormat="0" applyFill="0" applyAlignment="0" applyProtection="0">
      <alignment vertical="center"/>
    </xf>
    <xf numFmtId="0" fontId="21" fillId="0" borderId="34" applyNumberFormat="0" applyFill="0" applyAlignment="0" applyProtection="0">
      <alignment vertical="center"/>
    </xf>
    <xf numFmtId="0" fontId="21" fillId="0" borderId="0" applyNumberFormat="0" applyFill="0" applyBorder="0" applyAlignment="0" applyProtection="0">
      <alignment vertical="center"/>
    </xf>
    <xf numFmtId="0" fontId="22" fillId="3" borderId="35" applyNumberFormat="0" applyAlignment="0" applyProtection="0">
      <alignment vertical="center"/>
    </xf>
    <xf numFmtId="0" fontId="23" fillId="4" borderId="36" applyNumberFormat="0" applyAlignment="0" applyProtection="0">
      <alignment vertical="center"/>
    </xf>
    <xf numFmtId="0" fontId="24" fillId="4" borderId="35" applyNumberFormat="0" applyAlignment="0" applyProtection="0">
      <alignment vertical="center"/>
    </xf>
    <xf numFmtId="0" fontId="25" fillId="5" borderId="37" applyNumberFormat="0" applyAlignment="0" applyProtection="0">
      <alignment vertical="center"/>
    </xf>
    <xf numFmtId="0" fontId="26" fillId="0" borderId="38" applyNumberFormat="0" applyFill="0" applyAlignment="0" applyProtection="0">
      <alignment vertical="center"/>
    </xf>
    <xf numFmtId="0" fontId="27" fillId="0" borderId="39"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98">
    <xf numFmtId="0" fontId="0" fillId="0" borderId="0" xfId="0" applyAlignment="1">
      <alignment horizontal="left"/>
    </xf>
    <xf numFmtId="0" fontId="1" fillId="0" borderId="0" xfId="0" applyFont="1" applyAlignment="1">
      <alignment horizontal="left"/>
    </xf>
    <xf numFmtId="176" fontId="0" fillId="0" borderId="0" xfId="0" applyNumberFormat="1" applyAlignment="1">
      <alignment horizontal="left"/>
    </xf>
    <xf numFmtId="0" fontId="2" fillId="0" borderId="0" xfId="0" applyFont="1" applyFill="1" applyAlignment="1">
      <alignment horizontal="center" vertical="center" wrapText="1"/>
    </xf>
    <xf numFmtId="176" fontId="2" fillId="0" borderId="0" xfId="0" applyNumberFormat="1" applyFont="1" applyFill="1" applyAlignment="1">
      <alignment horizontal="center" vertical="center" wrapText="1"/>
    </xf>
    <xf numFmtId="0" fontId="3" fillId="0" borderId="0" xfId="0" applyFont="1" applyFill="1" applyBorder="1" applyAlignment="1">
      <alignment horizontal="left" wrapText="1"/>
    </xf>
    <xf numFmtId="176" fontId="3" fillId="0" borderId="0" xfId="0" applyNumberFormat="1" applyFont="1" applyFill="1" applyBorder="1" applyAlignment="1">
      <alignment horizontal="left" wrapText="1"/>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right" vertical="center" wrapText="1"/>
    </xf>
    <xf numFmtId="176" fontId="6" fillId="0" borderId="1" xfId="0" applyNumberFormat="1" applyFont="1" applyFill="1" applyBorder="1" applyAlignment="1">
      <alignment horizontal="right" vertical="center" wrapText="1"/>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5" fillId="0" borderId="1" xfId="0" applyNumberFormat="1" applyFont="1" applyFill="1" applyBorder="1" applyAlignment="1">
      <alignment horizontal="right" vertical="center" wrapText="1"/>
    </xf>
    <xf numFmtId="176" fontId="7" fillId="0" borderId="2" xfId="0" applyNumberFormat="1" applyFont="1" applyFill="1" applyBorder="1" applyAlignment="1">
      <alignment horizontal="right" vertical="center" wrapText="1"/>
    </xf>
    <xf numFmtId="0" fontId="4" fillId="0" borderId="1" xfId="0" applyNumberFormat="1" applyFont="1" applyFill="1" applyBorder="1" applyAlignment="1">
      <alignment horizontal="right" vertical="center" wrapText="1"/>
    </xf>
    <xf numFmtId="0" fontId="3" fillId="0" borderId="0" xfId="0" applyFont="1" applyFill="1" applyAlignment="1">
      <alignment horizontal="left" wrapText="1"/>
    </xf>
    <xf numFmtId="176" fontId="3" fillId="0" borderId="0" xfId="0" applyNumberFormat="1" applyFont="1" applyFill="1" applyAlignment="1">
      <alignment horizontal="left" wrapText="1"/>
    </xf>
    <xf numFmtId="0" fontId="3" fillId="0" borderId="0" xfId="0" applyFont="1" applyFill="1" applyAlignment="1">
      <alignment horizontal="left" vertical="center" wrapText="1"/>
    </xf>
    <xf numFmtId="176" fontId="3" fillId="0" borderId="0" xfId="0" applyNumberFormat="1" applyFont="1" applyFill="1" applyAlignment="1">
      <alignment horizontal="left" vertical="center" wrapText="1"/>
    </xf>
    <xf numFmtId="0" fontId="3" fillId="0" borderId="3" xfId="0" applyFont="1" applyFill="1" applyBorder="1" applyAlignment="1">
      <alignment horizontal="left" wrapText="1"/>
    </xf>
    <xf numFmtId="176" fontId="3" fillId="0" borderId="3" xfId="0" applyNumberFormat="1" applyFont="1" applyFill="1" applyBorder="1" applyAlignment="1">
      <alignment horizontal="left"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5" fillId="0" borderId="11" xfId="0" applyNumberFormat="1" applyFont="1" applyFill="1" applyBorder="1" applyAlignment="1">
      <alignment horizontal="center" vertical="center" wrapText="1"/>
    </xf>
    <xf numFmtId="0" fontId="5" fillId="0" borderId="2" xfId="0" applyNumberFormat="1"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2" xfId="0" applyNumberFormat="1" applyFont="1" applyFill="1" applyBorder="1" applyAlignment="1">
      <alignment horizontal="right" vertical="center" wrapText="1"/>
    </xf>
    <xf numFmtId="0" fontId="7" fillId="0" borderId="2" xfId="0" applyFont="1" applyFill="1" applyBorder="1" applyAlignment="1">
      <alignment horizontal="left"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176" fontId="4" fillId="0" borderId="14" xfId="0" applyNumberFormat="1" applyFont="1" applyFill="1" applyBorder="1" applyAlignment="1">
      <alignment horizontal="center" vertical="center" wrapText="1"/>
    </xf>
    <xf numFmtId="0" fontId="4" fillId="0" borderId="14" xfId="0" applyNumberFormat="1" applyFont="1" applyFill="1" applyBorder="1" applyAlignment="1">
      <alignment horizontal="right" vertical="center" wrapText="1"/>
    </xf>
    <xf numFmtId="176" fontId="5" fillId="0" borderId="1" xfId="0" applyNumberFormat="1" applyFont="1" applyFill="1" applyBorder="1" applyAlignment="1">
      <alignment horizontal="right" vertical="center" wrapText="1"/>
    </xf>
    <xf numFmtId="176" fontId="4" fillId="0" borderId="1" xfId="0" applyNumberFormat="1" applyFont="1" applyFill="1" applyBorder="1" applyAlignment="1">
      <alignment horizontal="right" vertical="center" wrapText="1"/>
    </xf>
    <xf numFmtId="176" fontId="3" fillId="0" borderId="0" xfId="0" applyNumberFormat="1" applyFont="1" applyFill="1" applyBorder="1" applyAlignment="1">
      <alignment horizontal="right" wrapText="1"/>
    </xf>
    <xf numFmtId="0" fontId="5" fillId="0" borderId="11"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2" xfId="0" applyNumberFormat="1" applyFont="1" applyFill="1" applyBorder="1" applyAlignment="1">
      <alignment horizontal="right" vertical="center" wrapText="1"/>
    </xf>
    <xf numFmtId="0" fontId="6" fillId="0" borderId="16" xfId="0" applyNumberFormat="1" applyFont="1" applyFill="1" applyBorder="1" applyAlignment="1">
      <alignment horizontal="center" vertical="center" wrapText="1"/>
    </xf>
    <xf numFmtId="0" fontId="6" fillId="0" borderId="17" xfId="0" applyNumberFormat="1" applyFont="1" applyFill="1" applyBorder="1" applyAlignment="1">
      <alignment horizontal="center" vertical="center" wrapText="1"/>
    </xf>
    <xf numFmtId="0" fontId="3" fillId="0" borderId="3" xfId="0" applyFont="1" applyFill="1" applyBorder="1" applyAlignment="1">
      <alignment horizontal="right" wrapText="1"/>
    </xf>
    <xf numFmtId="176" fontId="4" fillId="0" borderId="5" xfId="0" applyNumberFormat="1"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0" xfId="0" applyFont="1" applyFill="1" applyBorder="1" applyAlignment="1">
      <alignment horizontal="center" vertical="center" wrapText="1"/>
    </xf>
    <xf numFmtId="176" fontId="4" fillId="0" borderId="8"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21" xfId="0" applyFont="1" applyFill="1" applyBorder="1" applyAlignment="1">
      <alignment horizontal="center" vertical="center" wrapText="1"/>
    </xf>
    <xf numFmtId="176" fontId="5" fillId="0" borderId="2" xfId="0" applyNumberFormat="1" applyFont="1" applyFill="1" applyBorder="1" applyAlignment="1">
      <alignment horizontal="right" vertical="center" wrapText="1"/>
    </xf>
    <xf numFmtId="0" fontId="5" fillId="0" borderId="12" xfId="0" applyFont="1" applyFill="1" applyBorder="1" applyAlignment="1">
      <alignment horizontal="right" vertical="center" wrapText="1"/>
    </xf>
    <xf numFmtId="0" fontId="5" fillId="0" borderId="21" xfId="0" applyNumberFormat="1" applyFont="1" applyFill="1" applyBorder="1" applyAlignment="1">
      <alignment horizontal="right" vertical="center" wrapText="1"/>
    </xf>
    <xf numFmtId="0" fontId="5" fillId="0" borderId="2" xfId="0" applyFont="1" applyFill="1" applyBorder="1" applyAlignment="1">
      <alignment horizontal="right" vertical="center" wrapText="1"/>
    </xf>
    <xf numFmtId="0" fontId="5" fillId="0" borderId="21" xfId="0" applyFont="1" applyFill="1" applyBorder="1" applyAlignment="1">
      <alignment horizontal="right" vertical="center" wrapText="1"/>
    </xf>
    <xf numFmtId="0" fontId="5" fillId="0" borderId="13" xfId="0" applyFont="1" applyFill="1" applyBorder="1" applyAlignment="1">
      <alignment horizontal="center" vertical="center" wrapText="1"/>
    </xf>
    <xf numFmtId="0" fontId="5" fillId="0" borderId="15" xfId="0" applyFont="1" applyFill="1" applyBorder="1" applyAlignment="1">
      <alignment horizontal="center" vertical="center" wrapText="1"/>
    </xf>
    <xf numFmtId="176" fontId="5" fillId="0" borderId="14" xfId="0" applyNumberFormat="1" applyFont="1" applyFill="1" applyBorder="1" applyAlignment="1">
      <alignment horizontal="right" vertical="center" wrapText="1"/>
    </xf>
    <xf numFmtId="0" fontId="5" fillId="0" borderId="14" xfId="0" applyNumberFormat="1" applyFont="1" applyFill="1" applyBorder="1" applyAlignment="1">
      <alignment horizontal="right" vertical="center" wrapText="1"/>
    </xf>
    <xf numFmtId="0" fontId="5" fillId="0" borderId="15" xfId="0" applyFont="1" applyFill="1" applyBorder="1" applyAlignment="1">
      <alignment horizontal="right" vertical="center" wrapText="1"/>
    </xf>
    <xf numFmtId="0" fontId="5" fillId="0" borderId="22" xfId="0" applyNumberFormat="1" applyFont="1" applyFill="1" applyBorder="1" applyAlignment="1">
      <alignment horizontal="right" vertical="center" wrapText="1"/>
    </xf>
    <xf numFmtId="0" fontId="0" fillId="0" borderId="23" xfId="0" applyBorder="1" applyAlignment="1">
      <alignment horizontal="left"/>
    </xf>
    <xf numFmtId="176" fontId="0" fillId="0" borderId="23" xfId="0" applyNumberFormat="1" applyBorder="1" applyAlignment="1">
      <alignment horizontal="left"/>
    </xf>
    <xf numFmtId="0" fontId="5" fillId="0" borderId="0" xfId="0" applyFont="1" applyFill="1" applyAlignment="1">
      <alignment horizontal="left" vertical="center" wrapText="1"/>
    </xf>
    <xf numFmtId="176" fontId="5" fillId="0" borderId="0" xfId="0" applyNumberFormat="1" applyFont="1" applyFill="1" applyAlignment="1">
      <alignment horizontal="left" vertical="center" wrapText="1"/>
    </xf>
    <xf numFmtId="0" fontId="8" fillId="0" borderId="0" xfId="0" applyFont="1" applyFill="1" applyAlignment="1">
      <alignment horizontal="center" vertical="center" wrapText="1"/>
    </xf>
    <xf numFmtId="0" fontId="9" fillId="0" borderId="24" xfId="0" applyFont="1" applyFill="1" applyBorder="1" applyAlignment="1">
      <alignment horizontal="left" vertical="top" wrapText="1"/>
    </xf>
    <xf numFmtId="0" fontId="9" fillId="0" borderId="25" xfId="0" applyFont="1" applyFill="1" applyBorder="1" applyAlignment="1">
      <alignment horizontal="left" vertical="top" wrapText="1"/>
    </xf>
    <xf numFmtId="0" fontId="9" fillId="0" borderId="26" xfId="0" applyFont="1" applyFill="1" applyBorder="1" applyAlignment="1">
      <alignment horizontal="left" vertical="top" wrapText="1"/>
    </xf>
    <xf numFmtId="0" fontId="9" fillId="0" borderId="27" xfId="0" applyFont="1" applyFill="1" applyBorder="1" applyAlignment="1">
      <alignment horizontal="left" vertical="top" wrapText="1"/>
    </xf>
    <xf numFmtId="0" fontId="9" fillId="0" borderId="28" xfId="0" applyFont="1" applyFill="1" applyBorder="1" applyAlignment="1">
      <alignment horizontal="left" vertical="top" wrapText="1"/>
    </xf>
    <xf numFmtId="0" fontId="9" fillId="0" borderId="29" xfId="0" applyFont="1" applyFill="1" applyBorder="1" applyAlignment="1">
      <alignment horizontal="left" vertical="top" wrapText="1"/>
    </xf>
    <xf numFmtId="0" fontId="5" fillId="0" borderId="0" xfId="0" applyFont="1" applyFill="1" applyAlignment="1">
      <alignment horizontal="right" vertical="center" wrapText="1"/>
    </xf>
    <xf numFmtId="0" fontId="10" fillId="0" borderId="30" xfId="0" applyFont="1" applyFill="1" applyBorder="1" applyAlignment="1">
      <alignment horizontal="center" wrapText="1"/>
    </xf>
    <xf numFmtId="0" fontId="10" fillId="0" borderId="0" xfId="0" applyFont="1" applyFill="1" applyAlignment="1">
      <alignment horizontal="left" wrapText="1"/>
    </xf>
    <xf numFmtId="0" fontId="0" fillId="0" borderId="31" xfId="0" applyBorder="1" applyAlignment="1">
      <alignment horizontal="left"/>
    </xf>
    <xf numFmtId="0" fontId="11" fillId="0" borderId="0" xfId="0" applyFont="1" applyFill="1" applyAlignment="1">
      <alignment horizontal="center" vertical="center" wrapText="1"/>
    </xf>
    <xf numFmtId="0" fontId="12" fillId="0" borderId="0" xfId="0" applyFont="1" applyFill="1" applyAlignment="1">
      <alignment horizontal="left" wrapText="1"/>
    </xf>
    <xf numFmtId="176" fontId="12" fillId="0" borderId="30" xfId="0" applyNumberFormat="1" applyFont="1" applyFill="1" applyBorder="1" applyAlignment="1">
      <alignment horizontal="center" wrapText="1"/>
    </xf>
    <xf numFmtId="177" fontId="12" fillId="0" borderId="30" xfId="0" applyNumberFormat="1" applyFont="1" applyFill="1" applyBorder="1" applyAlignment="1">
      <alignment horizontal="center" wrapText="1"/>
    </xf>
    <xf numFmtId="0" fontId="12" fillId="0" borderId="30" xfId="0" applyFont="1" applyFill="1" applyBorder="1" applyAlignment="1">
      <alignment horizontal="center" wrapText="1"/>
    </xf>
    <xf numFmtId="0" fontId="5" fillId="0" borderId="31" xfId="0" applyFont="1" applyFill="1" applyBorder="1" applyAlignment="1">
      <alignment horizontal="center" vertical="center" wrapText="1"/>
    </xf>
    <xf numFmtId="14" fontId="12" fillId="0" borderId="0" xfId="0" applyNumberFormat="1" applyFont="1" applyFill="1" applyAlignment="1">
      <alignment horizont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1"/>
  <sheetViews>
    <sheetView workbookViewId="0">
      <selection activeCell="G5" sqref="G5"/>
    </sheetView>
  </sheetViews>
  <sheetFormatPr defaultColWidth="9" defaultRowHeight="12.75" outlineLevelCol="6"/>
  <cols>
    <col min="1" max="1" width="12.0666666666667" customWidth="1"/>
    <col min="2" max="2" width="5.13333333333333" customWidth="1"/>
    <col min="3" max="3" width="11.0380952380952" customWidth="1"/>
    <col min="4" max="4" width="15.2761904761905" customWidth="1"/>
    <col min="5" max="5" width="17.8571428571429" customWidth="1"/>
    <col min="6" max="6" width="15.5714285714286" customWidth="1"/>
    <col min="7" max="7" width="17.2" customWidth="1"/>
  </cols>
  <sheetData>
    <row r="1" ht="81.4" customHeight="1"/>
    <row r="2" ht="47.35" customHeight="1" spans="1:7">
      <c r="B2" s="88" t="s">
        <v>0</v>
      </c>
      <c r="C2" s="88"/>
      <c r="D2" s="88"/>
      <c r="E2" s="88"/>
      <c r="F2" s="89" t="s">
        <v>1</v>
      </c>
      <c r="G2" s="89"/>
    </row>
    <row r="3" ht="51.8" customHeight="1" spans="1:7">
      <c r="B3" s="90"/>
      <c r="C3" s="90"/>
      <c r="D3" s="90"/>
      <c r="E3" s="90"/>
    </row>
    <row r="4" ht="40.7" customHeight="1" spans="1:7">
      <c r="A4" s="91" t="s">
        <v>2</v>
      </c>
      <c r="B4" s="91"/>
      <c r="C4" s="91"/>
      <c r="D4" s="91"/>
      <c r="E4" s="91"/>
      <c r="F4" s="91"/>
      <c r="G4" s="91"/>
    </row>
    <row r="5" ht="46.65" customHeight="1"/>
    <row r="6" ht="23.7" customHeight="1" spans="1:7">
      <c r="A6" s="92" t="s">
        <v>3</v>
      </c>
      <c r="B6" s="92"/>
      <c r="C6" s="92"/>
      <c r="D6" s="93">
        <f>汇总表!C38</f>
        <v>1962172.131435</v>
      </c>
      <c r="E6" s="93"/>
      <c r="F6" s="93"/>
    </row>
    <row r="7" ht="5.9" customHeight="1" spans="1:7">
      <c r="D7" s="90"/>
      <c r="E7" s="90"/>
      <c r="F7" s="90"/>
    </row>
    <row r="8" ht="36.25" customHeight="1" spans="1:7">
      <c r="A8" s="92" t="s">
        <v>4</v>
      </c>
      <c r="B8" s="92"/>
      <c r="C8" s="92"/>
      <c r="D8" s="94">
        <f>D6</f>
        <v>1962172.131435</v>
      </c>
      <c r="E8" s="94"/>
      <c r="F8" s="94"/>
    </row>
    <row r="9" ht="34.8" customHeight="1" spans="1:7">
      <c r="D9" s="90"/>
      <c r="E9" s="90"/>
      <c r="F9" s="90"/>
    </row>
    <row r="10" ht="23.7" customHeight="1" spans="1:7">
      <c r="A10" s="92" t="s">
        <v>5</v>
      </c>
      <c r="B10" s="92"/>
      <c r="C10" s="95"/>
      <c r="D10" s="95"/>
      <c r="E10" s="92" t="s">
        <v>6</v>
      </c>
      <c r="F10" s="95"/>
      <c r="G10" s="95"/>
    </row>
    <row r="11" ht="22.95" customHeight="1" spans="1:7">
      <c r="C11" s="96" t="s">
        <v>7</v>
      </c>
      <c r="D11" s="96"/>
      <c r="F11" s="96" t="s">
        <v>7</v>
      </c>
      <c r="G11" s="96"/>
    </row>
    <row r="12" ht="35.55" customHeight="1"/>
    <row r="13" ht="40.7" customHeight="1" spans="1:7">
      <c r="A13" s="92" t="s">
        <v>8</v>
      </c>
      <c r="B13" s="92"/>
      <c r="C13" s="95"/>
      <c r="D13" s="95"/>
      <c r="E13" s="92" t="s">
        <v>9</v>
      </c>
      <c r="F13" s="95"/>
      <c r="G13" s="95"/>
    </row>
    <row r="14" ht="22.95" customHeight="1" spans="1:7">
      <c r="C14" s="96" t="s">
        <v>10</v>
      </c>
      <c r="D14" s="96"/>
      <c r="F14" s="96" t="s">
        <v>10</v>
      </c>
      <c r="G14" s="96"/>
    </row>
    <row r="15" ht="35.55" customHeight="1"/>
    <row r="16" ht="22.95" customHeight="1" spans="1:7">
      <c r="A16" s="92" t="s">
        <v>11</v>
      </c>
      <c r="B16" s="92"/>
      <c r="C16" s="95"/>
      <c r="D16" s="95"/>
      <c r="E16" s="92" t="s">
        <v>12</v>
      </c>
      <c r="F16" s="95"/>
      <c r="G16" s="95"/>
    </row>
    <row r="17" ht="23.7" customHeight="1" spans="1:7">
      <c r="C17" s="96" t="s">
        <v>13</v>
      </c>
      <c r="D17" s="96"/>
      <c r="F17" s="96" t="s">
        <v>13</v>
      </c>
      <c r="G17" s="96"/>
    </row>
    <row r="18" ht="40.7" customHeight="1"/>
    <row r="19" ht="22.95" customHeight="1" spans="1:7">
      <c r="A19" s="92" t="s">
        <v>14</v>
      </c>
      <c r="B19" s="92"/>
      <c r="C19" s="97"/>
      <c r="D19" s="97"/>
      <c r="E19" s="92" t="s">
        <v>15</v>
      </c>
      <c r="F19" s="97"/>
      <c r="G19" s="97"/>
    </row>
    <row r="20" ht="79.95" customHeight="1"/>
    <row r="21" ht="22.95" customHeight="1" spans="1:7">
      <c r="A21" s="87"/>
      <c r="B21" s="87"/>
      <c r="C21" s="87"/>
      <c r="D21" s="87"/>
      <c r="E21" s="87"/>
      <c r="F21" s="87"/>
      <c r="G21" s="87"/>
    </row>
  </sheetData>
  <mergeCells count="26">
    <mergeCell ref="B2:E2"/>
    <mergeCell ref="F2:G2"/>
    <mergeCell ref="A4:G4"/>
    <mergeCell ref="A6:C6"/>
    <mergeCell ref="D6:F6"/>
    <mergeCell ref="A8:C8"/>
    <mergeCell ref="D8:F8"/>
    <mergeCell ref="A10:B10"/>
    <mergeCell ref="C10:D10"/>
    <mergeCell ref="F10:G10"/>
    <mergeCell ref="C11:D11"/>
    <mergeCell ref="F11:G11"/>
    <mergeCell ref="A13:B13"/>
    <mergeCell ref="C13:D13"/>
    <mergeCell ref="F13:G13"/>
    <mergeCell ref="C14:D14"/>
    <mergeCell ref="F14:G14"/>
    <mergeCell ref="A16:B16"/>
    <mergeCell ref="C16:D16"/>
    <mergeCell ref="F16:G16"/>
    <mergeCell ref="C17:D17"/>
    <mergeCell ref="F17:G17"/>
    <mergeCell ref="A19:B19"/>
    <mergeCell ref="C19:D19"/>
    <mergeCell ref="F19:G19"/>
    <mergeCell ref="A21:G21"/>
  </mergeCells>
  <pageMargins left="0.78740157480315" right="0.47244094488189" top="0.78740157480315" bottom="0.590551181102362" header="0" footer="0"/>
  <pageSetup paperSize="9" scale="95"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3"/>
  <sheetViews>
    <sheetView topLeftCell="A22" workbookViewId="0">
      <selection activeCell="M14" sqref="M14"/>
    </sheetView>
  </sheetViews>
  <sheetFormatPr defaultColWidth="9" defaultRowHeight="12.75"/>
  <cols>
    <col min="1" max="1" width="5.00952380952381" customWidth="1"/>
    <col min="2" max="2" width="12.2" customWidth="1"/>
    <col min="3" max="3" width="11.0380952380952" customWidth="1"/>
    <col min="4" max="4" width="22.2857142857143" customWidth="1"/>
    <col min="5" max="5" width="5.00952380952381" customWidth="1"/>
    <col min="6" max="6" width="1.02857142857143" customWidth="1"/>
    <col min="7" max="7" width="7.05714285714286" customWidth="1"/>
    <col min="8" max="8" width="16.7142857142857" style="2" customWidth="1"/>
    <col min="9" max="9" width="16.7142857142857" customWidth="1"/>
  </cols>
  <sheetData>
    <row r="1" ht="28.85" customHeight="1" spans="1:9">
      <c r="A1" s="3" t="s">
        <v>61</v>
      </c>
      <c r="B1" s="3"/>
      <c r="C1" s="3"/>
      <c r="D1" s="3"/>
      <c r="E1" s="3"/>
      <c r="F1" s="3"/>
      <c r="G1" s="3"/>
      <c r="H1" s="4"/>
      <c r="I1" s="3"/>
    </row>
    <row r="2" ht="11.85" customHeight="1"/>
    <row r="3" ht="23.7" customHeight="1" spans="1:9">
      <c r="A3" s="5" t="s">
        <v>238</v>
      </c>
      <c r="B3" s="5"/>
      <c r="C3" s="5"/>
      <c r="D3" s="5"/>
      <c r="E3" s="5"/>
      <c r="F3" s="5"/>
      <c r="G3" s="5"/>
      <c r="H3" s="6"/>
      <c r="I3" s="5"/>
    </row>
    <row r="4" ht="17" customHeight="1" spans="1:9">
      <c r="A4" s="7" t="s">
        <v>22</v>
      </c>
      <c r="B4" s="7" t="s">
        <v>63</v>
      </c>
      <c r="C4" s="7" t="s">
        <v>64</v>
      </c>
      <c r="D4" s="7" t="s">
        <v>65</v>
      </c>
      <c r="E4" s="7" t="s">
        <v>66</v>
      </c>
      <c r="F4" s="7"/>
      <c r="G4" s="7" t="s">
        <v>67</v>
      </c>
      <c r="H4" s="8" t="s">
        <v>68</v>
      </c>
      <c r="I4" s="8" t="s">
        <v>69</v>
      </c>
    </row>
    <row r="5" ht="17.75" customHeight="1" spans="1:9">
      <c r="A5" s="7"/>
      <c r="B5" s="7"/>
      <c r="C5" s="7"/>
      <c r="D5" s="7"/>
      <c r="E5" s="7"/>
      <c r="F5" s="7"/>
      <c r="G5" s="7"/>
      <c r="H5" s="8"/>
      <c r="I5" s="8"/>
    </row>
    <row r="6" ht="36" spans="1:9">
      <c r="A6" s="14">
        <v>1</v>
      </c>
      <c r="B6" s="15">
        <v>50102002001</v>
      </c>
      <c r="C6" s="16" t="s">
        <v>74</v>
      </c>
      <c r="D6" s="16" t="s">
        <v>239</v>
      </c>
      <c r="E6" s="9" t="s">
        <v>73</v>
      </c>
      <c r="F6" s="9"/>
      <c r="G6" s="18">
        <v>6</v>
      </c>
      <c r="H6" s="19">
        <v>15.7527</v>
      </c>
      <c r="I6" s="18">
        <f>G6*H6</f>
        <v>94.5162</v>
      </c>
    </row>
    <row r="7" ht="36" spans="1:9">
      <c r="A7" s="14">
        <v>2</v>
      </c>
      <c r="B7" s="15">
        <v>50102002003</v>
      </c>
      <c r="C7" s="16" t="s">
        <v>74</v>
      </c>
      <c r="D7" s="16" t="s">
        <v>240</v>
      </c>
      <c r="E7" s="9" t="s">
        <v>73</v>
      </c>
      <c r="F7" s="9"/>
      <c r="G7" s="18">
        <v>2</v>
      </c>
      <c r="H7" s="19">
        <v>15.7527</v>
      </c>
      <c r="I7" s="18">
        <f>G7*H7</f>
        <v>31.5054</v>
      </c>
    </row>
    <row r="8" ht="36" spans="1:9">
      <c r="A8" s="14">
        <v>3</v>
      </c>
      <c r="B8" s="15">
        <v>50102002004</v>
      </c>
      <c r="C8" s="16" t="s">
        <v>74</v>
      </c>
      <c r="D8" s="16" t="s">
        <v>241</v>
      </c>
      <c r="E8" s="9" t="s">
        <v>73</v>
      </c>
      <c r="F8" s="9"/>
      <c r="G8" s="18">
        <v>31</v>
      </c>
      <c r="H8" s="19">
        <v>15.7527</v>
      </c>
      <c r="I8" s="18">
        <f t="shared" ref="I6:I32" si="0">G8*H8</f>
        <v>488.3337</v>
      </c>
    </row>
    <row r="9" ht="36" spans="1:9">
      <c r="A9" s="14">
        <v>4</v>
      </c>
      <c r="B9" s="15">
        <v>50102002009</v>
      </c>
      <c r="C9" s="16" t="s">
        <v>74</v>
      </c>
      <c r="D9" s="16" t="s">
        <v>242</v>
      </c>
      <c r="E9" s="9" t="s">
        <v>73</v>
      </c>
      <c r="F9" s="9"/>
      <c r="G9" s="18">
        <v>1</v>
      </c>
      <c r="H9" s="19">
        <v>15.7527</v>
      </c>
      <c r="I9" s="18">
        <f t="shared" si="0"/>
        <v>15.7527</v>
      </c>
    </row>
    <row r="10" ht="36" spans="1:9">
      <c r="A10" s="14">
        <v>5</v>
      </c>
      <c r="B10" s="15">
        <v>50102002010</v>
      </c>
      <c r="C10" s="16" t="s">
        <v>74</v>
      </c>
      <c r="D10" s="16" t="s">
        <v>243</v>
      </c>
      <c r="E10" s="9" t="s">
        <v>73</v>
      </c>
      <c r="F10" s="9"/>
      <c r="G10" s="18">
        <v>5</v>
      </c>
      <c r="H10" s="19">
        <v>15.7527</v>
      </c>
      <c r="I10" s="18">
        <f t="shared" si="0"/>
        <v>78.7635</v>
      </c>
    </row>
    <row r="11" ht="36" spans="1:9">
      <c r="A11" s="14">
        <v>6</v>
      </c>
      <c r="B11" s="15">
        <v>50102002012</v>
      </c>
      <c r="C11" s="16" t="s">
        <v>74</v>
      </c>
      <c r="D11" s="16" t="s">
        <v>244</v>
      </c>
      <c r="E11" s="9" t="s">
        <v>73</v>
      </c>
      <c r="F11" s="9"/>
      <c r="G11" s="18">
        <v>6</v>
      </c>
      <c r="H11" s="19">
        <v>15.7527</v>
      </c>
      <c r="I11" s="18">
        <f t="shared" si="0"/>
        <v>94.5162</v>
      </c>
    </row>
    <row r="12" ht="36" spans="1:9">
      <c r="A12" s="14">
        <v>7</v>
      </c>
      <c r="B12" s="15">
        <v>50102002005</v>
      </c>
      <c r="C12" s="16" t="s">
        <v>74</v>
      </c>
      <c r="D12" s="16" t="s">
        <v>245</v>
      </c>
      <c r="E12" s="9" t="s">
        <v>73</v>
      </c>
      <c r="F12" s="9"/>
      <c r="G12" s="18">
        <v>2</v>
      </c>
      <c r="H12" s="19">
        <v>20.27565</v>
      </c>
      <c r="I12" s="18">
        <f t="shared" si="0"/>
        <v>40.5513</v>
      </c>
    </row>
    <row r="13" ht="36" spans="1:9">
      <c r="A13" s="14">
        <v>8</v>
      </c>
      <c r="B13" s="15">
        <v>50102002011</v>
      </c>
      <c r="C13" s="16" t="s">
        <v>74</v>
      </c>
      <c r="D13" s="16" t="s">
        <v>246</v>
      </c>
      <c r="E13" s="9" t="s">
        <v>73</v>
      </c>
      <c r="F13" s="9"/>
      <c r="G13" s="18">
        <v>10</v>
      </c>
      <c r="H13" s="19">
        <v>20.2653</v>
      </c>
      <c r="I13" s="18">
        <f t="shared" si="0"/>
        <v>202.653</v>
      </c>
    </row>
    <row r="14" ht="48" spans="1:9">
      <c r="A14" s="14">
        <v>9</v>
      </c>
      <c r="B14" s="15">
        <v>50102002002</v>
      </c>
      <c r="C14" s="16" t="s">
        <v>74</v>
      </c>
      <c r="D14" s="16" t="s">
        <v>247</v>
      </c>
      <c r="E14" s="9" t="s">
        <v>73</v>
      </c>
      <c r="F14" s="9"/>
      <c r="G14" s="18">
        <v>38</v>
      </c>
      <c r="H14" s="19">
        <v>34.26885</v>
      </c>
      <c r="I14" s="18">
        <f t="shared" si="0"/>
        <v>1302.2163</v>
      </c>
    </row>
    <row r="15" ht="48" spans="1:9">
      <c r="A15" s="14">
        <v>10</v>
      </c>
      <c r="B15" s="15">
        <v>50102002006</v>
      </c>
      <c r="C15" s="16" t="s">
        <v>74</v>
      </c>
      <c r="D15" s="16" t="s">
        <v>248</v>
      </c>
      <c r="E15" s="9" t="s">
        <v>73</v>
      </c>
      <c r="F15" s="9"/>
      <c r="G15" s="18">
        <v>15</v>
      </c>
      <c r="H15" s="19">
        <v>34.26885</v>
      </c>
      <c r="I15" s="18">
        <f t="shared" si="0"/>
        <v>514.03275</v>
      </c>
    </row>
    <row r="16" ht="48" spans="1:9">
      <c r="A16" s="14">
        <v>11</v>
      </c>
      <c r="B16" s="15">
        <v>50102001001</v>
      </c>
      <c r="C16" s="16" t="s">
        <v>74</v>
      </c>
      <c r="D16" s="16" t="s">
        <v>211</v>
      </c>
      <c r="E16" s="9" t="s">
        <v>73</v>
      </c>
      <c r="F16" s="9"/>
      <c r="G16" s="18">
        <v>63</v>
      </c>
      <c r="H16" s="19">
        <v>20.2653</v>
      </c>
      <c r="I16" s="18">
        <f t="shared" si="0"/>
        <v>1276.7139</v>
      </c>
    </row>
    <row r="17" ht="36" spans="1:9">
      <c r="A17" s="14">
        <v>12</v>
      </c>
      <c r="B17" s="15">
        <v>50102002007</v>
      </c>
      <c r="C17" s="16" t="s">
        <v>74</v>
      </c>
      <c r="D17" s="16" t="s">
        <v>249</v>
      </c>
      <c r="E17" s="9" t="s">
        <v>73</v>
      </c>
      <c r="F17" s="9"/>
      <c r="G17" s="18">
        <v>5</v>
      </c>
      <c r="H17" s="19">
        <v>15.7527</v>
      </c>
      <c r="I17" s="18">
        <f t="shared" si="0"/>
        <v>78.7635</v>
      </c>
    </row>
    <row r="18" ht="36" spans="1:9">
      <c r="A18" s="14">
        <v>13</v>
      </c>
      <c r="B18" s="15">
        <v>50102001002</v>
      </c>
      <c r="C18" s="16" t="s">
        <v>71</v>
      </c>
      <c r="D18" s="16" t="s">
        <v>250</v>
      </c>
      <c r="E18" s="9" t="s">
        <v>73</v>
      </c>
      <c r="F18" s="9"/>
      <c r="G18" s="18">
        <v>11</v>
      </c>
      <c r="H18" s="19">
        <v>44.7948</v>
      </c>
      <c r="I18" s="18">
        <f t="shared" si="0"/>
        <v>492.7428</v>
      </c>
    </row>
    <row r="19" ht="36" spans="1:9">
      <c r="A19" s="14">
        <v>14</v>
      </c>
      <c r="B19" s="15">
        <v>50102001003</v>
      </c>
      <c r="C19" s="16" t="s">
        <v>74</v>
      </c>
      <c r="D19" s="16" t="s">
        <v>251</v>
      </c>
      <c r="E19" s="9" t="s">
        <v>73</v>
      </c>
      <c r="F19" s="9"/>
      <c r="G19" s="18">
        <v>6</v>
      </c>
      <c r="H19" s="19">
        <v>20.27565</v>
      </c>
      <c r="I19" s="18">
        <f t="shared" si="0"/>
        <v>121.6539</v>
      </c>
    </row>
    <row r="20" ht="48" spans="1:9">
      <c r="A20" s="14">
        <v>15</v>
      </c>
      <c r="B20" s="15">
        <v>50102002008</v>
      </c>
      <c r="C20" s="16" t="s">
        <v>74</v>
      </c>
      <c r="D20" s="16" t="s">
        <v>196</v>
      </c>
      <c r="E20" s="9" t="s">
        <v>73</v>
      </c>
      <c r="F20" s="9"/>
      <c r="G20" s="18">
        <v>30</v>
      </c>
      <c r="H20" s="19">
        <v>34.26885</v>
      </c>
      <c r="I20" s="18">
        <f t="shared" si="0"/>
        <v>1028.0655</v>
      </c>
    </row>
    <row r="21" ht="36" spans="1:9">
      <c r="A21" s="14">
        <v>16</v>
      </c>
      <c r="B21" s="15">
        <v>50102001004</v>
      </c>
      <c r="C21" s="16" t="s">
        <v>71</v>
      </c>
      <c r="D21" s="16" t="s">
        <v>252</v>
      </c>
      <c r="E21" s="9" t="s">
        <v>73</v>
      </c>
      <c r="F21" s="9"/>
      <c r="G21" s="18">
        <v>31</v>
      </c>
      <c r="H21" s="19">
        <v>56.4282</v>
      </c>
      <c r="I21" s="18">
        <f t="shared" si="0"/>
        <v>1749.2742</v>
      </c>
    </row>
    <row r="22" ht="36" spans="1:9">
      <c r="A22" s="14">
        <v>17</v>
      </c>
      <c r="B22" s="15">
        <v>50102001005</v>
      </c>
      <c r="C22" s="16" t="s">
        <v>71</v>
      </c>
      <c r="D22" s="16" t="s">
        <v>180</v>
      </c>
      <c r="E22" s="9" t="s">
        <v>73</v>
      </c>
      <c r="F22" s="9"/>
      <c r="G22" s="18">
        <v>3</v>
      </c>
      <c r="H22" s="19">
        <v>56.4282</v>
      </c>
      <c r="I22" s="18">
        <f t="shared" si="0"/>
        <v>169.2846</v>
      </c>
    </row>
    <row r="23" ht="36" spans="1:9">
      <c r="A23" s="14">
        <v>18</v>
      </c>
      <c r="B23" s="15">
        <v>50102001006</v>
      </c>
      <c r="C23" s="16" t="s">
        <v>71</v>
      </c>
      <c r="D23" s="16" t="s">
        <v>184</v>
      </c>
      <c r="E23" s="9" t="s">
        <v>73</v>
      </c>
      <c r="F23" s="9"/>
      <c r="G23" s="18">
        <v>10</v>
      </c>
      <c r="H23" s="19">
        <v>44.7948</v>
      </c>
      <c r="I23" s="18">
        <f t="shared" si="0"/>
        <v>447.948</v>
      </c>
    </row>
    <row r="24" ht="48" spans="1:9">
      <c r="A24" s="14">
        <v>19</v>
      </c>
      <c r="B24" s="15">
        <v>50102001007</v>
      </c>
      <c r="C24" s="16" t="s">
        <v>74</v>
      </c>
      <c r="D24" s="16" t="s">
        <v>223</v>
      </c>
      <c r="E24" s="9" t="s">
        <v>73</v>
      </c>
      <c r="F24" s="9"/>
      <c r="G24" s="18">
        <v>6</v>
      </c>
      <c r="H24" s="19">
        <v>15.7527</v>
      </c>
      <c r="I24" s="18">
        <f t="shared" si="0"/>
        <v>94.5162</v>
      </c>
    </row>
    <row r="25" ht="36" spans="1:9">
      <c r="A25" s="14">
        <v>20</v>
      </c>
      <c r="B25" s="15">
        <v>50102002014</v>
      </c>
      <c r="C25" s="16" t="s">
        <v>74</v>
      </c>
      <c r="D25" s="16" t="s">
        <v>230</v>
      </c>
      <c r="E25" s="9" t="s">
        <v>73</v>
      </c>
      <c r="F25" s="9"/>
      <c r="G25" s="18">
        <v>4</v>
      </c>
      <c r="H25" s="19">
        <v>21.39345</v>
      </c>
      <c r="I25" s="18">
        <f t="shared" si="0"/>
        <v>85.5738</v>
      </c>
    </row>
    <row r="26" ht="48" spans="1:9">
      <c r="A26" s="14">
        <v>21</v>
      </c>
      <c r="B26" s="15">
        <v>50102002015</v>
      </c>
      <c r="C26" s="16" t="s">
        <v>74</v>
      </c>
      <c r="D26" s="16" t="s">
        <v>233</v>
      </c>
      <c r="E26" s="9" t="s">
        <v>73</v>
      </c>
      <c r="F26" s="9"/>
      <c r="G26" s="18">
        <v>1</v>
      </c>
      <c r="H26" s="19">
        <v>15.7527</v>
      </c>
      <c r="I26" s="18">
        <f t="shared" si="0"/>
        <v>15.7527</v>
      </c>
    </row>
    <row r="27" ht="48" spans="1:9">
      <c r="A27" s="14">
        <v>22</v>
      </c>
      <c r="B27" s="15">
        <v>50102001008</v>
      </c>
      <c r="C27" s="16" t="s">
        <v>74</v>
      </c>
      <c r="D27" s="16" t="s">
        <v>224</v>
      </c>
      <c r="E27" s="9" t="s">
        <v>73</v>
      </c>
      <c r="F27" s="9"/>
      <c r="G27" s="18">
        <v>2</v>
      </c>
      <c r="H27" s="19">
        <v>15.7527</v>
      </c>
      <c r="I27" s="18">
        <f t="shared" si="0"/>
        <v>31.5054</v>
      </c>
    </row>
    <row r="28" ht="48" spans="1:9">
      <c r="A28" s="14">
        <v>23</v>
      </c>
      <c r="B28" s="15">
        <v>50102002016</v>
      </c>
      <c r="C28" s="16" t="s">
        <v>74</v>
      </c>
      <c r="D28" s="16" t="s">
        <v>187</v>
      </c>
      <c r="E28" s="9" t="s">
        <v>73</v>
      </c>
      <c r="F28" s="9"/>
      <c r="G28" s="18">
        <v>11</v>
      </c>
      <c r="H28" s="19">
        <v>20.2653</v>
      </c>
      <c r="I28" s="18">
        <f t="shared" si="0"/>
        <v>222.9183</v>
      </c>
    </row>
    <row r="29" ht="48" spans="1:9">
      <c r="A29" s="14">
        <v>24</v>
      </c>
      <c r="B29" s="15">
        <v>50102002017</v>
      </c>
      <c r="C29" s="16" t="s">
        <v>74</v>
      </c>
      <c r="D29" s="16" t="s">
        <v>253</v>
      </c>
      <c r="E29" s="9" t="s">
        <v>73</v>
      </c>
      <c r="F29" s="9"/>
      <c r="G29" s="18">
        <v>6</v>
      </c>
      <c r="H29" s="19">
        <v>20.27565</v>
      </c>
      <c r="I29" s="18">
        <f t="shared" si="0"/>
        <v>121.6539</v>
      </c>
    </row>
    <row r="30" ht="48" spans="1:9">
      <c r="A30" s="14">
        <v>25</v>
      </c>
      <c r="B30" s="15">
        <v>50102002018</v>
      </c>
      <c r="C30" s="16" t="s">
        <v>74</v>
      </c>
      <c r="D30" s="16" t="s">
        <v>254</v>
      </c>
      <c r="E30" s="9" t="s">
        <v>73</v>
      </c>
      <c r="F30" s="9"/>
      <c r="G30" s="18">
        <v>2</v>
      </c>
      <c r="H30" s="19">
        <v>20.27565</v>
      </c>
      <c r="I30" s="18">
        <f t="shared" si="0"/>
        <v>40.5513</v>
      </c>
    </row>
    <row r="31" ht="33.75" spans="1:9">
      <c r="A31" s="14">
        <v>26</v>
      </c>
      <c r="B31" s="15">
        <v>50102008001</v>
      </c>
      <c r="C31" s="16" t="s">
        <v>165</v>
      </c>
      <c r="D31" s="17" t="s">
        <v>255</v>
      </c>
      <c r="E31" s="9" t="s">
        <v>105</v>
      </c>
      <c r="F31" s="9"/>
      <c r="G31" s="18">
        <v>1040</v>
      </c>
      <c r="H31" s="19">
        <v>8.6319</v>
      </c>
      <c r="I31" s="18">
        <f t="shared" si="0"/>
        <v>8977.176</v>
      </c>
    </row>
    <row r="32" ht="60" spans="1:9">
      <c r="A32" s="14">
        <v>27</v>
      </c>
      <c r="B32" s="15">
        <v>50102012001</v>
      </c>
      <c r="C32" s="16" t="s">
        <v>141</v>
      </c>
      <c r="D32" s="16" t="s">
        <v>142</v>
      </c>
      <c r="E32" s="9" t="s">
        <v>105</v>
      </c>
      <c r="F32" s="9"/>
      <c r="G32" s="18">
        <v>4385</v>
      </c>
      <c r="H32" s="19">
        <v>7.3485</v>
      </c>
      <c r="I32" s="18">
        <f t="shared" si="0"/>
        <v>32223.1725</v>
      </c>
    </row>
    <row r="33" s="1" customFormat="1" spans="1:9">
      <c r="A33" s="7"/>
      <c r="B33" s="7"/>
      <c r="C33" s="7" t="s">
        <v>60</v>
      </c>
      <c r="D33" s="7"/>
      <c r="E33" s="7"/>
      <c r="F33" s="7"/>
      <c r="G33" s="7"/>
      <c r="H33" s="8"/>
      <c r="I33" s="20">
        <f>SUM(I6:I32)</f>
        <v>50040.10755</v>
      </c>
    </row>
  </sheetData>
  <mergeCells count="39">
    <mergeCell ref="A1:I1"/>
    <mergeCell ref="A3:E3"/>
    <mergeCell ref="F3:I3"/>
    <mergeCell ref="E6:F6"/>
    <mergeCell ref="E7:F7"/>
    <mergeCell ref="E8:F8"/>
    <mergeCell ref="E9:F9"/>
    <mergeCell ref="E10:F10"/>
    <mergeCell ref="E11:F11"/>
    <mergeCell ref="E12:F12"/>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A4:A5"/>
    <mergeCell ref="B4:B5"/>
    <mergeCell ref="C4:C5"/>
    <mergeCell ref="D4:D5"/>
    <mergeCell ref="G4:G5"/>
    <mergeCell ref="H4:H5"/>
    <mergeCell ref="I4:I5"/>
    <mergeCell ref="E4:F5"/>
  </mergeCells>
  <pageMargins left="0.786805555555556" right="0.511805555555556" top="0.472222222222222" bottom="0.786805555555556" header="0" footer="0"/>
  <pageSetup paperSize="9" scale="93" fitToHeight="0" orientation="portrait"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1"/>
  <sheetViews>
    <sheetView workbookViewId="0">
      <selection activeCell="B6" sqref="B6"/>
    </sheetView>
  </sheetViews>
  <sheetFormatPr defaultColWidth="9" defaultRowHeight="12.75"/>
  <cols>
    <col min="1" max="1" width="5.00952380952381" customWidth="1"/>
    <col min="2" max="2" width="12.2" customWidth="1"/>
    <col min="3" max="3" width="11.0380952380952" customWidth="1"/>
    <col min="4" max="4" width="12.2" customWidth="1"/>
    <col min="5" max="5" width="5.00952380952381" customWidth="1"/>
    <col min="6" max="6" width="1.02857142857143" customWidth="1"/>
    <col min="7" max="7" width="7.05714285714286" customWidth="1"/>
    <col min="8" max="8" width="16.5714285714286" style="2" customWidth="1"/>
    <col min="9" max="9" width="16.5714285714286" customWidth="1"/>
  </cols>
  <sheetData>
    <row r="1" ht="28.85" customHeight="1" spans="1:9">
      <c r="A1" s="3" t="s">
        <v>61</v>
      </c>
      <c r="B1" s="3"/>
      <c r="C1" s="3"/>
      <c r="D1" s="3"/>
      <c r="E1" s="3"/>
      <c r="F1" s="3"/>
      <c r="G1" s="3"/>
      <c r="H1" s="4"/>
      <c r="I1" s="3"/>
    </row>
    <row r="2" ht="11.85" customHeight="1"/>
    <row r="3" ht="23.7" customHeight="1" spans="1:9">
      <c r="A3" s="5" t="s">
        <v>256</v>
      </c>
      <c r="B3" s="5"/>
      <c r="C3" s="5"/>
      <c r="D3" s="5"/>
      <c r="E3" s="5"/>
      <c r="F3" s="5"/>
      <c r="G3" s="5"/>
      <c r="H3" s="6"/>
      <c r="I3" s="5"/>
    </row>
    <row r="4" ht="17" customHeight="1" spans="1:9">
      <c r="A4" s="7" t="s">
        <v>22</v>
      </c>
      <c r="B4" s="7" t="s">
        <v>63</v>
      </c>
      <c r="C4" s="7" t="s">
        <v>64</v>
      </c>
      <c r="D4" s="7" t="s">
        <v>65</v>
      </c>
      <c r="E4" s="7" t="s">
        <v>66</v>
      </c>
      <c r="F4" s="7"/>
      <c r="G4" s="7" t="s">
        <v>67</v>
      </c>
      <c r="H4" s="8" t="s">
        <v>68</v>
      </c>
      <c r="I4" s="8" t="s">
        <v>69</v>
      </c>
    </row>
    <row r="5" ht="17.75" customHeight="1" spans="1:9">
      <c r="A5" s="7"/>
      <c r="B5" s="7"/>
      <c r="C5" s="7"/>
      <c r="D5" s="7"/>
      <c r="E5" s="7"/>
      <c r="F5" s="7"/>
      <c r="G5" s="7"/>
      <c r="H5" s="8"/>
      <c r="I5" s="8"/>
    </row>
    <row r="6" ht="77.7" customHeight="1" spans="1:9">
      <c r="A6" s="9" t="s">
        <v>29</v>
      </c>
      <c r="B6" s="15">
        <v>50102001001</v>
      </c>
      <c r="C6" s="16" t="s">
        <v>71</v>
      </c>
      <c r="D6" s="16" t="s">
        <v>257</v>
      </c>
      <c r="E6" s="9" t="s">
        <v>73</v>
      </c>
      <c r="F6" s="9"/>
      <c r="G6" s="18">
        <v>2</v>
      </c>
      <c r="H6" s="19">
        <v>54.1098</v>
      </c>
      <c r="I6" s="18">
        <f t="shared" ref="I6:I20" si="0">G6*H6</f>
        <v>108.2196</v>
      </c>
    </row>
    <row r="7" ht="77" customHeight="1" spans="1:9">
      <c r="A7" s="9" t="s">
        <v>31</v>
      </c>
      <c r="B7" s="15">
        <v>50102001002</v>
      </c>
      <c r="C7" s="16" t="s">
        <v>71</v>
      </c>
      <c r="D7" s="16" t="s">
        <v>180</v>
      </c>
      <c r="E7" s="9" t="s">
        <v>73</v>
      </c>
      <c r="F7" s="9"/>
      <c r="G7" s="18">
        <v>2</v>
      </c>
      <c r="H7" s="19">
        <v>55.65195</v>
      </c>
      <c r="I7" s="18">
        <f t="shared" si="0"/>
        <v>111.3039</v>
      </c>
    </row>
    <row r="8" ht="77" customHeight="1" spans="1:9">
      <c r="A8" s="9" t="s">
        <v>33</v>
      </c>
      <c r="B8" s="15">
        <v>50102001003</v>
      </c>
      <c r="C8" s="16" t="s">
        <v>71</v>
      </c>
      <c r="D8" s="16" t="s">
        <v>250</v>
      </c>
      <c r="E8" s="9" t="s">
        <v>73</v>
      </c>
      <c r="F8" s="9"/>
      <c r="G8" s="18">
        <v>2</v>
      </c>
      <c r="H8" s="19">
        <v>44.1945</v>
      </c>
      <c r="I8" s="18">
        <f t="shared" si="0"/>
        <v>88.389</v>
      </c>
    </row>
    <row r="9" ht="77.7" customHeight="1" spans="1:9">
      <c r="A9" s="9" t="s">
        <v>35</v>
      </c>
      <c r="B9" s="15">
        <v>50102001004</v>
      </c>
      <c r="C9" s="16" t="s">
        <v>71</v>
      </c>
      <c r="D9" s="16" t="s">
        <v>250</v>
      </c>
      <c r="E9" s="9" t="s">
        <v>73</v>
      </c>
      <c r="F9" s="9"/>
      <c r="G9" s="18">
        <v>2</v>
      </c>
      <c r="H9" s="19">
        <v>44.1945</v>
      </c>
      <c r="I9" s="18">
        <f t="shared" si="0"/>
        <v>88.389</v>
      </c>
    </row>
    <row r="10" ht="89.55" customHeight="1" spans="1:9">
      <c r="A10" s="9" t="s">
        <v>37</v>
      </c>
      <c r="B10" s="15">
        <v>50102001005</v>
      </c>
      <c r="C10" s="16" t="s">
        <v>74</v>
      </c>
      <c r="D10" s="16" t="s">
        <v>211</v>
      </c>
      <c r="E10" s="9" t="s">
        <v>73</v>
      </c>
      <c r="F10" s="9"/>
      <c r="G10" s="18">
        <v>4</v>
      </c>
      <c r="H10" s="19">
        <v>19.9962</v>
      </c>
      <c r="I10" s="18">
        <f t="shared" si="0"/>
        <v>79.9848</v>
      </c>
    </row>
    <row r="11" ht="88.8" customHeight="1" spans="1:9">
      <c r="A11" s="9" t="s">
        <v>39</v>
      </c>
      <c r="B11" s="15">
        <v>50102001006</v>
      </c>
      <c r="C11" s="16" t="s">
        <v>74</v>
      </c>
      <c r="D11" s="16" t="s">
        <v>222</v>
      </c>
      <c r="E11" s="9" t="s">
        <v>73</v>
      </c>
      <c r="F11" s="9"/>
      <c r="G11" s="18">
        <v>5</v>
      </c>
      <c r="H11" s="19">
        <v>15.525</v>
      </c>
      <c r="I11" s="18">
        <f t="shared" si="0"/>
        <v>77.625</v>
      </c>
    </row>
    <row r="12" ht="89.55" customHeight="1" spans="1:9">
      <c r="A12" s="9" t="s">
        <v>41</v>
      </c>
      <c r="B12" s="15">
        <v>50102002001</v>
      </c>
      <c r="C12" s="16" t="s">
        <v>74</v>
      </c>
      <c r="D12" s="16" t="s">
        <v>233</v>
      </c>
      <c r="E12" s="9" t="s">
        <v>73</v>
      </c>
      <c r="F12" s="9"/>
      <c r="G12" s="18">
        <v>1</v>
      </c>
      <c r="H12" s="19">
        <v>15.525</v>
      </c>
      <c r="I12" s="18">
        <f t="shared" si="0"/>
        <v>15.525</v>
      </c>
    </row>
    <row r="13" ht="89.55" customHeight="1" spans="1:9">
      <c r="A13" s="9" t="s">
        <v>43</v>
      </c>
      <c r="B13" s="15">
        <v>50102002002</v>
      </c>
      <c r="C13" s="16" t="s">
        <v>74</v>
      </c>
      <c r="D13" s="16" t="s">
        <v>258</v>
      </c>
      <c r="E13" s="9" t="s">
        <v>73</v>
      </c>
      <c r="F13" s="9"/>
      <c r="G13" s="18">
        <v>5</v>
      </c>
      <c r="H13" s="19">
        <v>15.525</v>
      </c>
      <c r="I13" s="18">
        <f t="shared" si="0"/>
        <v>77.625</v>
      </c>
    </row>
    <row r="14" ht="77.7" customHeight="1" spans="1:9">
      <c r="A14" s="9" t="s">
        <v>45</v>
      </c>
      <c r="B14" s="15">
        <v>50102002003</v>
      </c>
      <c r="C14" s="16" t="s">
        <v>74</v>
      </c>
      <c r="D14" s="16" t="s">
        <v>259</v>
      </c>
      <c r="E14" s="9" t="s">
        <v>73</v>
      </c>
      <c r="F14" s="9"/>
      <c r="G14" s="18">
        <v>6</v>
      </c>
      <c r="H14" s="19">
        <v>8.68365</v>
      </c>
      <c r="I14" s="18">
        <f t="shared" si="0"/>
        <v>52.1019</v>
      </c>
    </row>
    <row r="15" ht="89.55" customHeight="1" spans="1:9">
      <c r="A15" s="9" t="s">
        <v>47</v>
      </c>
      <c r="B15" s="15">
        <v>50102002004</v>
      </c>
      <c r="C15" s="16" t="s">
        <v>74</v>
      </c>
      <c r="D15" s="16" t="s">
        <v>260</v>
      </c>
      <c r="E15" s="9" t="s">
        <v>73</v>
      </c>
      <c r="F15" s="9"/>
      <c r="G15" s="18">
        <v>2</v>
      </c>
      <c r="H15" s="19">
        <v>27.531</v>
      </c>
      <c r="I15" s="18">
        <f t="shared" si="0"/>
        <v>55.062</v>
      </c>
    </row>
    <row r="16" ht="77" customHeight="1" spans="1:9">
      <c r="A16" s="9" t="s">
        <v>49</v>
      </c>
      <c r="B16" s="15">
        <v>50102002005</v>
      </c>
      <c r="C16" s="16" t="s">
        <v>74</v>
      </c>
      <c r="D16" s="16" t="s">
        <v>261</v>
      </c>
      <c r="E16" s="9" t="s">
        <v>73</v>
      </c>
      <c r="F16" s="9"/>
      <c r="G16" s="18">
        <v>2</v>
      </c>
      <c r="H16" s="19">
        <v>16.50825</v>
      </c>
      <c r="I16" s="18">
        <f t="shared" si="0"/>
        <v>33.0165</v>
      </c>
    </row>
    <row r="17" ht="53.3" customHeight="1" spans="1:9">
      <c r="A17" s="9" t="s">
        <v>51</v>
      </c>
      <c r="B17" s="15">
        <v>50102008001</v>
      </c>
      <c r="C17" s="16" t="s">
        <v>165</v>
      </c>
      <c r="D17" s="16" t="s">
        <v>199</v>
      </c>
      <c r="E17" s="9" t="s">
        <v>105</v>
      </c>
      <c r="F17" s="9"/>
      <c r="G17" s="18">
        <v>10</v>
      </c>
      <c r="H17" s="19">
        <v>6.6654</v>
      </c>
      <c r="I17" s="18">
        <f t="shared" si="0"/>
        <v>66.654</v>
      </c>
    </row>
    <row r="18" ht="53.3" customHeight="1" spans="1:9">
      <c r="A18" s="9" t="s">
        <v>53</v>
      </c>
      <c r="B18" s="15">
        <v>50102007001</v>
      </c>
      <c r="C18" s="16" t="s">
        <v>106</v>
      </c>
      <c r="D18" s="16" t="s">
        <v>262</v>
      </c>
      <c r="E18" s="9" t="s">
        <v>105</v>
      </c>
      <c r="F18" s="9"/>
      <c r="G18" s="18">
        <v>10</v>
      </c>
      <c r="H18" s="19">
        <v>3.6846</v>
      </c>
      <c r="I18" s="18">
        <f t="shared" si="0"/>
        <v>36.846</v>
      </c>
    </row>
    <row r="19" ht="53.3" customHeight="1" spans="1:9">
      <c r="A19" s="9" t="s">
        <v>55</v>
      </c>
      <c r="B19" s="15">
        <v>50102007002</v>
      </c>
      <c r="C19" s="16" t="s">
        <v>106</v>
      </c>
      <c r="D19" s="16" t="s">
        <v>263</v>
      </c>
      <c r="E19" s="9" t="s">
        <v>105</v>
      </c>
      <c r="F19" s="9"/>
      <c r="G19" s="18">
        <v>200</v>
      </c>
      <c r="H19" s="19">
        <v>3.67425</v>
      </c>
      <c r="I19" s="18">
        <f t="shared" si="0"/>
        <v>734.85</v>
      </c>
    </row>
    <row r="20" ht="125.85" customHeight="1" spans="1:9">
      <c r="A20" s="9" t="s">
        <v>57</v>
      </c>
      <c r="B20" s="15">
        <v>50102012001</v>
      </c>
      <c r="C20" s="16" t="s">
        <v>141</v>
      </c>
      <c r="D20" s="16" t="s">
        <v>142</v>
      </c>
      <c r="E20" s="9" t="s">
        <v>105</v>
      </c>
      <c r="F20" s="9"/>
      <c r="G20" s="18">
        <v>210</v>
      </c>
      <c r="H20" s="19">
        <v>7.245</v>
      </c>
      <c r="I20" s="18">
        <f t="shared" si="0"/>
        <v>1521.45</v>
      </c>
    </row>
    <row r="21" s="1" customFormat="1" ht="17.75" customHeight="1" spans="1:9">
      <c r="A21" s="7"/>
      <c r="B21" s="7"/>
      <c r="C21" s="7" t="s">
        <v>60</v>
      </c>
      <c r="D21" s="7"/>
      <c r="E21" s="7"/>
      <c r="F21" s="7"/>
      <c r="G21" s="7"/>
      <c r="H21" s="8"/>
      <c r="I21" s="20">
        <f>SUM(I6:I20)</f>
        <v>3147.0417</v>
      </c>
    </row>
  </sheetData>
  <mergeCells count="27">
    <mergeCell ref="A1:I1"/>
    <mergeCell ref="A3:E3"/>
    <mergeCell ref="F3:I3"/>
    <mergeCell ref="E6:F6"/>
    <mergeCell ref="E7:F7"/>
    <mergeCell ref="E8:F8"/>
    <mergeCell ref="E9:F9"/>
    <mergeCell ref="E10:F10"/>
    <mergeCell ref="E11:F11"/>
    <mergeCell ref="E12:F12"/>
    <mergeCell ref="E13:F13"/>
    <mergeCell ref="E14:F14"/>
    <mergeCell ref="E15:F15"/>
    <mergeCell ref="E16:F16"/>
    <mergeCell ref="E17:F17"/>
    <mergeCell ref="E18:F18"/>
    <mergeCell ref="E19:F19"/>
    <mergeCell ref="E20:F20"/>
    <mergeCell ref="E21:F21"/>
    <mergeCell ref="A4:A5"/>
    <mergeCell ref="B4:B5"/>
    <mergeCell ref="C4:C5"/>
    <mergeCell ref="D4:D5"/>
    <mergeCell ref="G4:G5"/>
    <mergeCell ref="H4:H5"/>
    <mergeCell ref="I4:I5"/>
    <mergeCell ref="E4:F5"/>
  </mergeCells>
  <pageMargins left="0.786805555555556" right="0.511805555555556" top="0.472222222222222" bottom="0.786805555555556" header="0" footer="0"/>
  <pageSetup paperSize="9" fitToHeight="0" orientation="portrait"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2"/>
  <sheetViews>
    <sheetView workbookViewId="0">
      <selection activeCell="E10" sqref="E10:F10"/>
    </sheetView>
  </sheetViews>
  <sheetFormatPr defaultColWidth="9" defaultRowHeight="12.75"/>
  <cols>
    <col min="1" max="1" width="5.00952380952381" customWidth="1"/>
    <col min="2" max="2" width="12.2" customWidth="1"/>
    <col min="3" max="3" width="11.0380952380952" customWidth="1"/>
    <col min="4" max="4" width="23.4285714285714" customWidth="1"/>
    <col min="5" max="5" width="5.00952380952381" customWidth="1"/>
    <col min="6" max="6" width="1.02857142857143" customWidth="1"/>
    <col min="7" max="7" width="7.05714285714286" customWidth="1"/>
    <col min="8" max="8" width="16.8571428571429" style="2" customWidth="1"/>
    <col min="9" max="9" width="16.8571428571429" customWidth="1"/>
  </cols>
  <sheetData>
    <row r="1" ht="28.85" customHeight="1" spans="1:9">
      <c r="A1" s="3" t="s">
        <v>61</v>
      </c>
      <c r="B1" s="3"/>
      <c r="C1" s="3"/>
      <c r="D1" s="3"/>
      <c r="E1" s="3"/>
      <c r="F1" s="3"/>
      <c r="G1" s="3"/>
      <c r="H1" s="4"/>
      <c r="I1" s="3"/>
    </row>
    <row r="2" ht="11.85" customHeight="1"/>
    <row r="3" ht="23.7" customHeight="1" spans="1:9">
      <c r="A3" s="5" t="s">
        <v>264</v>
      </c>
      <c r="B3" s="5"/>
      <c r="C3" s="5"/>
      <c r="D3" s="5"/>
      <c r="E3" s="5"/>
      <c r="F3" s="5"/>
      <c r="G3" s="5"/>
      <c r="H3" s="6"/>
      <c r="I3" s="5"/>
    </row>
    <row r="4" ht="17" customHeight="1" spans="1:9">
      <c r="A4" s="7" t="s">
        <v>22</v>
      </c>
      <c r="B4" s="7" t="s">
        <v>63</v>
      </c>
      <c r="C4" s="7" t="s">
        <v>64</v>
      </c>
      <c r="D4" s="7" t="s">
        <v>65</v>
      </c>
      <c r="E4" s="7" t="s">
        <v>66</v>
      </c>
      <c r="F4" s="7"/>
      <c r="G4" s="7" t="s">
        <v>67</v>
      </c>
      <c r="H4" s="8" t="s">
        <v>68</v>
      </c>
      <c r="I4" s="8" t="s">
        <v>69</v>
      </c>
    </row>
    <row r="5" ht="17.75" customHeight="1" spans="1:9">
      <c r="A5" s="7"/>
      <c r="B5" s="7"/>
      <c r="C5" s="7"/>
      <c r="D5" s="7"/>
      <c r="E5" s="7"/>
      <c r="F5" s="7"/>
      <c r="G5" s="7"/>
      <c r="H5" s="8"/>
      <c r="I5" s="8"/>
    </row>
    <row r="6" ht="33.75" spans="1:9">
      <c r="A6" s="9"/>
      <c r="B6" s="10" t="s">
        <v>70</v>
      </c>
      <c r="C6" s="10" t="s">
        <v>46</v>
      </c>
      <c r="D6" s="10"/>
      <c r="E6" s="11"/>
      <c r="F6" s="11"/>
      <c r="G6" s="12"/>
      <c r="H6" s="13"/>
      <c r="I6" s="12"/>
    </row>
    <row r="7" ht="36" spans="1:9">
      <c r="A7" s="14">
        <v>1</v>
      </c>
      <c r="B7" s="15">
        <v>50102001001</v>
      </c>
      <c r="C7" s="16" t="s">
        <v>71</v>
      </c>
      <c r="D7" s="16" t="s">
        <v>205</v>
      </c>
      <c r="E7" s="9" t="s">
        <v>73</v>
      </c>
      <c r="F7" s="9"/>
      <c r="G7" s="18">
        <v>10</v>
      </c>
      <c r="H7" s="19">
        <v>57.30795</v>
      </c>
      <c r="I7" s="18">
        <f t="shared" ref="I7:I21" si="0">G7*H7</f>
        <v>573.0795</v>
      </c>
    </row>
    <row r="8" ht="36" spans="1:9">
      <c r="A8" s="14">
        <v>2</v>
      </c>
      <c r="B8" s="15">
        <v>50102001004</v>
      </c>
      <c r="C8" s="16" t="s">
        <v>71</v>
      </c>
      <c r="D8" s="16" t="s">
        <v>220</v>
      </c>
      <c r="E8" s="9" t="s">
        <v>73</v>
      </c>
      <c r="F8" s="9"/>
      <c r="G8" s="18">
        <v>4</v>
      </c>
      <c r="H8" s="19">
        <v>57.30795</v>
      </c>
      <c r="I8" s="18">
        <f t="shared" si="0"/>
        <v>229.2318</v>
      </c>
    </row>
    <row r="9" ht="36" spans="1:9">
      <c r="A9" s="14">
        <v>3</v>
      </c>
      <c r="B9" s="15">
        <v>50102001007</v>
      </c>
      <c r="C9" s="16" t="s">
        <v>71</v>
      </c>
      <c r="D9" s="16" t="s">
        <v>181</v>
      </c>
      <c r="E9" s="9" t="s">
        <v>73</v>
      </c>
      <c r="F9" s="9"/>
      <c r="G9" s="18">
        <v>9</v>
      </c>
      <c r="H9" s="19">
        <v>57.30795</v>
      </c>
      <c r="I9" s="18">
        <f t="shared" si="0"/>
        <v>515.77155</v>
      </c>
    </row>
    <row r="10" ht="48" spans="1:9">
      <c r="A10" s="14">
        <v>4</v>
      </c>
      <c r="B10" s="15">
        <v>50102001002</v>
      </c>
      <c r="C10" s="16" t="s">
        <v>74</v>
      </c>
      <c r="D10" s="16" t="s">
        <v>224</v>
      </c>
      <c r="E10" s="9" t="s">
        <v>73</v>
      </c>
      <c r="F10" s="9"/>
      <c r="G10" s="18">
        <v>29</v>
      </c>
      <c r="H10" s="19">
        <v>16.0011</v>
      </c>
      <c r="I10" s="18">
        <f t="shared" si="0"/>
        <v>464.0319</v>
      </c>
    </row>
    <row r="11" ht="36" spans="1:9">
      <c r="A11" s="14">
        <v>5</v>
      </c>
      <c r="B11" s="15">
        <v>50102001003</v>
      </c>
      <c r="C11" s="16" t="s">
        <v>71</v>
      </c>
      <c r="D11" s="16" t="s">
        <v>219</v>
      </c>
      <c r="E11" s="9" t="s">
        <v>73</v>
      </c>
      <c r="F11" s="9"/>
      <c r="G11" s="18">
        <v>3</v>
      </c>
      <c r="H11" s="19">
        <v>57.30795</v>
      </c>
      <c r="I11" s="18">
        <f t="shared" si="0"/>
        <v>171.92385</v>
      </c>
    </row>
    <row r="12" ht="48" spans="1:9">
      <c r="A12" s="14">
        <v>6</v>
      </c>
      <c r="B12" s="15">
        <v>50102002001</v>
      </c>
      <c r="C12" s="16" t="s">
        <v>74</v>
      </c>
      <c r="D12" s="16" t="s">
        <v>233</v>
      </c>
      <c r="E12" s="9" t="s">
        <v>73</v>
      </c>
      <c r="F12" s="9"/>
      <c r="G12" s="18">
        <v>1</v>
      </c>
      <c r="H12" s="19">
        <v>16.0011</v>
      </c>
      <c r="I12" s="18">
        <f t="shared" si="0"/>
        <v>16.0011</v>
      </c>
    </row>
    <row r="13" ht="48" spans="1:9">
      <c r="A13" s="14">
        <v>7</v>
      </c>
      <c r="B13" s="15">
        <v>50102001005</v>
      </c>
      <c r="C13" s="16" t="s">
        <v>74</v>
      </c>
      <c r="D13" s="16" t="s">
        <v>222</v>
      </c>
      <c r="E13" s="9" t="s">
        <v>73</v>
      </c>
      <c r="F13" s="9"/>
      <c r="G13" s="18">
        <v>5</v>
      </c>
      <c r="H13" s="19">
        <v>16.0011</v>
      </c>
      <c r="I13" s="18">
        <f t="shared" si="0"/>
        <v>80.0055</v>
      </c>
    </row>
    <row r="14" ht="48" spans="1:9">
      <c r="A14" s="14">
        <v>8</v>
      </c>
      <c r="B14" s="15">
        <v>50102001006</v>
      </c>
      <c r="C14" s="16" t="s">
        <v>74</v>
      </c>
      <c r="D14" s="16" t="s">
        <v>223</v>
      </c>
      <c r="E14" s="9" t="s">
        <v>73</v>
      </c>
      <c r="F14" s="9"/>
      <c r="G14" s="18">
        <v>4</v>
      </c>
      <c r="H14" s="19">
        <v>16.0011</v>
      </c>
      <c r="I14" s="18">
        <f t="shared" si="0"/>
        <v>64.0044</v>
      </c>
    </row>
    <row r="15" ht="48" spans="1:9">
      <c r="A15" s="14">
        <v>9</v>
      </c>
      <c r="B15" s="15">
        <v>50102002002</v>
      </c>
      <c r="C15" s="16" t="s">
        <v>74</v>
      </c>
      <c r="D15" s="16" t="s">
        <v>225</v>
      </c>
      <c r="E15" s="9" t="s">
        <v>73</v>
      </c>
      <c r="F15" s="9"/>
      <c r="G15" s="18">
        <v>3</v>
      </c>
      <c r="H15" s="19">
        <v>16.0011</v>
      </c>
      <c r="I15" s="18">
        <f t="shared" si="0"/>
        <v>48.0033</v>
      </c>
    </row>
    <row r="16" ht="48" spans="1:9">
      <c r="A16" s="14">
        <v>10</v>
      </c>
      <c r="B16" s="15">
        <v>50102002003</v>
      </c>
      <c r="C16" s="16" t="s">
        <v>74</v>
      </c>
      <c r="D16" s="16" t="s">
        <v>189</v>
      </c>
      <c r="E16" s="9" t="s">
        <v>73</v>
      </c>
      <c r="F16" s="9"/>
      <c r="G16" s="18">
        <v>10</v>
      </c>
      <c r="H16" s="19">
        <v>16.0011</v>
      </c>
      <c r="I16" s="18">
        <f t="shared" si="0"/>
        <v>160.011</v>
      </c>
    </row>
    <row r="17" ht="36" spans="1:9">
      <c r="A17" s="14">
        <v>11</v>
      </c>
      <c r="B17" s="15">
        <v>50102008001</v>
      </c>
      <c r="C17" s="16" t="s">
        <v>106</v>
      </c>
      <c r="D17" s="16" t="s">
        <v>265</v>
      </c>
      <c r="E17" s="9" t="s">
        <v>105</v>
      </c>
      <c r="F17" s="9"/>
      <c r="G17" s="18">
        <v>15</v>
      </c>
      <c r="H17" s="19">
        <v>5.10255</v>
      </c>
      <c r="I17" s="18">
        <f t="shared" si="0"/>
        <v>76.53825</v>
      </c>
    </row>
    <row r="18" ht="36" spans="1:9">
      <c r="A18" s="14">
        <v>12</v>
      </c>
      <c r="B18" s="15">
        <v>50102008002</v>
      </c>
      <c r="C18" s="16" t="s">
        <v>106</v>
      </c>
      <c r="D18" s="16" t="s">
        <v>266</v>
      </c>
      <c r="E18" s="9" t="s">
        <v>105</v>
      </c>
      <c r="F18" s="9"/>
      <c r="G18" s="18">
        <v>25</v>
      </c>
      <c r="H18" s="19">
        <v>5.10255</v>
      </c>
      <c r="I18" s="18">
        <f t="shared" si="0"/>
        <v>127.56375</v>
      </c>
    </row>
    <row r="19" ht="36" spans="1:9">
      <c r="A19" s="14">
        <v>13</v>
      </c>
      <c r="B19" s="15">
        <v>50102008003</v>
      </c>
      <c r="C19" s="16" t="s">
        <v>106</v>
      </c>
      <c r="D19" s="16" t="s">
        <v>267</v>
      </c>
      <c r="E19" s="9" t="s">
        <v>105</v>
      </c>
      <c r="F19" s="9"/>
      <c r="G19" s="18">
        <v>5</v>
      </c>
      <c r="H19" s="19">
        <v>5.10255</v>
      </c>
      <c r="I19" s="18">
        <f t="shared" si="0"/>
        <v>25.51275</v>
      </c>
    </row>
    <row r="20" ht="24" spans="1:9">
      <c r="A20" s="14">
        <v>14</v>
      </c>
      <c r="B20" s="15">
        <v>50102007001</v>
      </c>
      <c r="C20" s="16" t="s">
        <v>106</v>
      </c>
      <c r="D20" s="16" t="s">
        <v>268</v>
      </c>
      <c r="E20" s="9" t="s">
        <v>105</v>
      </c>
      <c r="F20" s="9"/>
      <c r="G20" s="18">
        <v>120</v>
      </c>
      <c r="H20" s="19">
        <v>3.7881</v>
      </c>
      <c r="I20" s="18">
        <f t="shared" si="0"/>
        <v>454.572</v>
      </c>
    </row>
    <row r="21" ht="60" spans="1:9">
      <c r="A21" s="14">
        <v>15</v>
      </c>
      <c r="B21" s="15">
        <v>50102012001</v>
      </c>
      <c r="C21" s="16" t="s">
        <v>141</v>
      </c>
      <c r="D21" s="16" t="s">
        <v>142</v>
      </c>
      <c r="E21" s="9" t="s">
        <v>105</v>
      </c>
      <c r="F21" s="9"/>
      <c r="G21" s="18">
        <v>210</v>
      </c>
      <c r="H21" s="19">
        <v>7.4727</v>
      </c>
      <c r="I21" s="18">
        <f t="shared" si="0"/>
        <v>1569.267</v>
      </c>
    </row>
    <row r="22" s="1" customFormat="1" ht="17.75" customHeight="1" spans="1:9">
      <c r="A22" s="7"/>
      <c r="B22" s="7"/>
      <c r="C22" s="7" t="s">
        <v>60</v>
      </c>
      <c r="D22" s="7"/>
      <c r="E22" s="7"/>
      <c r="F22" s="7"/>
      <c r="G22" s="7"/>
      <c r="H22" s="8"/>
      <c r="I22" s="20">
        <f>SUM(I7:I21)</f>
        <v>4575.51765</v>
      </c>
    </row>
  </sheetData>
  <mergeCells count="28">
    <mergeCell ref="A1:I1"/>
    <mergeCell ref="A3:E3"/>
    <mergeCell ref="F3:I3"/>
    <mergeCell ref="E6:F6"/>
    <mergeCell ref="E7:F7"/>
    <mergeCell ref="E8:F8"/>
    <mergeCell ref="E9:F9"/>
    <mergeCell ref="E10:F10"/>
    <mergeCell ref="E11:F11"/>
    <mergeCell ref="E12:F12"/>
    <mergeCell ref="E13:F13"/>
    <mergeCell ref="E14:F14"/>
    <mergeCell ref="E15:F15"/>
    <mergeCell ref="E16:F16"/>
    <mergeCell ref="E17:F17"/>
    <mergeCell ref="E18:F18"/>
    <mergeCell ref="E19:F19"/>
    <mergeCell ref="E20:F20"/>
    <mergeCell ref="E21:F21"/>
    <mergeCell ref="E22:F22"/>
    <mergeCell ref="A4:A5"/>
    <mergeCell ref="B4:B5"/>
    <mergeCell ref="C4:C5"/>
    <mergeCell ref="D4:D5"/>
    <mergeCell ref="G4:G5"/>
    <mergeCell ref="H4:H5"/>
    <mergeCell ref="I4:I5"/>
    <mergeCell ref="E4:F5"/>
  </mergeCells>
  <pageMargins left="0.78740157480315" right="0.511811023622047" top="0.47244094488189" bottom="0.78740157480315" header="0" footer="0"/>
  <pageSetup paperSize="9" scale="92" fitToHeight="0"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
  <sheetViews>
    <sheetView workbookViewId="0">
      <selection activeCell="H2" sqref="H$1:H$1048576"/>
    </sheetView>
  </sheetViews>
  <sheetFormatPr defaultColWidth="9" defaultRowHeight="12.75"/>
  <cols>
    <col min="1" max="1" width="5.00952380952381" customWidth="1"/>
    <col min="2" max="2" width="12.2" customWidth="1"/>
    <col min="3" max="3" width="11.0380952380952" customWidth="1"/>
    <col min="4" max="4" width="21" customWidth="1"/>
    <col min="5" max="5" width="5.00952380952381" customWidth="1"/>
    <col min="6" max="6" width="1.02857142857143" customWidth="1"/>
    <col min="7" max="7" width="7.05714285714286" customWidth="1"/>
    <col min="8" max="8" width="16.7142857142857" style="2" customWidth="1"/>
    <col min="9" max="9" width="16.7142857142857" customWidth="1"/>
  </cols>
  <sheetData>
    <row r="1" ht="28.85" customHeight="1" spans="1:9">
      <c r="A1" s="3" t="s">
        <v>61</v>
      </c>
      <c r="B1" s="3"/>
      <c r="C1" s="3"/>
      <c r="D1" s="3"/>
      <c r="E1" s="3"/>
      <c r="F1" s="3"/>
      <c r="G1" s="3"/>
      <c r="H1" s="4"/>
      <c r="I1" s="3"/>
    </row>
    <row r="2" ht="11.85" customHeight="1"/>
    <row r="3" ht="34.05" customHeight="1" spans="1:9">
      <c r="A3" s="23" t="s">
        <v>269</v>
      </c>
      <c r="B3" s="23"/>
      <c r="C3" s="23"/>
      <c r="D3" s="23"/>
      <c r="E3" s="23"/>
      <c r="F3" s="23"/>
      <c r="G3" s="23"/>
      <c r="H3" s="24"/>
      <c r="I3" s="23"/>
    </row>
    <row r="4" ht="17.75" customHeight="1" spans="1:9">
      <c r="A4" s="7" t="s">
        <v>22</v>
      </c>
      <c r="B4" s="7" t="s">
        <v>63</v>
      </c>
      <c r="C4" s="7" t="s">
        <v>64</v>
      </c>
      <c r="D4" s="7" t="s">
        <v>65</v>
      </c>
      <c r="E4" s="7" t="s">
        <v>66</v>
      </c>
      <c r="F4" s="7"/>
      <c r="G4" s="7" t="s">
        <v>67</v>
      </c>
      <c r="H4" s="8" t="s">
        <v>68</v>
      </c>
      <c r="I4" s="8" t="s">
        <v>69</v>
      </c>
    </row>
    <row r="5" ht="17" customHeight="1" spans="1:9">
      <c r="A5" s="7"/>
      <c r="B5" s="7"/>
      <c r="C5" s="7"/>
      <c r="D5" s="7"/>
      <c r="E5" s="7"/>
      <c r="F5" s="7"/>
      <c r="G5" s="7"/>
      <c r="H5" s="8"/>
      <c r="I5" s="8"/>
    </row>
    <row r="6" ht="53.3" customHeight="1" spans="1:9">
      <c r="A6" s="14">
        <v>1</v>
      </c>
      <c r="B6" s="15">
        <v>50102008001</v>
      </c>
      <c r="C6" s="16" t="s">
        <v>165</v>
      </c>
      <c r="D6" s="17" t="s">
        <v>270</v>
      </c>
      <c r="E6" s="9" t="s">
        <v>105</v>
      </c>
      <c r="F6" s="9"/>
      <c r="G6" s="18">
        <v>25</v>
      </c>
      <c r="H6" s="19">
        <v>12.3993</v>
      </c>
      <c r="I6" s="18">
        <f t="shared" ref="I6:I8" si="0">G6*H6</f>
        <v>309.9825</v>
      </c>
    </row>
    <row r="7" ht="53.3" customHeight="1" spans="1:9">
      <c r="A7" s="14">
        <v>2</v>
      </c>
      <c r="B7" s="15">
        <v>50102008004</v>
      </c>
      <c r="C7" s="16" t="s">
        <v>165</v>
      </c>
      <c r="D7" s="17" t="s">
        <v>271</v>
      </c>
      <c r="E7" s="9" t="s">
        <v>105</v>
      </c>
      <c r="F7" s="9"/>
      <c r="G7" s="18">
        <v>100</v>
      </c>
      <c r="H7" s="19">
        <v>10.3293</v>
      </c>
      <c r="I7" s="18">
        <f t="shared" si="0"/>
        <v>1032.93</v>
      </c>
    </row>
    <row r="8" ht="125.85" customHeight="1" spans="1:9">
      <c r="A8" s="14">
        <v>3</v>
      </c>
      <c r="B8" s="15">
        <v>50102012001</v>
      </c>
      <c r="C8" s="16" t="s">
        <v>141</v>
      </c>
      <c r="D8" s="16" t="s">
        <v>142</v>
      </c>
      <c r="E8" s="9" t="s">
        <v>105</v>
      </c>
      <c r="F8" s="9"/>
      <c r="G8" s="18">
        <v>100</v>
      </c>
      <c r="H8" s="19">
        <v>7.4313</v>
      </c>
      <c r="I8" s="18">
        <f t="shared" si="0"/>
        <v>743.13</v>
      </c>
    </row>
    <row r="9" s="1" customFormat="1" ht="17.75" customHeight="1" spans="1:9">
      <c r="A9" s="7"/>
      <c r="B9" s="7"/>
      <c r="C9" s="7" t="s">
        <v>60</v>
      </c>
      <c r="D9" s="7"/>
      <c r="E9" s="7"/>
      <c r="F9" s="7"/>
      <c r="G9" s="7"/>
      <c r="H9" s="8"/>
      <c r="I9" s="20">
        <f>SUM(I6:I8)</f>
        <v>2086.0425</v>
      </c>
    </row>
  </sheetData>
  <mergeCells count="14">
    <mergeCell ref="A1:I1"/>
    <mergeCell ref="A3:I3"/>
    <mergeCell ref="E6:F6"/>
    <mergeCell ref="E7:F7"/>
    <mergeCell ref="E8:F8"/>
    <mergeCell ref="E9:F9"/>
    <mergeCell ref="A4:A5"/>
    <mergeCell ref="B4:B5"/>
    <mergeCell ref="C4:C5"/>
    <mergeCell ref="D4:D5"/>
    <mergeCell ref="G4:G5"/>
    <mergeCell ref="H4:H5"/>
    <mergeCell ref="I4:I5"/>
    <mergeCell ref="E4:F5"/>
  </mergeCells>
  <pageMargins left="0.78740157480315" right="0.511811023622047" top="0.47244094488189" bottom="0.78740157480315" header="0" footer="0"/>
  <pageSetup paperSize="9" scale="94" fitToHeight="0"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7"/>
  <sheetViews>
    <sheetView workbookViewId="0">
      <selection activeCell="H2" sqref="H$1:H$1048576"/>
    </sheetView>
  </sheetViews>
  <sheetFormatPr defaultColWidth="9" defaultRowHeight="12.75" outlineLevelRow="6"/>
  <cols>
    <col min="1" max="1" width="5.00952380952381" customWidth="1"/>
    <col min="2" max="2" width="12.2" customWidth="1"/>
    <col min="3" max="3" width="11.0380952380952" customWidth="1"/>
    <col min="4" max="4" width="23.5714285714286" customWidth="1"/>
    <col min="5" max="5" width="5.00952380952381" customWidth="1"/>
    <col min="6" max="6" width="1.02857142857143" customWidth="1"/>
    <col min="7" max="7" width="7.05714285714286" customWidth="1"/>
    <col min="8" max="8" width="17.7142857142857" style="2" customWidth="1"/>
    <col min="9" max="9" width="17.7142857142857" customWidth="1"/>
  </cols>
  <sheetData>
    <row r="1" ht="28.85" customHeight="1" spans="1:9">
      <c r="A1" s="3" t="s">
        <v>61</v>
      </c>
      <c r="B1" s="3"/>
      <c r="C1" s="3"/>
      <c r="D1" s="3"/>
      <c r="E1" s="3"/>
      <c r="F1" s="3"/>
      <c r="G1" s="3"/>
      <c r="H1" s="4"/>
      <c r="I1" s="3"/>
    </row>
    <row r="2" ht="11.85" customHeight="1"/>
    <row r="3" ht="23.7" customHeight="1" spans="1:9">
      <c r="A3" s="5" t="s">
        <v>272</v>
      </c>
      <c r="B3" s="5"/>
      <c r="C3" s="5"/>
      <c r="D3" s="5"/>
      <c r="E3" s="5"/>
      <c r="F3" s="5"/>
      <c r="G3" s="5"/>
      <c r="H3" s="6"/>
      <c r="I3" s="5"/>
    </row>
    <row r="4" ht="17" customHeight="1" spans="1:9">
      <c r="A4" s="7" t="s">
        <v>22</v>
      </c>
      <c r="B4" s="7" t="s">
        <v>63</v>
      </c>
      <c r="C4" s="7" t="s">
        <v>64</v>
      </c>
      <c r="D4" s="7" t="s">
        <v>65</v>
      </c>
      <c r="E4" s="7" t="s">
        <v>66</v>
      </c>
      <c r="F4" s="7"/>
      <c r="G4" s="7" t="s">
        <v>67</v>
      </c>
      <c r="H4" s="8" t="s">
        <v>68</v>
      </c>
      <c r="I4" s="8" t="s">
        <v>69</v>
      </c>
    </row>
    <row r="5" ht="17.75" customHeight="1" spans="1:9">
      <c r="A5" s="7"/>
      <c r="B5" s="7"/>
      <c r="C5" s="7"/>
      <c r="D5" s="7"/>
      <c r="E5" s="7"/>
      <c r="F5" s="7"/>
      <c r="G5" s="7"/>
      <c r="H5" s="8"/>
      <c r="I5" s="8"/>
    </row>
    <row r="6" ht="77" customHeight="1" spans="1:9">
      <c r="A6" s="14">
        <v>1</v>
      </c>
      <c r="B6" s="15">
        <v>50102001001</v>
      </c>
      <c r="C6" s="16" t="s">
        <v>71</v>
      </c>
      <c r="D6" s="16" t="s">
        <v>273</v>
      </c>
      <c r="E6" s="9" t="s">
        <v>73</v>
      </c>
      <c r="F6" s="9"/>
      <c r="G6" s="18">
        <v>91</v>
      </c>
      <c r="H6" s="19">
        <v>33.02685</v>
      </c>
      <c r="I6" s="18">
        <f>G6*H6</f>
        <v>3005.44335</v>
      </c>
    </row>
    <row r="7" s="1" customFormat="1" ht="17.75" customHeight="1" spans="1:9">
      <c r="A7" s="7"/>
      <c r="B7" s="7"/>
      <c r="C7" s="7" t="s">
        <v>60</v>
      </c>
      <c r="D7" s="7"/>
      <c r="E7" s="7"/>
      <c r="F7" s="7"/>
      <c r="G7" s="7"/>
      <c r="H7" s="8"/>
      <c r="I7" s="20">
        <f>SUM(I6:I6)</f>
        <v>3005.44335</v>
      </c>
    </row>
  </sheetData>
  <mergeCells count="13">
    <mergeCell ref="A1:I1"/>
    <mergeCell ref="A3:E3"/>
    <mergeCell ref="F3:I3"/>
    <mergeCell ref="E6:F6"/>
    <mergeCell ref="E7:F7"/>
    <mergeCell ref="A4:A5"/>
    <mergeCell ref="B4:B5"/>
    <mergeCell ref="C4:C5"/>
    <mergeCell ref="D4:D5"/>
    <mergeCell ref="G4:G5"/>
    <mergeCell ref="H4:H5"/>
    <mergeCell ref="I4:I5"/>
    <mergeCell ref="E4:F5"/>
  </mergeCells>
  <pageMargins left="0.78740157480315" right="0.511811023622047" top="0.47244094488189" bottom="0.78740157480315" header="0" footer="0"/>
  <pageSetup paperSize="9" scale="90" fitToHeight="0"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7"/>
  <sheetViews>
    <sheetView workbookViewId="0">
      <selection activeCell="H2" sqref="H$1:H$1048576"/>
    </sheetView>
  </sheetViews>
  <sheetFormatPr defaultColWidth="9" defaultRowHeight="12.75" outlineLevelRow="6"/>
  <cols>
    <col min="1" max="1" width="5.00952380952381" customWidth="1"/>
    <col min="2" max="2" width="12.2" customWidth="1"/>
    <col min="3" max="3" width="11.0380952380952" customWidth="1"/>
    <col min="4" max="4" width="22.7142857142857" customWidth="1"/>
    <col min="5" max="5" width="5.00952380952381" customWidth="1"/>
    <col min="6" max="6" width="1.02857142857143" customWidth="1"/>
    <col min="7" max="7" width="7.05714285714286" customWidth="1"/>
    <col min="8" max="8" width="16.7142857142857" style="2" customWidth="1"/>
    <col min="9" max="9" width="16.7142857142857" customWidth="1"/>
  </cols>
  <sheetData>
    <row r="1" ht="28.85" customHeight="1" spans="1:9">
      <c r="A1" s="3" t="s">
        <v>61</v>
      </c>
      <c r="B1" s="3"/>
      <c r="C1" s="3"/>
      <c r="D1" s="3"/>
      <c r="E1" s="3"/>
      <c r="F1" s="3"/>
      <c r="G1" s="3"/>
      <c r="H1" s="4"/>
      <c r="I1" s="3"/>
    </row>
    <row r="2" ht="11.85" customHeight="1"/>
    <row r="3" ht="23.7" customHeight="1" spans="1:9">
      <c r="A3" s="5" t="s">
        <v>274</v>
      </c>
      <c r="B3" s="5"/>
      <c r="C3" s="5"/>
      <c r="D3" s="5"/>
      <c r="E3" s="5"/>
      <c r="F3" s="5"/>
      <c r="G3" s="5"/>
      <c r="H3" s="6"/>
      <c r="I3" s="5"/>
    </row>
    <row r="4" ht="17" customHeight="1" spans="1:9">
      <c r="A4" s="7" t="s">
        <v>22</v>
      </c>
      <c r="B4" s="7" t="s">
        <v>63</v>
      </c>
      <c r="C4" s="7" t="s">
        <v>64</v>
      </c>
      <c r="D4" s="7" t="s">
        <v>65</v>
      </c>
      <c r="E4" s="7" t="s">
        <v>66</v>
      </c>
      <c r="F4" s="7"/>
      <c r="G4" s="7" t="s">
        <v>67</v>
      </c>
      <c r="H4" s="8" t="s">
        <v>68</v>
      </c>
      <c r="I4" s="8" t="s">
        <v>69</v>
      </c>
    </row>
    <row r="5" ht="17.75" customHeight="1" spans="1:9">
      <c r="A5" s="7"/>
      <c r="B5" s="7"/>
      <c r="C5" s="7"/>
      <c r="D5" s="7"/>
      <c r="E5" s="7"/>
      <c r="F5" s="7"/>
      <c r="G5" s="7"/>
      <c r="H5" s="8"/>
      <c r="I5" s="8"/>
    </row>
    <row r="6" ht="77" customHeight="1" spans="1:9">
      <c r="A6" s="14">
        <v>1</v>
      </c>
      <c r="B6" s="15">
        <v>50102001001</v>
      </c>
      <c r="C6" s="16" t="s">
        <v>71</v>
      </c>
      <c r="D6" s="16" t="s">
        <v>275</v>
      </c>
      <c r="E6" s="9" t="s">
        <v>73</v>
      </c>
      <c r="F6" s="9"/>
      <c r="G6" s="18">
        <v>94</v>
      </c>
      <c r="H6" s="19">
        <v>61.0029</v>
      </c>
      <c r="I6" s="18">
        <f>G6*H6</f>
        <v>5734.2726</v>
      </c>
    </row>
    <row r="7" s="1" customFormat="1" ht="17.75" customHeight="1" spans="1:9">
      <c r="A7" s="7"/>
      <c r="B7" s="7"/>
      <c r="C7" s="7" t="s">
        <v>60</v>
      </c>
      <c r="D7" s="7"/>
      <c r="E7" s="7"/>
      <c r="F7" s="7"/>
      <c r="G7" s="7"/>
      <c r="H7" s="8"/>
      <c r="I7" s="20">
        <f>SUM(I6:I6)</f>
        <v>5734.2726</v>
      </c>
    </row>
  </sheetData>
  <mergeCells count="13">
    <mergeCell ref="A1:I1"/>
    <mergeCell ref="A3:E3"/>
    <mergeCell ref="F3:I3"/>
    <mergeCell ref="E6:F6"/>
    <mergeCell ref="E7:F7"/>
    <mergeCell ref="A4:A5"/>
    <mergeCell ref="B4:B5"/>
    <mergeCell ref="C4:C5"/>
    <mergeCell ref="D4:D5"/>
    <mergeCell ref="G4:G5"/>
    <mergeCell ref="H4:H5"/>
    <mergeCell ref="I4:I5"/>
    <mergeCell ref="E4:F5"/>
  </mergeCells>
  <pageMargins left="0.78740157480315" right="0.511811023622047" top="0.47244094488189" bottom="0.78740157480315" header="0" footer="0"/>
  <pageSetup paperSize="9" scale="93"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8"/>
  <sheetViews>
    <sheetView topLeftCell="A3" workbookViewId="0">
      <selection activeCell="H4" sqref="H$1:H$1048576"/>
    </sheetView>
  </sheetViews>
  <sheetFormatPr defaultColWidth="9" defaultRowHeight="12.75" outlineLevelRow="7"/>
  <cols>
    <col min="1" max="1" width="5.00952380952381" customWidth="1"/>
    <col min="2" max="2" width="12.2" customWidth="1"/>
    <col min="3" max="3" width="11.0380952380952" customWidth="1"/>
    <col min="4" max="4" width="12.2" customWidth="1"/>
    <col min="5" max="5" width="5.00952380952381" customWidth="1"/>
    <col min="6" max="6" width="1.02857142857143" customWidth="1"/>
    <col min="7" max="7" width="7.05714285714286" customWidth="1"/>
    <col min="8" max="8" width="16.8571428571429" style="2" customWidth="1"/>
    <col min="9" max="9" width="16.8571428571429" customWidth="1"/>
  </cols>
  <sheetData>
    <row r="1" ht="28.85" customHeight="1" spans="1:9">
      <c r="A1" s="3" t="s">
        <v>61</v>
      </c>
      <c r="B1" s="3"/>
      <c r="C1" s="3"/>
      <c r="D1" s="3"/>
      <c r="E1" s="3"/>
      <c r="F1" s="3"/>
      <c r="G1" s="3"/>
      <c r="H1" s="4"/>
      <c r="I1" s="3"/>
    </row>
    <row r="2" ht="11.85" customHeight="1"/>
    <row r="3" ht="23.7" customHeight="1" spans="1:9">
      <c r="A3" s="5" t="s">
        <v>276</v>
      </c>
      <c r="B3" s="5"/>
      <c r="C3" s="5"/>
      <c r="D3" s="5"/>
      <c r="E3" s="5"/>
      <c r="F3" s="5"/>
      <c r="G3" s="5"/>
      <c r="H3" s="6"/>
      <c r="I3" s="5"/>
    </row>
    <row r="4" ht="17" customHeight="1" spans="1:9">
      <c r="A4" s="7" t="s">
        <v>22</v>
      </c>
      <c r="B4" s="7" t="s">
        <v>63</v>
      </c>
      <c r="C4" s="7" t="s">
        <v>64</v>
      </c>
      <c r="D4" s="7" t="s">
        <v>65</v>
      </c>
      <c r="E4" s="7" t="s">
        <v>66</v>
      </c>
      <c r="F4" s="7"/>
      <c r="G4" s="7" t="s">
        <v>67</v>
      </c>
      <c r="H4" s="8" t="s">
        <v>68</v>
      </c>
      <c r="I4" s="8" t="s">
        <v>69</v>
      </c>
    </row>
    <row r="5" ht="17.75" customHeight="1" spans="1:9">
      <c r="A5" s="7"/>
      <c r="B5" s="7"/>
      <c r="C5" s="7"/>
      <c r="D5" s="7"/>
      <c r="E5" s="7"/>
      <c r="F5" s="7"/>
      <c r="G5" s="7"/>
      <c r="H5" s="8"/>
      <c r="I5" s="8"/>
    </row>
    <row r="6" ht="77.7" customHeight="1" spans="1:9">
      <c r="A6" s="14">
        <v>1</v>
      </c>
      <c r="B6" s="15">
        <v>50102013001</v>
      </c>
      <c r="C6" s="16" t="s">
        <v>277</v>
      </c>
      <c r="D6" s="16" t="s">
        <v>278</v>
      </c>
      <c r="E6" s="9" t="s">
        <v>105</v>
      </c>
      <c r="F6" s="9"/>
      <c r="G6" s="18">
        <v>6000</v>
      </c>
      <c r="H6" s="19">
        <v>10.96065</v>
      </c>
      <c r="I6" s="18">
        <f>G6*H6</f>
        <v>65763.9</v>
      </c>
    </row>
    <row r="7" ht="113.25" customHeight="1" spans="1:9">
      <c r="A7" s="14">
        <v>2</v>
      </c>
      <c r="B7" s="15">
        <v>50102008001</v>
      </c>
      <c r="C7" s="16" t="s">
        <v>279</v>
      </c>
      <c r="D7" s="16" t="s">
        <v>280</v>
      </c>
      <c r="E7" s="9" t="s">
        <v>105</v>
      </c>
      <c r="F7" s="9"/>
      <c r="G7" s="18">
        <v>9650</v>
      </c>
      <c r="H7" s="19">
        <v>29.6838</v>
      </c>
      <c r="I7" s="18">
        <f>G7*H7</f>
        <v>286448.67</v>
      </c>
    </row>
    <row r="8" s="1" customFormat="1" ht="29.6" customHeight="1" spans="1:9">
      <c r="A8" s="7"/>
      <c r="B8" s="7"/>
      <c r="C8" s="7" t="s">
        <v>60</v>
      </c>
      <c r="D8" s="7"/>
      <c r="E8" s="7"/>
      <c r="F8" s="7"/>
      <c r="G8" s="7"/>
      <c r="H8" s="8"/>
      <c r="I8" s="20">
        <f>SUM(I6:I7)</f>
        <v>352212.57</v>
      </c>
    </row>
  </sheetData>
  <mergeCells count="14">
    <mergeCell ref="A1:I1"/>
    <mergeCell ref="A3:E3"/>
    <mergeCell ref="F3:I3"/>
    <mergeCell ref="E6:F6"/>
    <mergeCell ref="E7:F7"/>
    <mergeCell ref="E8:F8"/>
    <mergeCell ref="A4:A5"/>
    <mergeCell ref="B4:B5"/>
    <mergeCell ref="C4:C5"/>
    <mergeCell ref="D4:D5"/>
    <mergeCell ref="G4:G5"/>
    <mergeCell ref="H4:H5"/>
    <mergeCell ref="I4:I5"/>
    <mergeCell ref="E4:F5"/>
  </mergeCells>
  <pageMargins left="0.78740157480315" right="0.511811023622047" top="0.47244094488189" bottom="0.78740157480315" header="0" footer="0"/>
  <pageSetup paperSize="9" fitToHeight="0"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8"/>
  <sheetViews>
    <sheetView workbookViewId="0">
      <selection activeCell="H2" sqref="H$1:H$1048576"/>
    </sheetView>
  </sheetViews>
  <sheetFormatPr defaultColWidth="9" defaultRowHeight="12.75" outlineLevelRow="7"/>
  <cols>
    <col min="1" max="1" width="5.00952380952381" customWidth="1"/>
    <col min="2" max="2" width="12.2" customWidth="1"/>
    <col min="3" max="3" width="11.0380952380952" customWidth="1"/>
    <col min="4" max="4" width="20.2857142857143" customWidth="1"/>
    <col min="5" max="5" width="5.00952380952381" customWidth="1"/>
    <col min="6" max="6" width="1.02857142857143" customWidth="1"/>
    <col min="7" max="7" width="7.05714285714286" customWidth="1"/>
    <col min="8" max="8" width="16" style="2" customWidth="1"/>
    <col min="9" max="9" width="16" customWidth="1"/>
  </cols>
  <sheetData>
    <row r="1" ht="28.85" customHeight="1" spans="1:9">
      <c r="A1" s="3" t="s">
        <v>61</v>
      </c>
      <c r="B1" s="3"/>
      <c r="C1" s="3"/>
      <c r="D1" s="3"/>
      <c r="E1" s="3"/>
      <c r="F1" s="3"/>
      <c r="G1" s="3"/>
      <c r="H1" s="4"/>
      <c r="I1" s="3"/>
    </row>
    <row r="2" ht="11.85" customHeight="1"/>
    <row r="3" ht="34.05" customHeight="1" spans="1:9">
      <c r="A3" s="21" t="s">
        <v>281</v>
      </c>
      <c r="B3" s="21"/>
      <c r="C3" s="21"/>
      <c r="D3" s="21"/>
      <c r="E3" s="21"/>
      <c r="F3" s="21"/>
      <c r="G3" s="21"/>
      <c r="H3" s="22"/>
      <c r="I3" s="21"/>
    </row>
    <row r="4" ht="17.75" customHeight="1" spans="1:9">
      <c r="A4" s="7" t="s">
        <v>22</v>
      </c>
      <c r="B4" s="7" t="s">
        <v>63</v>
      </c>
      <c r="C4" s="7" t="s">
        <v>64</v>
      </c>
      <c r="D4" s="7" t="s">
        <v>65</v>
      </c>
      <c r="E4" s="7" t="s">
        <v>66</v>
      </c>
      <c r="F4" s="7"/>
      <c r="G4" s="7" t="s">
        <v>67</v>
      </c>
      <c r="H4" s="8" t="s">
        <v>68</v>
      </c>
      <c r="I4" s="8" t="s">
        <v>69</v>
      </c>
    </row>
    <row r="5" ht="17" customHeight="1" spans="1:9">
      <c r="A5" s="7"/>
      <c r="B5" s="7"/>
      <c r="C5" s="7"/>
      <c r="D5" s="7"/>
      <c r="E5" s="7"/>
      <c r="F5" s="7"/>
      <c r="G5" s="7"/>
      <c r="H5" s="8"/>
      <c r="I5" s="8"/>
    </row>
    <row r="6" ht="197.6" customHeight="1" spans="1:9">
      <c r="A6" s="14">
        <v>1</v>
      </c>
      <c r="B6" s="15">
        <v>50101001001</v>
      </c>
      <c r="C6" s="16" t="s">
        <v>282</v>
      </c>
      <c r="D6" s="17" t="s">
        <v>283</v>
      </c>
      <c r="E6" s="9" t="s">
        <v>73</v>
      </c>
      <c r="F6" s="9"/>
      <c r="G6" s="18">
        <v>50</v>
      </c>
      <c r="H6" s="19">
        <v>134.16705</v>
      </c>
      <c r="I6" s="18">
        <f>G6*H6</f>
        <v>6708.3525</v>
      </c>
    </row>
    <row r="7" ht="89.55" customHeight="1" spans="1:9">
      <c r="A7" s="14">
        <v>2</v>
      </c>
      <c r="B7" s="15">
        <v>50101007002</v>
      </c>
      <c r="C7" s="16" t="s">
        <v>284</v>
      </c>
      <c r="D7" s="17" t="s">
        <v>285</v>
      </c>
      <c r="E7" s="9" t="s">
        <v>105</v>
      </c>
      <c r="F7" s="9"/>
      <c r="G7" s="18">
        <v>2000</v>
      </c>
      <c r="H7" s="19">
        <v>6.11685</v>
      </c>
      <c r="I7" s="18">
        <f>G7*H7</f>
        <v>12233.7</v>
      </c>
    </row>
    <row r="8" s="1" customFormat="1" ht="28.85" customHeight="1" spans="1:9">
      <c r="A8" s="7"/>
      <c r="B8" s="7"/>
      <c r="C8" s="7" t="s">
        <v>60</v>
      </c>
      <c r="D8" s="7"/>
      <c r="E8" s="7"/>
      <c r="F8" s="7"/>
      <c r="G8" s="7"/>
      <c r="H8" s="8"/>
      <c r="I8" s="20">
        <f>SUM(I6:I7)</f>
        <v>18942.0525</v>
      </c>
    </row>
  </sheetData>
  <mergeCells count="13">
    <mergeCell ref="A1:I1"/>
    <mergeCell ref="A3:I3"/>
    <mergeCell ref="E6:F6"/>
    <mergeCell ref="E7:F7"/>
    <mergeCell ref="E8:F8"/>
    <mergeCell ref="A4:A5"/>
    <mergeCell ref="B4:B5"/>
    <mergeCell ref="C4:C5"/>
    <mergeCell ref="D4:D5"/>
    <mergeCell ref="G4:G5"/>
    <mergeCell ref="H4:H5"/>
    <mergeCell ref="I4:I5"/>
    <mergeCell ref="E4:F5"/>
  </mergeCells>
  <pageMargins left="0.78740157480315" right="0.511811023622047" top="0.47244094488189" bottom="0.78740157480315" header="0" footer="0"/>
  <pageSetup paperSize="9" scale="97" fitToHeight="0"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2"/>
  <sheetViews>
    <sheetView workbookViewId="0">
      <selection activeCell="H9" sqref="H9"/>
    </sheetView>
  </sheetViews>
  <sheetFormatPr defaultColWidth="9" defaultRowHeight="12.75"/>
  <cols>
    <col min="1" max="1" width="5.00952380952381" customWidth="1"/>
    <col min="2" max="2" width="12.2" customWidth="1"/>
    <col min="3" max="3" width="11.0380952380952" customWidth="1"/>
    <col min="4" max="4" width="21.5714285714286" customWidth="1"/>
    <col min="5" max="5" width="5.00952380952381" customWidth="1"/>
    <col min="6" max="6" width="1.02857142857143" customWidth="1"/>
    <col min="7" max="7" width="7.05714285714286" customWidth="1"/>
    <col min="8" max="8" width="18.1428571428571" style="2" customWidth="1"/>
    <col min="9" max="9" width="18.1428571428571" customWidth="1"/>
  </cols>
  <sheetData>
    <row r="1" ht="28.85" customHeight="1" spans="1:9">
      <c r="A1" s="3" t="s">
        <v>61</v>
      </c>
      <c r="B1" s="3"/>
      <c r="C1" s="3"/>
      <c r="D1" s="3"/>
      <c r="E1" s="3"/>
      <c r="F1" s="3"/>
      <c r="G1" s="3"/>
      <c r="H1" s="4"/>
      <c r="I1" s="3"/>
    </row>
    <row r="2" ht="11.85" customHeight="1"/>
    <row r="3" ht="34.05" customHeight="1" spans="1:9">
      <c r="A3" s="5" t="s">
        <v>286</v>
      </c>
      <c r="B3" s="5"/>
      <c r="C3" s="5"/>
      <c r="D3" s="5"/>
      <c r="E3" s="5"/>
      <c r="F3" s="5"/>
      <c r="G3" s="5"/>
      <c r="H3" s="6"/>
      <c r="I3" s="5"/>
    </row>
    <row r="4" ht="17.75" customHeight="1" spans="1:9">
      <c r="A4" s="7" t="s">
        <v>22</v>
      </c>
      <c r="B4" s="7" t="s">
        <v>63</v>
      </c>
      <c r="C4" s="7" t="s">
        <v>64</v>
      </c>
      <c r="D4" s="7" t="s">
        <v>65</v>
      </c>
      <c r="E4" s="7" t="s">
        <v>66</v>
      </c>
      <c r="F4" s="7"/>
      <c r="G4" s="7" t="s">
        <v>67</v>
      </c>
      <c r="H4" s="8" t="s">
        <v>68</v>
      </c>
      <c r="I4" s="8" t="s">
        <v>69</v>
      </c>
    </row>
    <row r="5" ht="17" customHeight="1" spans="1:9">
      <c r="A5" s="7"/>
      <c r="B5" s="7"/>
      <c r="C5" s="7"/>
      <c r="D5" s="7"/>
      <c r="E5" s="7"/>
      <c r="F5" s="7"/>
      <c r="G5" s="7"/>
      <c r="H5" s="8"/>
      <c r="I5" s="8"/>
    </row>
    <row r="6" ht="40.7" customHeight="1" spans="1:9">
      <c r="A6" s="9"/>
      <c r="B6" s="10" t="s">
        <v>70</v>
      </c>
      <c r="C6" s="10" t="s">
        <v>287</v>
      </c>
      <c r="D6" s="10"/>
      <c r="E6" s="11"/>
      <c r="F6" s="11"/>
      <c r="G6" s="12"/>
      <c r="H6" s="13"/>
      <c r="I6" s="12"/>
    </row>
    <row r="7" ht="197.6" customHeight="1" spans="1:9">
      <c r="A7" s="14">
        <v>1</v>
      </c>
      <c r="B7" s="15">
        <v>50101001001</v>
      </c>
      <c r="C7" s="16" t="s">
        <v>282</v>
      </c>
      <c r="D7" s="17" t="s">
        <v>283</v>
      </c>
      <c r="E7" s="9" t="s">
        <v>73</v>
      </c>
      <c r="F7" s="9"/>
      <c r="G7" s="18">
        <v>650</v>
      </c>
      <c r="H7" s="19">
        <v>143.1612</v>
      </c>
      <c r="I7" s="18">
        <f t="shared" ref="I7:I11" si="0">G7*H7</f>
        <v>93054.78</v>
      </c>
    </row>
    <row r="8" ht="89.55" customHeight="1" spans="1:9">
      <c r="A8" s="14">
        <v>2</v>
      </c>
      <c r="B8" s="15">
        <v>50101007002</v>
      </c>
      <c r="C8" s="16" t="s">
        <v>284</v>
      </c>
      <c r="D8" s="17" t="s">
        <v>285</v>
      </c>
      <c r="E8" s="9" t="s">
        <v>105</v>
      </c>
      <c r="F8" s="9"/>
      <c r="G8" s="18">
        <v>16000</v>
      </c>
      <c r="H8" s="19">
        <v>6.3756</v>
      </c>
      <c r="I8" s="18">
        <f t="shared" si="0"/>
        <v>102009.6</v>
      </c>
    </row>
    <row r="9" ht="28.85" customHeight="1" spans="1:9">
      <c r="A9" s="9"/>
      <c r="B9" s="10" t="s">
        <v>70</v>
      </c>
      <c r="C9" s="10" t="s">
        <v>215</v>
      </c>
      <c r="D9" s="10"/>
      <c r="E9" s="11"/>
      <c r="F9" s="11"/>
      <c r="G9" s="12"/>
      <c r="H9" s="19"/>
      <c r="I9" s="12"/>
    </row>
    <row r="10" ht="198.35" customHeight="1" spans="1:9">
      <c r="A10" s="14">
        <v>3</v>
      </c>
      <c r="B10" s="15">
        <v>50101001002</v>
      </c>
      <c r="C10" s="16" t="s">
        <v>282</v>
      </c>
      <c r="D10" s="17" t="s">
        <v>283</v>
      </c>
      <c r="E10" s="9" t="s">
        <v>73</v>
      </c>
      <c r="F10" s="9"/>
      <c r="G10" s="18">
        <v>300</v>
      </c>
      <c r="H10" s="19">
        <v>143.1612</v>
      </c>
      <c r="I10" s="18">
        <f t="shared" si="0"/>
        <v>42948.36</v>
      </c>
    </row>
    <row r="11" ht="88.8" customHeight="1" spans="1:9">
      <c r="A11" s="14">
        <v>4</v>
      </c>
      <c r="B11" s="15">
        <v>50101007003</v>
      </c>
      <c r="C11" s="16" t="s">
        <v>284</v>
      </c>
      <c r="D11" s="17" t="s">
        <v>285</v>
      </c>
      <c r="E11" s="9" t="s">
        <v>105</v>
      </c>
      <c r="F11" s="9"/>
      <c r="G11" s="18">
        <v>8400</v>
      </c>
      <c r="H11" s="19">
        <v>6.3756</v>
      </c>
      <c r="I11" s="18">
        <f t="shared" si="0"/>
        <v>53555.04</v>
      </c>
    </row>
    <row r="12" s="1" customFormat="1" ht="29.6" customHeight="1" spans="1:9">
      <c r="A12" s="7"/>
      <c r="B12" s="7"/>
      <c r="C12" s="7" t="s">
        <v>60</v>
      </c>
      <c r="D12" s="7"/>
      <c r="E12" s="7"/>
      <c r="F12" s="7"/>
      <c r="G12" s="7"/>
      <c r="H12" s="8"/>
      <c r="I12" s="20">
        <f>SUM(I7:I11)</f>
        <v>291567.78</v>
      </c>
    </row>
  </sheetData>
  <mergeCells count="18">
    <mergeCell ref="A1:I1"/>
    <mergeCell ref="A3:E3"/>
    <mergeCell ref="F3:I3"/>
    <mergeCell ref="E6:F6"/>
    <mergeCell ref="E7:F7"/>
    <mergeCell ref="E8:F8"/>
    <mergeCell ref="E9:F9"/>
    <mergeCell ref="E10:F10"/>
    <mergeCell ref="E11:F11"/>
    <mergeCell ref="E12:F12"/>
    <mergeCell ref="A4:A5"/>
    <mergeCell ref="B4:B5"/>
    <mergeCell ref="C4:C5"/>
    <mergeCell ref="D4:D5"/>
    <mergeCell ref="G4:G5"/>
    <mergeCell ref="H4:H5"/>
    <mergeCell ref="I4:I5"/>
    <mergeCell ref="E4:F5"/>
  </mergeCells>
  <pageMargins left="0.78740157480315" right="0.511811023622047" top="0.47244094488189" bottom="0.78740157480315" header="0" footer="0"/>
  <pageSetup paperSize="9" scale="91"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32"/>
  <sheetViews>
    <sheetView workbookViewId="0">
      <selection activeCell="D15" sqref="D15"/>
    </sheetView>
  </sheetViews>
  <sheetFormatPr defaultColWidth="9" defaultRowHeight="12.75" outlineLevelCol="1"/>
  <cols>
    <col min="1" max="1" width="67.7809523809524" customWidth="1"/>
    <col min="2" max="2" width="22.2095238095238" customWidth="1"/>
  </cols>
  <sheetData>
    <row r="1" ht="40.7" customHeight="1" spans="1:2">
      <c r="A1" s="80" t="s">
        <v>16</v>
      </c>
      <c r="B1" s="80"/>
    </row>
    <row r="2" ht="23.7" customHeight="1" spans="1:2">
      <c r="A2" s="25"/>
      <c r="B2" s="56"/>
    </row>
    <row r="3" ht="34.8" customHeight="1" spans="1:2">
      <c r="A3" s="81" t="s">
        <v>17</v>
      </c>
      <c r="B3" s="82"/>
    </row>
    <row r="4" ht="22.95" customHeight="1" spans="1:2">
      <c r="A4" s="83"/>
      <c r="B4" s="84"/>
    </row>
    <row r="5" ht="23.7" customHeight="1" spans="1:2">
      <c r="A5" s="83"/>
      <c r="B5" s="84"/>
    </row>
    <row r="6" ht="22.95" customHeight="1" spans="1:2">
      <c r="A6" s="83"/>
      <c r="B6" s="84"/>
    </row>
    <row r="7" ht="23.7" customHeight="1" spans="1:2">
      <c r="A7" s="83"/>
      <c r="B7" s="84"/>
    </row>
    <row r="8" ht="22.95" customHeight="1" spans="1:2">
      <c r="A8" s="83"/>
      <c r="B8" s="84"/>
    </row>
    <row r="9" ht="23.7" customHeight="1" spans="1:2">
      <c r="A9" s="83"/>
      <c r="B9" s="84"/>
    </row>
    <row r="10" ht="22.95" customHeight="1" spans="1:2">
      <c r="A10" s="83"/>
      <c r="B10" s="84"/>
    </row>
    <row r="11" ht="23.7" customHeight="1" spans="1:2">
      <c r="A11" s="83"/>
      <c r="B11" s="84"/>
    </row>
    <row r="12" ht="22.95" customHeight="1" spans="1:2">
      <c r="A12" s="83"/>
      <c r="B12" s="84"/>
    </row>
    <row r="13" ht="23.7" customHeight="1" spans="1:2">
      <c r="A13" s="83"/>
      <c r="B13" s="84"/>
    </row>
    <row r="14" ht="22.95" customHeight="1" spans="1:2">
      <c r="A14" s="83"/>
      <c r="B14" s="84"/>
    </row>
    <row r="15" ht="23.7" customHeight="1" spans="1:2">
      <c r="A15" s="83"/>
      <c r="B15" s="84"/>
    </row>
    <row r="16" ht="22.95" customHeight="1" spans="1:2">
      <c r="A16" s="83"/>
      <c r="B16" s="84"/>
    </row>
    <row r="17" ht="23.7" customHeight="1" spans="1:2">
      <c r="A17" s="83"/>
      <c r="B17" s="84"/>
    </row>
    <row r="18" ht="22.95" customHeight="1" spans="1:2">
      <c r="A18" s="83"/>
      <c r="B18" s="84"/>
    </row>
    <row r="19" ht="23.7" customHeight="1" spans="1:2">
      <c r="A19" s="83"/>
      <c r="B19" s="84"/>
    </row>
    <row r="20" ht="22.95" customHeight="1" spans="1:2">
      <c r="A20" s="83"/>
      <c r="B20" s="84"/>
    </row>
    <row r="21" ht="23.7" customHeight="1" spans="1:2">
      <c r="A21" s="83"/>
      <c r="B21" s="84"/>
    </row>
    <row r="22" ht="22.95" customHeight="1" spans="1:2">
      <c r="A22" s="83"/>
      <c r="B22" s="84"/>
    </row>
    <row r="23" ht="23.7" customHeight="1" spans="1:2">
      <c r="A23" s="83"/>
      <c r="B23" s="84"/>
    </row>
    <row r="24" ht="22.95" customHeight="1" spans="1:2">
      <c r="A24" s="83"/>
      <c r="B24" s="84"/>
    </row>
    <row r="25" ht="23.7" customHeight="1" spans="1:2">
      <c r="A25" s="83"/>
      <c r="B25" s="84"/>
    </row>
    <row r="26" ht="22.95" customHeight="1" spans="1:2">
      <c r="A26" s="83"/>
      <c r="B26" s="84"/>
    </row>
    <row r="27" ht="23.7" customHeight="1" spans="1:2">
      <c r="A27" s="83"/>
      <c r="B27" s="84"/>
    </row>
    <row r="28" ht="22.95" customHeight="1" spans="1:2">
      <c r="A28" s="83"/>
      <c r="B28" s="84"/>
    </row>
    <row r="29" ht="23.7" customHeight="1" spans="1:2">
      <c r="A29" s="83"/>
      <c r="B29" s="84"/>
    </row>
    <row r="30" ht="22.95" customHeight="1" spans="1:2">
      <c r="A30" s="85"/>
      <c r="B30" s="86"/>
    </row>
    <row r="31" ht="17.75" customHeight="1" spans="1:2">
      <c r="A31" s="76"/>
      <c r="B31" s="76"/>
    </row>
    <row r="32" ht="22.95" customHeight="1" spans="1:2">
      <c r="A32" s="87" t="s">
        <v>18</v>
      </c>
      <c r="B32" s="87"/>
    </row>
  </sheetData>
  <mergeCells count="3">
    <mergeCell ref="A1:B1"/>
    <mergeCell ref="A32:B32"/>
    <mergeCell ref="A3:B30"/>
  </mergeCells>
  <pageMargins left="0.78740157480315" right="0.47244094488189" top="0.708661417322835" bottom="0.590551181102362" header="0" footer="0"/>
  <pageSetup paperSize="9"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40"/>
  <sheetViews>
    <sheetView tabSelected="1" workbookViewId="0">
      <selection activeCell="I15" sqref="I15"/>
    </sheetView>
  </sheetViews>
  <sheetFormatPr defaultColWidth="9" defaultRowHeight="12.75" outlineLevelCol="6"/>
  <cols>
    <col min="1" max="1" width="5.00952380952381" customWidth="1"/>
    <col min="2" max="2" width="29.4" customWidth="1"/>
    <col min="3" max="3" width="14.1238095238095" style="2" customWidth="1"/>
    <col min="4" max="4" width="13.0952380952381" customWidth="1"/>
    <col min="5" max="5" width="6.16190476190476" customWidth="1"/>
    <col min="6" max="6" width="8.99047619047619" customWidth="1"/>
    <col min="7" max="7" width="13.2190476190476" customWidth="1"/>
  </cols>
  <sheetData>
    <row r="1" ht="28.85" customHeight="1" spans="1:7">
      <c r="A1" s="3" t="s">
        <v>19</v>
      </c>
      <c r="B1" s="3"/>
      <c r="C1" s="4"/>
      <c r="D1" s="3"/>
      <c r="E1" s="3"/>
      <c r="F1" s="3"/>
      <c r="G1" s="3"/>
    </row>
    <row r="2" ht="11.85" customHeight="1"/>
    <row r="3" ht="23.7" customHeight="1" spans="1:7">
      <c r="A3" s="25" t="s">
        <v>20</v>
      </c>
      <c r="B3" s="25"/>
      <c r="C3" s="26"/>
      <c r="D3" s="25"/>
      <c r="E3" s="25"/>
      <c r="F3" s="56" t="s">
        <v>21</v>
      </c>
      <c r="G3" s="56"/>
    </row>
    <row r="4" ht="17" customHeight="1" spans="1:7">
      <c r="A4" s="27" t="s">
        <v>22</v>
      </c>
      <c r="B4" s="28" t="s">
        <v>23</v>
      </c>
      <c r="C4" s="57" t="s">
        <v>24</v>
      </c>
      <c r="D4" s="58" t="s">
        <v>25</v>
      </c>
      <c r="E4" s="59"/>
      <c r="F4" s="59"/>
      <c r="G4" s="60"/>
    </row>
    <row r="5" ht="17.75" customHeight="1" spans="1:7">
      <c r="A5" s="30"/>
      <c r="B5" s="31"/>
      <c r="C5" s="61"/>
      <c r="D5" s="62" t="s">
        <v>26</v>
      </c>
      <c r="E5" s="62" t="s">
        <v>27</v>
      </c>
      <c r="F5" s="63"/>
      <c r="G5" s="64" t="s">
        <v>28</v>
      </c>
    </row>
    <row r="6" ht="17" customHeight="1" spans="1:7">
      <c r="A6" s="49" t="s">
        <v>29</v>
      </c>
      <c r="B6" s="36" t="s">
        <v>30</v>
      </c>
      <c r="C6" s="65">
        <f>兴泰路游园!I74</f>
        <v>623409.249195</v>
      </c>
      <c r="D6" s="39">
        <v>0</v>
      </c>
      <c r="E6" s="39">
        <v>0</v>
      </c>
      <c r="F6" s="66"/>
      <c r="G6" s="67">
        <v>0</v>
      </c>
    </row>
    <row r="7" ht="17.75" customHeight="1" spans="1:7">
      <c r="A7" s="49" t="s">
        <v>31</v>
      </c>
      <c r="B7" s="36" t="s">
        <v>32</v>
      </c>
      <c r="C7" s="65">
        <f>'前进河游园（养护）'!I39</f>
        <v>55095.83829</v>
      </c>
      <c r="D7" s="39">
        <v>0</v>
      </c>
      <c r="E7" s="39">
        <v>0</v>
      </c>
      <c r="F7" s="66"/>
      <c r="G7" s="67">
        <v>0</v>
      </c>
    </row>
    <row r="8" ht="28.85" customHeight="1" spans="1:7">
      <c r="A8" s="49" t="s">
        <v>33</v>
      </c>
      <c r="B8" s="36" t="s">
        <v>34</v>
      </c>
      <c r="C8" s="65">
        <f>'泰顺路和济川路交叉口西南角游园（养护）'!I30</f>
        <v>36054.73215</v>
      </c>
      <c r="D8" s="39">
        <v>0</v>
      </c>
      <c r="E8" s="39">
        <v>0</v>
      </c>
      <c r="F8" s="66"/>
      <c r="G8" s="67">
        <v>0</v>
      </c>
    </row>
    <row r="9" ht="29.6" customHeight="1" spans="1:7">
      <c r="A9" s="49" t="s">
        <v>35</v>
      </c>
      <c r="B9" s="36" t="s">
        <v>36</v>
      </c>
      <c r="C9" s="65">
        <f>'鹏欣领誉三期售楼处西侧游园（养护）'!I44</f>
        <v>208716.651</v>
      </c>
      <c r="D9" s="39">
        <v>0</v>
      </c>
      <c r="E9" s="39">
        <v>0</v>
      </c>
      <c r="F9" s="66"/>
      <c r="G9" s="67">
        <v>0</v>
      </c>
    </row>
    <row r="10" ht="17" customHeight="1" spans="1:7">
      <c r="A10" s="49" t="s">
        <v>37</v>
      </c>
      <c r="B10" s="36" t="s">
        <v>38</v>
      </c>
      <c r="C10" s="65">
        <f>东泰花园南门游园!I28</f>
        <v>103510.56735</v>
      </c>
      <c r="D10" s="39">
        <v>0</v>
      </c>
      <c r="E10" s="39">
        <v>0</v>
      </c>
      <c r="F10" s="66"/>
      <c r="G10" s="67">
        <v>0</v>
      </c>
    </row>
    <row r="11" ht="17.75" customHeight="1" spans="1:7">
      <c r="A11" s="49" t="s">
        <v>39</v>
      </c>
      <c r="B11" s="36" t="s">
        <v>40</v>
      </c>
      <c r="C11" s="65">
        <f>小区垂直绿化!I8</f>
        <v>24074.2656</v>
      </c>
      <c r="D11" s="39">
        <v>0</v>
      </c>
      <c r="E11" s="39">
        <v>0</v>
      </c>
      <c r="F11" s="66"/>
      <c r="G11" s="67">
        <v>0</v>
      </c>
    </row>
    <row r="12" ht="17.75" customHeight="1" spans="1:7">
      <c r="A12" s="49" t="s">
        <v>41</v>
      </c>
      <c r="B12" s="36" t="s">
        <v>42</v>
      </c>
      <c r="C12" s="65">
        <f>永吉花园!I33</f>
        <v>50040.10755</v>
      </c>
      <c r="D12" s="39">
        <v>0</v>
      </c>
      <c r="E12" s="39">
        <v>0</v>
      </c>
      <c r="F12" s="66"/>
      <c r="G12" s="67">
        <v>0</v>
      </c>
    </row>
    <row r="13" ht="17" customHeight="1" spans="1:7">
      <c r="A13" s="49" t="s">
        <v>43</v>
      </c>
      <c r="B13" s="36" t="s">
        <v>44</v>
      </c>
      <c r="C13" s="65">
        <f>京泰路派出所!I21</f>
        <v>3147.0417</v>
      </c>
      <c r="D13" s="39">
        <v>0</v>
      </c>
      <c r="E13" s="39">
        <v>0</v>
      </c>
      <c r="F13" s="66"/>
      <c r="G13" s="67">
        <v>0</v>
      </c>
    </row>
    <row r="14" ht="17.75" customHeight="1" spans="1:7">
      <c r="A14" s="49" t="s">
        <v>45</v>
      </c>
      <c r="B14" s="36" t="s">
        <v>46</v>
      </c>
      <c r="C14" s="65">
        <f>春兰和运河路交叉口游园!I22</f>
        <v>4575.51765</v>
      </c>
      <c r="D14" s="39">
        <v>0</v>
      </c>
      <c r="E14" s="39">
        <v>0</v>
      </c>
      <c r="F14" s="66"/>
      <c r="G14" s="67">
        <v>0</v>
      </c>
    </row>
    <row r="15" ht="17.75" customHeight="1" spans="1:7">
      <c r="A15" s="49" t="s">
        <v>47</v>
      </c>
      <c r="B15" s="36" t="s">
        <v>48</v>
      </c>
      <c r="C15" s="65">
        <f>济川南侧、润东花苑西侧桥口绿化!I9</f>
        <v>2086.0425</v>
      </c>
      <c r="D15" s="39">
        <v>0</v>
      </c>
      <c r="E15" s="39">
        <v>0</v>
      </c>
      <c r="F15" s="66"/>
      <c r="G15" s="67">
        <v>0</v>
      </c>
    </row>
    <row r="16" ht="17" customHeight="1" spans="1:7">
      <c r="A16" s="49" t="s">
        <v>49</v>
      </c>
      <c r="B16" s="36" t="s">
        <v>50</v>
      </c>
      <c r="C16" s="65">
        <f>唐沟!I7</f>
        <v>3005.44335</v>
      </c>
      <c r="D16" s="39">
        <v>0</v>
      </c>
      <c r="E16" s="39">
        <v>0</v>
      </c>
      <c r="F16" s="66"/>
      <c r="G16" s="67">
        <v>0</v>
      </c>
    </row>
    <row r="17" ht="17.75" customHeight="1" spans="1:7">
      <c r="A17" s="49" t="s">
        <v>51</v>
      </c>
      <c r="B17" s="36" t="s">
        <v>52</v>
      </c>
      <c r="C17" s="65">
        <f>SPARK南侧!I7</f>
        <v>5734.2726</v>
      </c>
      <c r="D17" s="39">
        <v>0</v>
      </c>
      <c r="E17" s="39">
        <v>0</v>
      </c>
      <c r="F17" s="66"/>
      <c r="G17" s="67">
        <v>0</v>
      </c>
    </row>
    <row r="18" ht="17" customHeight="1" spans="1:7">
      <c r="A18" s="49" t="s">
        <v>53</v>
      </c>
      <c r="B18" s="36" t="s">
        <v>54</v>
      </c>
      <c r="C18" s="65">
        <f>'前进河游园（栽植）'!I8</f>
        <v>352212.57</v>
      </c>
      <c r="D18" s="39">
        <v>0</v>
      </c>
      <c r="E18" s="39">
        <v>0</v>
      </c>
      <c r="F18" s="66"/>
      <c r="G18" s="67">
        <v>0</v>
      </c>
    </row>
    <row r="19" ht="29.6" customHeight="1" spans="1:7">
      <c r="A19" s="49" t="s">
        <v>55</v>
      </c>
      <c r="B19" s="36" t="s">
        <v>56</v>
      </c>
      <c r="C19" s="65">
        <f>'泰顺路和济川路交叉口西南角游园（栽植）'!I8</f>
        <v>18942.0525</v>
      </c>
      <c r="D19" s="39">
        <v>0</v>
      </c>
      <c r="E19" s="39">
        <v>0</v>
      </c>
      <c r="F19" s="66"/>
      <c r="G19" s="67">
        <v>0</v>
      </c>
    </row>
    <row r="20" ht="28.85" customHeight="1" spans="1:7">
      <c r="A20" s="49" t="s">
        <v>57</v>
      </c>
      <c r="B20" s="36" t="s">
        <v>58</v>
      </c>
      <c r="C20" s="65">
        <f>'鹏欣领誉三期售楼处西侧游园（栽植）'!I12</f>
        <v>291567.78</v>
      </c>
      <c r="D20" s="39">
        <v>0</v>
      </c>
      <c r="E20" s="39">
        <v>0</v>
      </c>
      <c r="F20" s="66"/>
      <c r="G20" s="67">
        <v>0</v>
      </c>
    </row>
    <row r="21" ht="17.75" customHeight="1" spans="1:7">
      <c r="A21" s="49">
        <v>16</v>
      </c>
      <c r="B21" s="36" t="s">
        <v>59</v>
      </c>
      <c r="C21" s="65">
        <v>180000</v>
      </c>
      <c r="D21" s="68"/>
      <c r="E21" s="68"/>
      <c r="F21" s="66"/>
      <c r="G21" s="69"/>
    </row>
    <row r="22" ht="17" customHeight="1" spans="1:7">
      <c r="A22" s="49"/>
      <c r="B22" s="36"/>
      <c r="C22" s="65"/>
      <c r="D22" s="68"/>
      <c r="E22" s="68"/>
      <c r="F22" s="66"/>
      <c r="G22" s="69"/>
    </row>
    <row r="23" ht="17.75" customHeight="1" spans="1:7">
      <c r="A23" s="49"/>
      <c r="B23" s="36"/>
      <c r="C23" s="65"/>
      <c r="D23" s="68"/>
      <c r="E23" s="68"/>
      <c r="F23" s="66"/>
      <c r="G23" s="69"/>
    </row>
    <row r="24" ht="17.75" customHeight="1" spans="1:7">
      <c r="A24" s="49"/>
      <c r="B24" s="36"/>
      <c r="C24" s="65"/>
      <c r="D24" s="68"/>
      <c r="E24" s="68"/>
      <c r="F24" s="66"/>
      <c r="G24" s="69"/>
    </row>
    <row r="25" ht="17" customHeight="1" spans="1:7">
      <c r="A25" s="49"/>
      <c r="B25" s="36"/>
      <c r="C25" s="65"/>
      <c r="D25" s="68"/>
      <c r="E25" s="68"/>
      <c r="F25" s="66"/>
      <c r="G25" s="69"/>
    </row>
    <row r="26" ht="17.75" customHeight="1" spans="1:7">
      <c r="A26" s="49"/>
      <c r="B26" s="36"/>
      <c r="C26" s="65"/>
      <c r="D26" s="68"/>
      <c r="E26" s="68"/>
      <c r="F26" s="66"/>
      <c r="G26" s="69"/>
    </row>
    <row r="27" ht="17.75" customHeight="1" spans="1:7">
      <c r="A27" s="49"/>
      <c r="B27" s="36"/>
      <c r="C27" s="65"/>
      <c r="D27" s="68"/>
      <c r="E27" s="68"/>
      <c r="F27" s="66"/>
      <c r="G27" s="69"/>
    </row>
    <row r="28" ht="17" customHeight="1" spans="1:7">
      <c r="A28" s="49"/>
      <c r="B28" s="36"/>
      <c r="C28" s="65"/>
      <c r="D28" s="68"/>
      <c r="E28" s="68"/>
      <c r="F28" s="66"/>
      <c r="G28" s="69"/>
    </row>
    <row r="29" ht="17.75" customHeight="1" spans="1:7">
      <c r="A29" s="49"/>
      <c r="B29" s="36"/>
      <c r="C29" s="65"/>
      <c r="D29" s="68"/>
      <c r="E29" s="68"/>
      <c r="F29" s="66"/>
      <c r="G29" s="69"/>
    </row>
    <row r="30" ht="17" customHeight="1" spans="1:7">
      <c r="A30" s="49"/>
      <c r="B30" s="36"/>
      <c r="C30" s="65"/>
      <c r="D30" s="68"/>
      <c r="E30" s="68"/>
      <c r="F30" s="66"/>
      <c r="G30" s="69"/>
    </row>
    <row r="31" ht="17.75" customHeight="1" spans="1:7">
      <c r="A31" s="49"/>
      <c r="B31" s="36"/>
      <c r="C31" s="65"/>
      <c r="D31" s="68"/>
      <c r="E31" s="68"/>
      <c r="F31" s="66"/>
      <c r="G31" s="69"/>
    </row>
    <row r="32" ht="17.75" customHeight="1" spans="1:7">
      <c r="A32" s="49"/>
      <c r="B32" s="36"/>
      <c r="C32" s="65"/>
      <c r="D32" s="68"/>
      <c r="E32" s="68"/>
      <c r="F32" s="66"/>
      <c r="G32" s="69"/>
    </row>
    <row r="33" ht="17" customHeight="1" spans="1:7">
      <c r="A33" s="49"/>
      <c r="B33" s="36"/>
      <c r="C33" s="65"/>
      <c r="D33" s="68"/>
      <c r="E33" s="68"/>
      <c r="F33" s="66"/>
      <c r="G33" s="69"/>
    </row>
    <row r="34" ht="17.75" customHeight="1" spans="1:7">
      <c r="A34" s="49"/>
      <c r="B34" s="36"/>
      <c r="C34" s="65"/>
      <c r="D34" s="68"/>
      <c r="E34" s="68"/>
      <c r="F34" s="66"/>
      <c r="G34" s="69"/>
    </row>
    <row r="35" ht="17.75" customHeight="1" spans="1:7">
      <c r="A35" s="49"/>
      <c r="B35" s="36"/>
      <c r="C35" s="65"/>
      <c r="D35" s="68"/>
      <c r="E35" s="68"/>
      <c r="F35" s="66"/>
      <c r="G35" s="69"/>
    </row>
    <row r="36" ht="17" customHeight="1" spans="1:7">
      <c r="A36" s="49"/>
      <c r="B36" s="36"/>
      <c r="C36" s="65"/>
      <c r="D36" s="68"/>
      <c r="E36" s="68"/>
      <c r="F36" s="66"/>
      <c r="G36" s="69"/>
    </row>
    <row r="37" ht="17.75" customHeight="1" spans="1:7">
      <c r="A37" s="49"/>
      <c r="B37" s="36"/>
      <c r="C37" s="65"/>
      <c r="D37" s="68"/>
      <c r="E37" s="68"/>
      <c r="F37" s="66"/>
      <c r="G37" s="69"/>
    </row>
    <row r="38" ht="17" customHeight="1" spans="1:7">
      <c r="A38" s="70" t="s">
        <v>60</v>
      </c>
      <c r="B38" s="71"/>
      <c r="C38" s="72">
        <f>SUM(C6:C37)</f>
        <v>1962172.131435</v>
      </c>
      <c r="D38" s="73"/>
      <c r="E38" s="73"/>
      <c r="F38" s="74"/>
      <c r="G38" s="75"/>
    </row>
    <row r="39" ht="5.9" customHeight="1" spans="1:7">
      <c r="A39" s="76"/>
      <c r="B39" s="76"/>
      <c r="C39" s="77"/>
      <c r="D39" s="76"/>
      <c r="E39" s="76"/>
      <c r="F39" s="76"/>
      <c r="G39" s="76"/>
    </row>
    <row r="40" ht="17.75" customHeight="1" spans="1:7">
      <c r="A40" s="78"/>
      <c r="B40" s="78"/>
      <c r="C40" s="79"/>
      <c r="D40" s="78"/>
      <c r="E40" s="78"/>
    </row>
  </sheetData>
  <mergeCells count="43">
    <mergeCell ref="A1:G1"/>
    <mergeCell ref="A3:E3"/>
    <mergeCell ref="F3:G3"/>
    <mergeCell ref="D4:G4"/>
    <mergeCell ref="E5:F5"/>
    <mergeCell ref="E6:F6"/>
    <mergeCell ref="E7:F7"/>
    <mergeCell ref="E8:F8"/>
    <mergeCell ref="E9:F9"/>
    <mergeCell ref="E10:F10"/>
    <mergeCell ref="E11:F11"/>
    <mergeCell ref="E12:F12"/>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A38:B38"/>
    <mergeCell ref="E38:F38"/>
    <mergeCell ref="A40:E40"/>
    <mergeCell ref="A4:A5"/>
    <mergeCell ref="B4:B5"/>
    <mergeCell ref="C4:C5"/>
  </mergeCells>
  <pageMargins left="0.78740157480315" right="0.47244094488189" top="0.78740157480315" bottom="0.590551181102362" header="0" footer="0"/>
  <pageSetup paperSize="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4"/>
  <sheetViews>
    <sheetView workbookViewId="0">
      <selection activeCell="C7" sqref="C7"/>
    </sheetView>
  </sheetViews>
  <sheetFormatPr defaultColWidth="9" defaultRowHeight="12.75"/>
  <cols>
    <col min="1" max="1" width="5.00952380952381" customWidth="1"/>
    <col min="2" max="2" width="12.2" customWidth="1"/>
    <col min="3" max="3" width="11.0380952380952" customWidth="1"/>
    <col min="4" max="4" width="25.5714285714286" customWidth="1"/>
    <col min="5" max="5" width="5.00952380952381" customWidth="1"/>
    <col min="6" max="6" width="1.02857142857143" customWidth="1"/>
    <col min="7" max="7" width="8.71428571428571" customWidth="1"/>
    <col min="8" max="8" width="17.2857142857143" style="2" customWidth="1"/>
    <col min="9" max="9" width="8.42857142857143" customWidth="1"/>
    <col min="10" max="10" width="8.42857142857143" style="2" customWidth="1"/>
  </cols>
  <sheetData>
    <row r="1" ht="28.85" customHeight="1" spans="1:10">
      <c r="A1" s="3" t="s">
        <v>61</v>
      </c>
      <c r="B1" s="3"/>
      <c r="C1" s="3"/>
      <c r="D1" s="3"/>
      <c r="E1" s="3"/>
      <c r="F1" s="3"/>
      <c r="G1" s="3"/>
      <c r="H1" s="4"/>
      <c r="I1" s="3"/>
      <c r="J1" s="4"/>
    </row>
    <row r="2" ht="11.85" customHeight="1"/>
    <row r="3" ht="23.7" customHeight="1" spans="1:10">
      <c r="A3" s="5" t="s">
        <v>62</v>
      </c>
      <c r="B3" s="5"/>
      <c r="C3" s="5"/>
      <c r="D3" s="5"/>
      <c r="E3" s="5"/>
      <c r="F3" s="5"/>
      <c r="G3" s="5"/>
      <c r="H3" s="6"/>
      <c r="I3" s="5"/>
      <c r="J3" s="48"/>
    </row>
    <row r="4" ht="17" customHeight="1" spans="1:10">
      <c r="A4" s="7" t="s">
        <v>22</v>
      </c>
      <c r="B4" s="7" t="s">
        <v>63</v>
      </c>
      <c r="C4" s="7" t="s">
        <v>64</v>
      </c>
      <c r="D4" s="7" t="s">
        <v>65</v>
      </c>
      <c r="E4" s="7" t="s">
        <v>66</v>
      </c>
      <c r="F4" s="7"/>
      <c r="G4" s="7" t="s">
        <v>67</v>
      </c>
      <c r="H4" s="8" t="s">
        <v>68</v>
      </c>
      <c r="I4" s="7" t="s">
        <v>69</v>
      </c>
      <c r="J4" s="8"/>
    </row>
    <row r="5" ht="17.75" customHeight="1" spans="1:10">
      <c r="A5" s="7"/>
      <c r="B5" s="7"/>
      <c r="C5" s="7"/>
      <c r="D5" s="7"/>
      <c r="E5" s="7"/>
      <c r="F5" s="7"/>
      <c r="G5" s="7"/>
      <c r="H5" s="8"/>
      <c r="I5" s="7"/>
      <c r="J5" s="8"/>
    </row>
    <row r="6" ht="27" customHeight="1" spans="1:10">
      <c r="A6" s="49"/>
      <c r="B6" s="50" t="s">
        <v>70</v>
      </c>
      <c r="C6" s="50" t="s">
        <v>30</v>
      </c>
      <c r="D6" s="50"/>
      <c r="E6" s="51"/>
      <c r="F6" s="52"/>
      <c r="G6" s="53"/>
      <c r="H6" s="19"/>
      <c r="I6" s="54"/>
      <c r="J6" s="55"/>
    </row>
    <row r="7" ht="72" spans="1:10">
      <c r="A7" s="14">
        <v>1</v>
      </c>
      <c r="B7" s="15">
        <v>50102001029</v>
      </c>
      <c r="C7" s="16" t="s">
        <v>71</v>
      </c>
      <c r="D7" s="16" t="s">
        <v>72</v>
      </c>
      <c r="E7" s="9" t="s">
        <v>73</v>
      </c>
      <c r="F7" s="9"/>
      <c r="G7" s="18">
        <v>9</v>
      </c>
      <c r="H7" s="19">
        <v>55.2483</v>
      </c>
      <c r="I7" s="46">
        <f t="shared" ref="I7:I70" si="0">G7*H7</f>
        <v>497.2347</v>
      </c>
      <c r="J7" s="46"/>
    </row>
    <row r="8" ht="48" spans="1:10">
      <c r="A8" s="14">
        <v>2</v>
      </c>
      <c r="B8" s="15">
        <v>50102002023</v>
      </c>
      <c r="C8" s="16" t="s">
        <v>74</v>
      </c>
      <c r="D8" s="16" t="s">
        <v>75</v>
      </c>
      <c r="E8" s="9" t="s">
        <v>73</v>
      </c>
      <c r="F8" s="9"/>
      <c r="G8" s="18">
        <v>2</v>
      </c>
      <c r="H8" s="19">
        <v>58.7673</v>
      </c>
      <c r="I8" s="46">
        <f t="shared" si="0"/>
        <v>117.5346</v>
      </c>
      <c r="J8" s="46"/>
    </row>
    <row r="9" ht="72" spans="1:10">
      <c r="A9" s="14">
        <v>3</v>
      </c>
      <c r="B9" s="15">
        <v>50102001028</v>
      </c>
      <c r="C9" s="16" t="s">
        <v>71</v>
      </c>
      <c r="D9" s="16" t="s">
        <v>76</v>
      </c>
      <c r="E9" s="9" t="s">
        <v>73</v>
      </c>
      <c r="F9" s="9"/>
      <c r="G9" s="18">
        <v>48</v>
      </c>
      <c r="H9" s="19">
        <v>55.2483</v>
      </c>
      <c r="I9" s="46">
        <f t="shared" si="0"/>
        <v>2651.9184</v>
      </c>
      <c r="J9" s="46"/>
    </row>
    <row r="10" ht="60" spans="1:10">
      <c r="A10" s="14">
        <v>4</v>
      </c>
      <c r="B10" s="15">
        <v>50102001037</v>
      </c>
      <c r="C10" s="16" t="s">
        <v>71</v>
      </c>
      <c r="D10" s="16" t="s">
        <v>77</v>
      </c>
      <c r="E10" s="9" t="s">
        <v>73</v>
      </c>
      <c r="F10" s="9"/>
      <c r="G10" s="18">
        <v>28</v>
      </c>
      <c r="H10" s="19">
        <v>53.6958</v>
      </c>
      <c r="I10" s="46">
        <f t="shared" si="0"/>
        <v>1503.4824</v>
      </c>
      <c r="J10" s="46"/>
    </row>
    <row r="11" ht="60" spans="1:10">
      <c r="A11" s="14">
        <v>5</v>
      </c>
      <c r="B11" s="15">
        <v>50102001018</v>
      </c>
      <c r="C11" s="16" t="s">
        <v>71</v>
      </c>
      <c r="D11" s="16" t="s">
        <v>78</v>
      </c>
      <c r="E11" s="9" t="s">
        <v>73</v>
      </c>
      <c r="F11" s="9"/>
      <c r="G11" s="18">
        <v>24</v>
      </c>
      <c r="H11" s="19">
        <v>43.85295</v>
      </c>
      <c r="I11" s="46">
        <f t="shared" si="0"/>
        <v>1052.4708</v>
      </c>
      <c r="J11" s="46"/>
    </row>
    <row r="12" ht="72" spans="1:10">
      <c r="A12" s="14">
        <v>6</v>
      </c>
      <c r="B12" s="15">
        <v>50102001021</v>
      </c>
      <c r="C12" s="16" t="s">
        <v>71</v>
      </c>
      <c r="D12" s="16" t="s">
        <v>79</v>
      </c>
      <c r="E12" s="9" t="s">
        <v>73</v>
      </c>
      <c r="F12" s="9"/>
      <c r="G12" s="18">
        <v>24</v>
      </c>
      <c r="H12" s="19">
        <v>55.2483</v>
      </c>
      <c r="I12" s="46">
        <f t="shared" si="0"/>
        <v>1325.9592</v>
      </c>
      <c r="J12" s="46"/>
    </row>
    <row r="13" ht="72" spans="1:10">
      <c r="A13" s="14">
        <v>7</v>
      </c>
      <c r="B13" s="15">
        <v>50102001022</v>
      </c>
      <c r="C13" s="16" t="s">
        <v>71</v>
      </c>
      <c r="D13" s="16" t="s">
        <v>80</v>
      </c>
      <c r="E13" s="9" t="s">
        <v>73</v>
      </c>
      <c r="F13" s="9"/>
      <c r="G13" s="18">
        <v>18</v>
      </c>
      <c r="H13" s="19">
        <v>67.6062</v>
      </c>
      <c r="I13" s="46">
        <f t="shared" si="0"/>
        <v>1216.9116</v>
      </c>
      <c r="J13" s="46"/>
    </row>
    <row r="14" ht="72" spans="1:10">
      <c r="A14" s="14">
        <v>8</v>
      </c>
      <c r="B14" s="15">
        <v>50102001023</v>
      </c>
      <c r="C14" s="16" t="s">
        <v>71</v>
      </c>
      <c r="D14" s="16" t="s">
        <v>81</v>
      </c>
      <c r="E14" s="9" t="s">
        <v>73</v>
      </c>
      <c r="F14" s="9"/>
      <c r="G14" s="18">
        <v>53</v>
      </c>
      <c r="H14" s="19">
        <v>55.2483</v>
      </c>
      <c r="I14" s="46">
        <f t="shared" si="0"/>
        <v>2928.1599</v>
      </c>
      <c r="J14" s="46"/>
    </row>
    <row r="15" ht="72" spans="1:10">
      <c r="A15" s="14">
        <v>9</v>
      </c>
      <c r="B15" s="15">
        <v>50102001025</v>
      </c>
      <c r="C15" s="16" t="s">
        <v>71</v>
      </c>
      <c r="D15" s="16" t="s">
        <v>82</v>
      </c>
      <c r="E15" s="9" t="s">
        <v>73</v>
      </c>
      <c r="F15" s="9"/>
      <c r="G15" s="18">
        <v>35</v>
      </c>
      <c r="H15" s="19">
        <v>55.2483</v>
      </c>
      <c r="I15" s="46">
        <f t="shared" si="0"/>
        <v>1933.6905</v>
      </c>
      <c r="J15" s="46"/>
    </row>
    <row r="16" ht="72" spans="1:10">
      <c r="A16" s="14">
        <v>10</v>
      </c>
      <c r="B16" s="15">
        <v>50102001020</v>
      </c>
      <c r="C16" s="16" t="s">
        <v>71</v>
      </c>
      <c r="D16" s="16" t="s">
        <v>83</v>
      </c>
      <c r="E16" s="9" t="s">
        <v>73</v>
      </c>
      <c r="F16" s="9"/>
      <c r="G16" s="18">
        <v>10</v>
      </c>
      <c r="H16" s="19">
        <v>43.85295</v>
      </c>
      <c r="I16" s="46">
        <f t="shared" si="0"/>
        <v>438.5295</v>
      </c>
      <c r="J16" s="46"/>
    </row>
    <row r="17" ht="60" spans="1:10">
      <c r="A17" s="14">
        <v>11</v>
      </c>
      <c r="B17" s="15">
        <v>50102001019</v>
      </c>
      <c r="C17" s="16" t="s">
        <v>71</v>
      </c>
      <c r="D17" s="16" t="s">
        <v>84</v>
      </c>
      <c r="E17" s="9" t="s">
        <v>73</v>
      </c>
      <c r="F17" s="9"/>
      <c r="G17" s="18">
        <v>21</v>
      </c>
      <c r="H17" s="19">
        <v>53.6958</v>
      </c>
      <c r="I17" s="46">
        <f t="shared" si="0"/>
        <v>1127.6118</v>
      </c>
      <c r="J17" s="46"/>
    </row>
    <row r="18" ht="72" spans="1:10">
      <c r="A18" s="14">
        <v>12</v>
      </c>
      <c r="B18" s="15">
        <v>50102001027</v>
      </c>
      <c r="C18" s="16" t="s">
        <v>71</v>
      </c>
      <c r="D18" s="16" t="s">
        <v>85</v>
      </c>
      <c r="E18" s="9" t="s">
        <v>73</v>
      </c>
      <c r="F18" s="9"/>
      <c r="G18" s="18">
        <v>25</v>
      </c>
      <c r="H18" s="19">
        <v>55.2483</v>
      </c>
      <c r="I18" s="46">
        <f t="shared" si="0"/>
        <v>1381.2075</v>
      </c>
      <c r="J18" s="46"/>
    </row>
    <row r="19" ht="72" spans="1:10">
      <c r="A19" s="14">
        <v>13</v>
      </c>
      <c r="B19" s="15">
        <v>50102001030</v>
      </c>
      <c r="C19" s="16" t="s">
        <v>71</v>
      </c>
      <c r="D19" s="16" t="s">
        <v>86</v>
      </c>
      <c r="E19" s="9" t="s">
        <v>73</v>
      </c>
      <c r="F19" s="9"/>
      <c r="G19" s="18">
        <v>4</v>
      </c>
      <c r="H19" s="19">
        <v>55.2483</v>
      </c>
      <c r="I19" s="46">
        <f t="shared" si="0"/>
        <v>220.9932</v>
      </c>
      <c r="J19" s="46"/>
    </row>
    <row r="20" ht="45" spans="1:10">
      <c r="A20" s="14">
        <v>14</v>
      </c>
      <c r="B20" s="15">
        <v>50102001034</v>
      </c>
      <c r="C20" s="16" t="s">
        <v>71</v>
      </c>
      <c r="D20" s="17" t="s">
        <v>87</v>
      </c>
      <c r="E20" s="9" t="s">
        <v>73</v>
      </c>
      <c r="F20" s="9"/>
      <c r="G20" s="18">
        <v>5</v>
      </c>
      <c r="H20" s="19">
        <v>38.84355</v>
      </c>
      <c r="I20" s="46">
        <f t="shared" si="0"/>
        <v>194.21775</v>
      </c>
      <c r="J20" s="46"/>
    </row>
    <row r="21" ht="48" spans="1:10">
      <c r="A21" s="14">
        <v>15</v>
      </c>
      <c r="B21" s="15">
        <v>50102002018</v>
      </c>
      <c r="C21" s="16" t="s">
        <v>74</v>
      </c>
      <c r="D21" s="16" t="s">
        <v>88</v>
      </c>
      <c r="E21" s="9" t="s">
        <v>73</v>
      </c>
      <c r="F21" s="9"/>
      <c r="G21" s="18">
        <v>21</v>
      </c>
      <c r="H21" s="19">
        <v>27.31365</v>
      </c>
      <c r="I21" s="46">
        <f t="shared" si="0"/>
        <v>573.58665</v>
      </c>
      <c r="J21" s="46"/>
    </row>
    <row r="22" ht="48" spans="1:10">
      <c r="A22" s="14">
        <v>16</v>
      </c>
      <c r="B22" s="15">
        <v>50102002026</v>
      </c>
      <c r="C22" s="16" t="s">
        <v>74</v>
      </c>
      <c r="D22" s="16" t="s">
        <v>89</v>
      </c>
      <c r="E22" s="9" t="s">
        <v>73</v>
      </c>
      <c r="F22" s="9"/>
      <c r="G22" s="18">
        <v>16</v>
      </c>
      <c r="H22" s="19">
        <v>20.9484</v>
      </c>
      <c r="I22" s="46">
        <f t="shared" si="0"/>
        <v>335.1744</v>
      </c>
      <c r="J22" s="46"/>
    </row>
    <row r="23" ht="72" spans="1:10">
      <c r="A23" s="14">
        <v>17</v>
      </c>
      <c r="B23" s="15">
        <v>50102001024</v>
      </c>
      <c r="C23" s="16" t="s">
        <v>71</v>
      </c>
      <c r="D23" s="16" t="s">
        <v>90</v>
      </c>
      <c r="E23" s="9" t="s">
        <v>73</v>
      </c>
      <c r="F23" s="9"/>
      <c r="G23" s="18">
        <v>33</v>
      </c>
      <c r="H23" s="19">
        <v>55.2483</v>
      </c>
      <c r="I23" s="46">
        <f t="shared" si="0"/>
        <v>1823.1939</v>
      </c>
      <c r="J23" s="46"/>
    </row>
    <row r="24" ht="48" spans="1:10">
      <c r="A24" s="14">
        <v>18</v>
      </c>
      <c r="B24" s="15">
        <v>50102002025</v>
      </c>
      <c r="C24" s="16" t="s">
        <v>74</v>
      </c>
      <c r="D24" s="16" t="s">
        <v>91</v>
      </c>
      <c r="E24" s="9" t="s">
        <v>73</v>
      </c>
      <c r="F24" s="9"/>
      <c r="G24" s="18">
        <v>53</v>
      </c>
      <c r="H24" s="19">
        <v>20.9484</v>
      </c>
      <c r="I24" s="46">
        <f t="shared" si="0"/>
        <v>1110.2652</v>
      </c>
      <c r="J24" s="46"/>
    </row>
    <row r="25" ht="72" spans="1:10">
      <c r="A25" s="14">
        <v>19</v>
      </c>
      <c r="B25" s="15">
        <v>50102002019</v>
      </c>
      <c r="C25" s="16" t="s">
        <v>74</v>
      </c>
      <c r="D25" s="16" t="s">
        <v>92</v>
      </c>
      <c r="E25" s="9" t="s">
        <v>73</v>
      </c>
      <c r="F25" s="9"/>
      <c r="G25" s="18">
        <v>59</v>
      </c>
      <c r="H25" s="19">
        <v>55.2483</v>
      </c>
      <c r="I25" s="46">
        <f t="shared" si="0"/>
        <v>3259.6497</v>
      </c>
      <c r="J25" s="46"/>
    </row>
    <row r="26" ht="72" spans="1:10">
      <c r="A26" s="14">
        <v>20</v>
      </c>
      <c r="B26" s="15">
        <v>50102001026</v>
      </c>
      <c r="C26" s="16" t="s">
        <v>71</v>
      </c>
      <c r="D26" s="16" t="s">
        <v>93</v>
      </c>
      <c r="E26" s="9" t="s">
        <v>73</v>
      </c>
      <c r="F26" s="9"/>
      <c r="G26" s="18">
        <v>61</v>
      </c>
      <c r="H26" s="19">
        <v>55.2483</v>
      </c>
      <c r="I26" s="46">
        <f t="shared" si="0"/>
        <v>3370.1463</v>
      </c>
      <c r="J26" s="46"/>
    </row>
    <row r="27" ht="48" spans="1:10">
      <c r="A27" s="14">
        <v>21</v>
      </c>
      <c r="B27" s="15">
        <v>50102002024</v>
      </c>
      <c r="C27" s="16" t="s">
        <v>74</v>
      </c>
      <c r="D27" s="16" t="s">
        <v>94</v>
      </c>
      <c r="E27" s="9" t="s">
        <v>73</v>
      </c>
      <c r="F27" s="9"/>
      <c r="G27" s="18">
        <v>79</v>
      </c>
      <c r="H27" s="19">
        <v>20.9484</v>
      </c>
      <c r="I27" s="46">
        <f t="shared" si="0"/>
        <v>1654.9236</v>
      </c>
      <c r="J27" s="46"/>
    </row>
    <row r="28" ht="45" spans="1:10">
      <c r="A28" s="14">
        <v>22</v>
      </c>
      <c r="B28" s="15">
        <v>50102002020</v>
      </c>
      <c r="C28" s="16" t="s">
        <v>74</v>
      </c>
      <c r="D28" s="17" t="s">
        <v>95</v>
      </c>
      <c r="E28" s="9" t="s">
        <v>73</v>
      </c>
      <c r="F28" s="9"/>
      <c r="G28" s="18">
        <v>83</v>
      </c>
      <c r="H28" s="19">
        <v>15.41115</v>
      </c>
      <c r="I28" s="46">
        <f t="shared" si="0"/>
        <v>1279.12545</v>
      </c>
      <c r="J28" s="46"/>
    </row>
    <row r="29" ht="45" spans="1:10">
      <c r="A29" s="14">
        <v>23</v>
      </c>
      <c r="B29" s="15">
        <v>50102001036</v>
      </c>
      <c r="C29" s="16" t="s">
        <v>71</v>
      </c>
      <c r="D29" s="17" t="s">
        <v>96</v>
      </c>
      <c r="E29" s="9" t="s">
        <v>73</v>
      </c>
      <c r="F29" s="9"/>
      <c r="G29" s="18">
        <v>6</v>
      </c>
      <c r="H29" s="19">
        <v>15.41115</v>
      </c>
      <c r="I29" s="46">
        <f t="shared" si="0"/>
        <v>92.4669</v>
      </c>
      <c r="J29" s="46"/>
    </row>
    <row r="30" ht="45" spans="1:10">
      <c r="A30" s="14">
        <v>24</v>
      </c>
      <c r="B30" s="15">
        <v>50102001031</v>
      </c>
      <c r="C30" s="16" t="s">
        <v>71</v>
      </c>
      <c r="D30" s="17" t="s">
        <v>97</v>
      </c>
      <c r="E30" s="9" t="s">
        <v>73</v>
      </c>
      <c r="F30" s="9"/>
      <c r="G30" s="18">
        <v>102</v>
      </c>
      <c r="H30" s="19">
        <v>38.84355</v>
      </c>
      <c r="I30" s="46">
        <f t="shared" si="0"/>
        <v>3962.0421</v>
      </c>
      <c r="J30" s="46"/>
    </row>
    <row r="31" ht="56.25" spans="1:10">
      <c r="A31" s="14">
        <v>25</v>
      </c>
      <c r="B31" s="15">
        <v>50102002021</v>
      </c>
      <c r="C31" s="16" t="s">
        <v>74</v>
      </c>
      <c r="D31" s="17" t="s">
        <v>98</v>
      </c>
      <c r="E31" s="9" t="s">
        <v>73</v>
      </c>
      <c r="F31" s="9"/>
      <c r="G31" s="18">
        <v>128</v>
      </c>
      <c r="H31" s="19">
        <v>15.41115</v>
      </c>
      <c r="I31" s="46">
        <f t="shared" si="0"/>
        <v>1972.6272</v>
      </c>
      <c r="J31" s="46"/>
    </row>
    <row r="32" ht="45" spans="1:10">
      <c r="A32" s="14">
        <v>26</v>
      </c>
      <c r="B32" s="15">
        <v>50102001032</v>
      </c>
      <c r="C32" s="16" t="s">
        <v>71</v>
      </c>
      <c r="D32" s="17" t="s">
        <v>99</v>
      </c>
      <c r="E32" s="9" t="s">
        <v>73</v>
      </c>
      <c r="F32" s="9"/>
      <c r="G32" s="18">
        <v>129</v>
      </c>
      <c r="H32" s="19">
        <v>38.84355</v>
      </c>
      <c r="I32" s="46">
        <f t="shared" si="0"/>
        <v>5010.81795</v>
      </c>
      <c r="J32" s="46"/>
    </row>
    <row r="33" ht="45" spans="1:10">
      <c r="A33" s="14">
        <v>27</v>
      </c>
      <c r="B33" s="15">
        <v>50102001035</v>
      </c>
      <c r="C33" s="16" t="s">
        <v>71</v>
      </c>
      <c r="D33" s="17" t="s">
        <v>100</v>
      </c>
      <c r="E33" s="9" t="s">
        <v>73</v>
      </c>
      <c r="F33" s="9"/>
      <c r="G33" s="18">
        <v>143</v>
      </c>
      <c r="H33" s="19">
        <v>38.84355</v>
      </c>
      <c r="I33" s="46">
        <f t="shared" si="0"/>
        <v>5554.62765</v>
      </c>
      <c r="J33" s="46"/>
    </row>
    <row r="34" ht="45" spans="1:10">
      <c r="A34" s="14">
        <v>28</v>
      </c>
      <c r="B34" s="15">
        <v>50102002022</v>
      </c>
      <c r="C34" s="16" t="s">
        <v>74</v>
      </c>
      <c r="D34" s="17" t="s">
        <v>101</v>
      </c>
      <c r="E34" s="9" t="s">
        <v>73</v>
      </c>
      <c r="F34" s="9"/>
      <c r="G34" s="18">
        <v>158</v>
      </c>
      <c r="H34" s="19">
        <v>19.8306</v>
      </c>
      <c r="I34" s="46">
        <f t="shared" si="0"/>
        <v>3133.2348</v>
      </c>
      <c r="J34" s="46"/>
    </row>
    <row r="35" ht="45" spans="1:10">
      <c r="A35" s="14">
        <v>29</v>
      </c>
      <c r="B35" s="15">
        <v>50102001033</v>
      </c>
      <c r="C35" s="16" t="s">
        <v>71</v>
      </c>
      <c r="D35" s="17" t="s">
        <v>102</v>
      </c>
      <c r="E35" s="9" t="s">
        <v>73</v>
      </c>
      <c r="F35" s="9"/>
      <c r="G35" s="18">
        <v>180</v>
      </c>
      <c r="H35" s="19">
        <v>38.84355</v>
      </c>
      <c r="I35" s="46">
        <f t="shared" si="0"/>
        <v>6991.839</v>
      </c>
      <c r="J35" s="46"/>
    </row>
    <row r="36" ht="45" spans="1:10">
      <c r="A36" s="14">
        <v>30</v>
      </c>
      <c r="B36" s="15">
        <v>50102008040</v>
      </c>
      <c r="C36" s="16" t="s">
        <v>103</v>
      </c>
      <c r="D36" s="17" t="s">
        <v>104</v>
      </c>
      <c r="E36" s="9" t="s">
        <v>105</v>
      </c>
      <c r="F36" s="9"/>
      <c r="G36" s="18">
        <v>376</v>
      </c>
      <c r="H36" s="19">
        <v>3.65355</v>
      </c>
      <c r="I36" s="46">
        <f t="shared" si="0"/>
        <v>1373.7348</v>
      </c>
      <c r="J36" s="46"/>
    </row>
    <row r="37" ht="45" spans="1:10">
      <c r="A37" s="14">
        <v>31</v>
      </c>
      <c r="B37" s="15">
        <v>50102007001</v>
      </c>
      <c r="C37" s="16" t="s">
        <v>106</v>
      </c>
      <c r="D37" s="17" t="s">
        <v>107</v>
      </c>
      <c r="E37" s="9" t="s">
        <v>105</v>
      </c>
      <c r="F37" s="9"/>
      <c r="G37" s="18">
        <v>29</v>
      </c>
      <c r="H37" s="19">
        <v>3.65355</v>
      </c>
      <c r="I37" s="46">
        <f t="shared" si="0"/>
        <v>105.95295</v>
      </c>
      <c r="J37" s="46"/>
    </row>
    <row r="38" ht="45" spans="1:10">
      <c r="A38" s="14">
        <v>32</v>
      </c>
      <c r="B38" s="15">
        <v>50102007002</v>
      </c>
      <c r="C38" s="16" t="s">
        <v>106</v>
      </c>
      <c r="D38" s="17" t="s">
        <v>108</v>
      </c>
      <c r="E38" s="9" t="s">
        <v>105</v>
      </c>
      <c r="F38" s="9"/>
      <c r="G38" s="18">
        <v>289.4</v>
      </c>
      <c r="H38" s="19">
        <v>3.65355</v>
      </c>
      <c r="I38" s="46">
        <f t="shared" si="0"/>
        <v>1057.33737</v>
      </c>
      <c r="J38" s="46"/>
    </row>
    <row r="39" ht="45" spans="1:10">
      <c r="A39" s="14">
        <v>33</v>
      </c>
      <c r="B39" s="15">
        <v>50102008037</v>
      </c>
      <c r="C39" s="16" t="s">
        <v>103</v>
      </c>
      <c r="D39" s="17" t="s">
        <v>109</v>
      </c>
      <c r="E39" s="9" t="s">
        <v>105</v>
      </c>
      <c r="F39" s="9"/>
      <c r="G39" s="18">
        <v>39</v>
      </c>
      <c r="H39" s="19">
        <v>3.65355</v>
      </c>
      <c r="I39" s="46">
        <f t="shared" si="0"/>
        <v>142.48845</v>
      </c>
      <c r="J39" s="46"/>
    </row>
    <row r="40" ht="45" spans="1:10">
      <c r="A40" s="14">
        <v>34</v>
      </c>
      <c r="B40" s="15">
        <v>50102007003</v>
      </c>
      <c r="C40" s="16" t="s">
        <v>106</v>
      </c>
      <c r="D40" s="17" t="s">
        <v>110</v>
      </c>
      <c r="E40" s="9" t="s">
        <v>105</v>
      </c>
      <c r="F40" s="9"/>
      <c r="G40" s="18">
        <v>44</v>
      </c>
      <c r="H40" s="19">
        <v>3.65355</v>
      </c>
      <c r="I40" s="46">
        <f t="shared" si="0"/>
        <v>160.7562</v>
      </c>
      <c r="J40" s="46"/>
    </row>
    <row r="41" ht="56.25" spans="1:10">
      <c r="A41" s="14">
        <v>35</v>
      </c>
      <c r="B41" s="15">
        <v>50102008038</v>
      </c>
      <c r="C41" s="16" t="s">
        <v>103</v>
      </c>
      <c r="D41" s="17" t="s">
        <v>111</v>
      </c>
      <c r="E41" s="9" t="s">
        <v>105</v>
      </c>
      <c r="F41" s="9"/>
      <c r="G41" s="18">
        <v>48</v>
      </c>
      <c r="H41" s="19">
        <v>3.65355</v>
      </c>
      <c r="I41" s="46">
        <f t="shared" si="0"/>
        <v>175.3704</v>
      </c>
      <c r="J41" s="46"/>
    </row>
    <row r="42" ht="48" spans="1:10">
      <c r="A42" s="14">
        <v>36</v>
      </c>
      <c r="B42" s="15">
        <v>50102008039</v>
      </c>
      <c r="C42" s="16" t="s">
        <v>103</v>
      </c>
      <c r="D42" s="16" t="s">
        <v>112</v>
      </c>
      <c r="E42" s="9" t="s">
        <v>105</v>
      </c>
      <c r="F42" s="9"/>
      <c r="G42" s="18">
        <v>63</v>
      </c>
      <c r="H42" s="19">
        <v>3.65355</v>
      </c>
      <c r="I42" s="46">
        <f t="shared" si="0"/>
        <v>230.17365</v>
      </c>
      <c r="J42" s="46"/>
    </row>
    <row r="43" ht="45" spans="1:10">
      <c r="A43" s="14">
        <v>37</v>
      </c>
      <c r="B43" s="15">
        <v>50102008044</v>
      </c>
      <c r="C43" s="16" t="s">
        <v>103</v>
      </c>
      <c r="D43" s="17" t="s">
        <v>113</v>
      </c>
      <c r="E43" s="9" t="s">
        <v>105</v>
      </c>
      <c r="F43" s="9"/>
      <c r="G43" s="18">
        <v>75.5</v>
      </c>
      <c r="H43" s="19">
        <v>3.65355</v>
      </c>
      <c r="I43" s="46">
        <f t="shared" si="0"/>
        <v>275.843025</v>
      </c>
      <c r="J43" s="46"/>
    </row>
    <row r="44" ht="45" spans="1:10">
      <c r="A44" s="14">
        <v>38</v>
      </c>
      <c r="B44" s="15">
        <v>50102008047</v>
      </c>
      <c r="C44" s="16" t="s">
        <v>103</v>
      </c>
      <c r="D44" s="17" t="s">
        <v>114</v>
      </c>
      <c r="E44" s="9" t="s">
        <v>105</v>
      </c>
      <c r="F44" s="9"/>
      <c r="G44" s="18">
        <v>84</v>
      </c>
      <c r="H44" s="19">
        <v>3.65355</v>
      </c>
      <c r="I44" s="46">
        <f t="shared" si="0"/>
        <v>306.8982</v>
      </c>
      <c r="J44" s="46"/>
    </row>
    <row r="45" ht="45" spans="1:10">
      <c r="A45" s="14">
        <v>39</v>
      </c>
      <c r="B45" s="15">
        <v>50102008043</v>
      </c>
      <c r="C45" s="16" t="s">
        <v>103</v>
      </c>
      <c r="D45" s="17" t="s">
        <v>115</v>
      </c>
      <c r="E45" s="9" t="s">
        <v>105</v>
      </c>
      <c r="F45" s="9"/>
      <c r="G45" s="18">
        <v>149</v>
      </c>
      <c r="H45" s="19">
        <v>3.65355</v>
      </c>
      <c r="I45" s="46">
        <f t="shared" si="0"/>
        <v>544.37895</v>
      </c>
      <c r="J45" s="46"/>
    </row>
    <row r="46" ht="48" spans="1:10">
      <c r="A46" s="14">
        <v>40</v>
      </c>
      <c r="B46" s="15">
        <v>50102008021</v>
      </c>
      <c r="C46" s="16" t="s">
        <v>103</v>
      </c>
      <c r="D46" s="16" t="s">
        <v>116</v>
      </c>
      <c r="E46" s="9" t="s">
        <v>105</v>
      </c>
      <c r="F46" s="9"/>
      <c r="G46" s="18">
        <v>179</v>
      </c>
      <c r="H46" s="19">
        <v>3.65355</v>
      </c>
      <c r="I46" s="46">
        <f t="shared" si="0"/>
        <v>653.98545</v>
      </c>
      <c r="J46" s="46"/>
    </row>
    <row r="47" ht="45" spans="1:10">
      <c r="A47" s="14">
        <v>41</v>
      </c>
      <c r="B47" s="15">
        <v>50102008035</v>
      </c>
      <c r="C47" s="16" t="s">
        <v>103</v>
      </c>
      <c r="D47" s="17" t="s">
        <v>117</v>
      </c>
      <c r="E47" s="9" t="s">
        <v>105</v>
      </c>
      <c r="F47" s="9"/>
      <c r="G47" s="18">
        <v>236</v>
      </c>
      <c r="H47" s="19">
        <v>3.65355</v>
      </c>
      <c r="I47" s="46">
        <f t="shared" si="0"/>
        <v>862.2378</v>
      </c>
      <c r="J47" s="46"/>
    </row>
    <row r="48" ht="48" spans="1:10">
      <c r="A48" s="14">
        <v>42</v>
      </c>
      <c r="B48" s="15">
        <v>50102008015</v>
      </c>
      <c r="C48" s="16" t="s">
        <v>103</v>
      </c>
      <c r="D48" s="16" t="s">
        <v>118</v>
      </c>
      <c r="E48" s="9" t="s">
        <v>105</v>
      </c>
      <c r="F48" s="9"/>
      <c r="G48" s="18">
        <v>259</v>
      </c>
      <c r="H48" s="19">
        <v>3.65355</v>
      </c>
      <c r="I48" s="46">
        <f t="shared" si="0"/>
        <v>946.26945</v>
      </c>
      <c r="J48" s="46"/>
    </row>
    <row r="49" ht="48" spans="1:10">
      <c r="A49" s="14">
        <v>43</v>
      </c>
      <c r="B49" s="15">
        <v>50102008041</v>
      </c>
      <c r="C49" s="16" t="s">
        <v>103</v>
      </c>
      <c r="D49" s="16" t="s">
        <v>119</v>
      </c>
      <c r="E49" s="9" t="s">
        <v>105</v>
      </c>
      <c r="F49" s="9"/>
      <c r="G49" s="18">
        <v>282</v>
      </c>
      <c r="H49" s="19">
        <v>3.65355</v>
      </c>
      <c r="I49" s="46">
        <f t="shared" si="0"/>
        <v>1030.3011</v>
      </c>
      <c r="J49" s="46"/>
    </row>
    <row r="50" ht="48" spans="1:10">
      <c r="A50" s="14">
        <v>44</v>
      </c>
      <c r="B50" s="15">
        <v>50102008032</v>
      </c>
      <c r="C50" s="16" t="s">
        <v>103</v>
      </c>
      <c r="D50" s="16" t="s">
        <v>120</v>
      </c>
      <c r="E50" s="9" t="s">
        <v>105</v>
      </c>
      <c r="F50" s="9"/>
      <c r="G50" s="18">
        <v>322</v>
      </c>
      <c r="H50" s="19">
        <v>3.65355</v>
      </c>
      <c r="I50" s="46">
        <f t="shared" si="0"/>
        <v>1176.4431</v>
      </c>
      <c r="J50" s="46"/>
    </row>
    <row r="51" ht="48" spans="1:10">
      <c r="A51" s="14">
        <v>45</v>
      </c>
      <c r="B51" s="15">
        <v>50102008014</v>
      </c>
      <c r="C51" s="16" t="s">
        <v>103</v>
      </c>
      <c r="D51" s="16" t="s">
        <v>121</v>
      </c>
      <c r="E51" s="9" t="s">
        <v>105</v>
      </c>
      <c r="F51" s="9"/>
      <c r="G51" s="18">
        <v>327</v>
      </c>
      <c r="H51" s="19">
        <v>3.65355</v>
      </c>
      <c r="I51" s="46">
        <f t="shared" si="0"/>
        <v>1194.71085</v>
      </c>
      <c r="J51" s="46"/>
    </row>
    <row r="52" ht="48" spans="1:10">
      <c r="A52" s="14">
        <v>46</v>
      </c>
      <c r="B52" s="15">
        <v>50102008034</v>
      </c>
      <c r="C52" s="16" t="s">
        <v>103</v>
      </c>
      <c r="D52" s="16" t="s">
        <v>122</v>
      </c>
      <c r="E52" s="9" t="s">
        <v>105</v>
      </c>
      <c r="F52" s="9"/>
      <c r="G52" s="18">
        <v>375.5</v>
      </c>
      <c r="H52" s="19">
        <v>3.65355</v>
      </c>
      <c r="I52" s="46">
        <f t="shared" si="0"/>
        <v>1371.908025</v>
      </c>
      <c r="J52" s="46"/>
    </row>
    <row r="53" ht="48" spans="1:10">
      <c r="A53" s="14">
        <v>47</v>
      </c>
      <c r="B53" s="15">
        <v>50102008025</v>
      </c>
      <c r="C53" s="16" t="s">
        <v>103</v>
      </c>
      <c r="D53" s="16" t="s">
        <v>123</v>
      </c>
      <c r="E53" s="9" t="s">
        <v>105</v>
      </c>
      <c r="F53" s="9"/>
      <c r="G53" s="18">
        <v>479</v>
      </c>
      <c r="H53" s="19">
        <v>3.65355</v>
      </c>
      <c r="I53" s="46">
        <f t="shared" si="0"/>
        <v>1750.05045</v>
      </c>
      <c r="J53" s="46"/>
    </row>
    <row r="54" ht="56.25" spans="1:10">
      <c r="A54" s="14">
        <v>48</v>
      </c>
      <c r="B54" s="15">
        <v>50102008052</v>
      </c>
      <c r="C54" s="16" t="s">
        <v>103</v>
      </c>
      <c r="D54" s="17" t="s">
        <v>124</v>
      </c>
      <c r="E54" s="9" t="s">
        <v>105</v>
      </c>
      <c r="F54" s="9"/>
      <c r="G54" s="18">
        <v>495</v>
      </c>
      <c r="H54" s="19">
        <v>3.65355</v>
      </c>
      <c r="I54" s="46">
        <f t="shared" si="0"/>
        <v>1808.50725</v>
      </c>
      <c r="J54" s="46"/>
    </row>
    <row r="55" ht="60" spans="1:10">
      <c r="A55" s="14">
        <v>49</v>
      </c>
      <c r="B55" s="15">
        <v>50102008018</v>
      </c>
      <c r="C55" s="16" t="s">
        <v>103</v>
      </c>
      <c r="D55" s="16" t="s">
        <v>125</v>
      </c>
      <c r="E55" s="9" t="s">
        <v>105</v>
      </c>
      <c r="F55" s="9"/>
      <c r="G55" s="18">
        <v>513</v>
      </c>
      <c r="H55" s="19">
        <v>3.65355</v>
      </c>
      <c r="I55" s="46">
        <f t="shared" si="0"/>
        <v>1874.27115</v>
      </c>
      <c r="J55" s="46"/>
    </row>
    <row r="56" ht="48" spans="1:10">
      <c r="A56" s="14">
        <v>50</v>
      </c>
      <c r="B56" s="15">
        <v>50102008028</v>
      </c>
      <c r="C56" s="16" t="s">
        <v>103</v>
      </c>
      <c r="D56" s="16" t="s">
        <v>126</v>
      </c>
      <c r="E56" s="9" t="s">
        <v>105</v>
      </c>
      <c r="F56" s="9"/>
      <c r="G56" s="18">
        <v>528</v>
      </c>
      <c r="H56" s="19">
        <v>4.91625</v>
      </c>
      <c r="I56" s="46">
        <f t="shared" si="0"/>
        <v>2595.78</v>
      </c>
      <c r="J56" s="46"/>
    </row>
    <row r="57" ht="48" spans="1:10">
      <c r="A57" s="14">
        <v>51</v>
      </c>
      <c r="B57" s="15">
        <v>50102008023</v>
      </c>
      <c r="C57" s="16" t="s">
        <v>103</v>
      </c>
      <c r="D57" s="16" t="s">
        <v>127</v>
      </c>
      <c r="E57" s="9" t="s">
        <v>105</v>
      </c>
      <c r="F57" s="9"/>
      <c r="G57" s="18">
        <v>568.5</v>
      </c>
      <c r="H57" s="19">
        <v>3.65355</v>
      </c>
      <c r="I57" s="46">
        <f t="shared" si="0"/>
        <v>2077.043175</v>
      </c>
      <c r="J57" s="46"/>
    </row>
    <row r="58" ht="48" spans="1:10">
      <c r="A58" s="14">
        <v>52</v>
      </c>
      <c r="B58" s="15">
        <v>50102008016</v>
      </c>
      <c r="C58" s="16" t="s">
        <v>103</v>
      </c>
      <c r="D58" s="16" t="s">
        <v>128</v>
      </c>
      <c r="E58" s="9" t="s">
        <v>105</v>
      </c>
      <c r="F58" s="9"/>
      <c r="G58" s="18">
        <v>570.2</v>
      </c>
      <c r="H58" s="19">
        <v>4.91625</v>
      </c>
      <c r="I58" s="46">
        <f t="shared" si="0"/>
        <v>2803.24575</v>
      </c>
      <c r="J58" s="46"/>
    </row>
    <row r="59" ht="48" spans="1:10">
      <c r="A59" s="14">
        <v>53</v>
      </c>
      <c r="B59" s="15">
        <v>50102008031</v>
      </c>
      <c r="C59" s="16" t="s">
        <v>103</v>
      </c>
      <c r="D59" s="16" t="s">
        <v>129</v>
      </c>
      <c r="E59" s="9" t="s">
        <v>105</v>
      </c>
      <c r="F59" s="9"/>
      <c r="G59" s="18">
        <v>600</v>
      </c>
      <c r="H59" s="19">
        <v>3.65355</v>
      </c>
      <c r="I59" s="46">
        <f t="shared" si="0"/>
        <v>2192.13</v>
      </c>
      <c r="J59" s="46"/>
    </row>
    <row r="60" ht="48" spans="1:10">
      <c r="A60" s="14">
        <v>54</v>
      </c>
      <c r="B60" s="15">
        <v>50102008029</v>
      </c>
      <c r="C60" s="16" t="s">
        <v>103</v>
      </c>
      <c r="D60" s="16" t="s">
        <v>130</v>
      </c>
      <c r="E60" s="9" t="s">
        <v>105</v>
      </c>
      <c r="F60" s="9"/>
      <c r="G60" s="18">
        <v>614.5</v>
      </c>
      <c r="H60" s="19">
        <v>3.65355</v>
      </c>
      <c r="I60" s="46">
        <f t="shared" si="0"/>
        <v>2245.106475</v>
      </c>
      <c r="J60" s="46"/>
    </row>
    <row r="61" ht="48" spans="1:10">
      <c r="A61" s="14">
        <v>55</v>
      </c>
      <c r="B61" s="15">
        <v>50102008030</v>
      </c>
      <c r="C61" s="16" t="s">
        <v>103</v>
      </c>
      <c r="D61" s="16" t="s">
        <v>131</v>
      </c>
      <c r="E61" s="9" t="s">
        <v>105</v>
      </c>
      <c r="F61" s="9"/>
      <c r="G61" s="18">
        <v>631</v>
      </c>
      <c r="H61" s="19">
        <v>4.91625</v>
      </c>
      <c r="I61" s="46">
        <f t="shared" si="0"/>
        <v>3102.15375</v>
      </c>
      <c r="J61" s="46"/>
    </row>
    <row r="62" ht="48" spans="1:10">
      <c r="A62" s="14">
        <v>56</v>
      </c>
      <c r="B62" s="15">
        <v>50102008026</v>
      </c>
      <c r="C62" s="16" t="s">
        <v>103</v>
      </c>
      <c r="D62" s="16" t="s">
        <v>132</v>
      </c>
      <c r="E62" s="9" t="s">
        <v>105</v>
      </c>
      <c r="F62" s="9"/>
      <c r="G62" s="18">
        <v>642.9</v>
      </c>
      <c r="H62" s="19">
        <v>4.91625</v>
      </c>
      <c r="I62" s="46">
        <f t="shared" si="0"/>
        <v>3160.657125</v>
      </c>
      <c r="J62" s="46"/>
    </row>
    <row r="63" ht="60" spans="1:10">
      <c r="A63" s="14">
        <v>57</v>
      </c>
      <c r="B63" s="15">
        <v>50102008024</v>
      </c>
      <c r="C63" s="16" t="s">
        <v>103</v>
      </c>
      <c r="D63" s="16" t="s">
        <v>133</v>
      </c>
      <c r="E63" s="9" t="s">
        <v>105</v>
      </c>
      <c r="F63" s="9"/>
      <c r="G63" s="18">
        <v>703</v>
      </c>
      <c r="H63" s="19">
        <v>3.65355</v>
      </c>
      <c r="I63" s="46">
        <f t="shared" si="0"/>
        <v>2568.44565</v>
      </c>
      <c r="J63" s="46"/>
    </row>
    <row r="64" ht="48" spans="1:10">
      <c r="A64" s="14">
        <v>58</v>
      </c>
      <c r="B64" s="15">
        <v>50102008022</v>
      </c>
      <c r="C64" s="16" t="s">
        <v>103</v>
      </c>
      <c r="D64" s="16" t="s">
        <v>134</v>
      </c>
      <c r="E64" s="9" t="s">
        <v>105</v>
      </c>
      <c r="F64" s="9"/>
      <c r="G64" s="18">
        <v>795</v>
      </c>
      <c r="H64" s="19">
        <v>3.65355</v>
      </c>
      <c r="I64" s="46">
        <f t="shared" si="0"/>
        <v>2904.57225</v>
      </c>
      <c r="J64" s="46"/>
    </row>
    <row r="65" ht="48" spans="1:10">
      <c r="A65" s="14">
        <v>59</v>
      </c>
      <c r="B65" s="15">
        <v>50102008033</v>
      </c>
      <c r="C65" s="16" t="s">
        <v>103</v>
      </c>
      <c r="D65" s="16" t="s">
        <v>135</v>
      </c>
      <c r="E65" s="9" t="s">
        <v>105</v>
      </c>
      <c r="F65" s="9"/>
      <c r="G65" s="18">
        <v>819.2</v>
      </c>
      <c r="H65" s="19">
        <v>3.65355</v>
      </c>
      <c r="I65" s="46">
        <f t="shared" si="0"/>
        <v>2992.98816</v>
      </c>
      <c r="J65" s="46"/>
    </row>
    <row r="66" ht="48" spans="1:10">
      <c r="A66" s="14">
        <v>60</v>
      </c>
      <c r="B66" s="15">
        <v>50102008045</v>
      </c>
      <c r="C66" s="16" t="s">
        <v>103</v>
      </c>
      <c r="D66" s="16" t="s">
        <v>136</v>
      </c>
      <c r="E66" s="9" t="s">
        <v>105</v>
      </c>
      <c r="F66" s="9"/>
      <c r="G66" s="18">
        <v>927</v>
      </c>
      <c r="H66" s="19">
        <v>3.65355</v>
      </c>
      <c r="I66" s="46">
        <f t="shared" si="0"/>
        <v>3386.84085</v>
      </c>
      <c r="J66" s="46"/>
    </row>
    <row r="67" ht="45" spans="1:10">
      <c r="A67" s="14">
        <v>61</v>
      </c>
      <c r="B67" s="15">
        <v>50102008019</v>
      </c>
      <c r="C67" s="16" t="s">
        <v>103</v>
      </c>
      <c r="D67" s="17" t="s">
        <v>137</v>
      </c>
      <c r="E67" s="9" t="s">
        <v>105</v>
      </c>
      <c r="F67" s="9"/>
      <c r="G67" s="18">
        <v>1017.8</v>
      </c>
      <c r="H67" s="19">
        <v>3.65355</v>
      </c>
      <c r="I67" s="46">
        <f t="shared" si="0"/>
        <v>3718.58319</v>
      </c>
      <c r="J67" s="46"/>
    </row>
    <row r="68" ht="48" spans="1:10">
      <c r="A68" s="14">
        <v>62</v>
      </c>
      <c r="B68" s="15">
        <v>50102008017</v>
      </c>
      <c r="C68" s="16" t="s">
        <v>103</v>
      </c>
      <c r="D68" s="16" t="s">
        <v>138</v>
      </c>
      <c r="E68" s="9" t="s">
        <v>105</v>
      </c>
      <c r="F68" s="9"/>
      <c r="G68" s="18">
        <v>1100.5</v>
      </c>
      <c r="H68" s="19">
        <v>3.65355</v>
      </c>
      <c r="I68" s="46">
        <f t="shared" si="0"/>
        <v>4020.731775</v>
      </c>
      <c r="J68" s="46"/>
    </row>
    <row r="69" ht="48" spans="1:10">
      <c r="A69" s="14">
        <v>63</v>
      </c>
      <c r="B69" s="15">
        <v>50102008020</v>
      </c>
      <c r="C69" s="16" t="s">
        <v>103</v>
      </c>
      <c r="D69" s="16" t="s">
        <v>139</v>
      </c>
      <c r="E69" s="9" t="s">
        <v>105</v>
      </c>
      <c r="F69" s="9"/>
      <c r="G69" s="18">
        <v>1338</v>
      </c>
      <c r="H69" s="19">
        <v>4.91625</v>
      </c>
      <c r="I69" s="46">
        <f t="shared" si="0"/>
        <v>6577.9425</v>
      </c>
      <c r="J69" s="46"/>
    </row>
    <row r="70" ht="45" spans="1:10">
      <c r="A70" s="14">
        <v>64</v>
      </c>
      <c r="B70" s="15">
        <v>50102008036</v>
      </c>
      <c r="C70" s="16" t="s">
        <v>103</v>
      </c>
      <c r="D70" s="17" t="s">
        <v>140</v>
      </c>
      <c r="E70" s="9" t="s">
        <v>105</v>
      </c>
      <c r="F70" s="9"/>
      <c r="G70" s="18">
        <v>3505.5</v>
      </c>
      <c r="H70" s="19">
        <v>3.65355</v>
      </c>
      <c r="I70" s="46">
        <f t="shared" si="0"/>
        <v>12807.519525</v>
      </c>
      <c r="J70" s="46"/>
    </row>
    <row r="71" ht="60" spans="1:10">
      <c r="A71" s="14">
        <v>65</v>
      </c>
      <c r="B71" s="15">
        <v>50102012001</v>
      </c>
      <c r="C71" s="16" t="s">
        <v>141</v>
      </c>
      <c r="D71" s="16" t="s">
        <v>142</v>
      </c>
      <c r="E71" s="9" t="s">
        <v>105</v>
      </c>
      <c r="F71" s="9"/>
      <c r="G71" s="18">
        <v>48467</v>
      </c>
      <c r="H71" s="19">
        <v>7.19325</v>
      </c>
      <c r="I71" s="46">
        <f>G71*H71</f>
        <v>348635.24775</v>
      </c>
      <c r="J71" s="46"/>
    </row>
    <row r="72" ht="25" customHeight="1" spans="1:10">
      <c r="A72" s="49"/>
      <c r="B72" s="50" t="s">
        <v>70</v>
      </c>
      <c r="C72" s="50" t="s">
        <v>143</v>
      </c>
      <c r="D72" s="50"/>
      <c r="E72" s="51"/>
      <c r="F72" s="52"/>
      <c r="G72" s="53"/>
      <c r="H72" s="19"/>
      <c r="I72" s="54"/>
      <c r="J72" s="55"/>
    </row>
    <row r="73" ht="60" spans="1:10">
      <c r="A73" s="14">
        <v>66</v>
      </c>
      <c r="B73" s="15">
        <v>50102012002</v>
      </c>
      <c r="C73" s="16" t="s">
        <v>141</v>
      </c>
      <c r="D73" s="16" t="s">
        <v>142</v>
      </c>
      <c r="E73" s="9" t="s">
        <v>105</v>
      </c>
      <c r="F73" s="9"/>
      <c r="G73" s="18">
        <v>20000</v>
      </c>
      <c r="H73" s="19">
        <v>7.19325</v>
      </c>
      <c r="I73" s="46">
        <f>G73*H73</f>
        <v>143865</v>
      </c>
      <c r="J73" s="46"/>
    </row>
    <row r="74" s="1" customFormat="1" ht="29.6" customHeight="1" spans="1:10">
      <c r="A74" s="7"/>
      <c r="B74" s="7"/>
      <c r="C74" s="7" t="s">
        <v>60</v>
      </c>
      <c r="D74" s="7"/>
      <c r="E74" s="7"/>
      <c r="F74" s="7"/>
      <c r="G74" s="7"/>
      <c r="H74" s="8"/>
      <c r="I74" s="47">
        <f>SUM(I7:I73)</f>
        <v>623409.249195</v>
      </c>
      <c r="J74" s="47"/>
    </row>
  </sheetData>
  <mergeCells count="149">
    <mergeCell ref="A1:J1"/>
    <mergeCell ref="A3:E3"/>
    <mergeCell ref="F3:I3"/>
    <mergeCell ref="E6:F6"/>
    <mergeCell ref="I6:J6"/>
    <mergeCell ref="E7:F7"/>
    <mergeCell ref="I7:J7"/>
    <mergeCell ref="E8:F8"/>
    <mergeCell ref="I8:J8"/>
    <mergeCell ref="E9:F9"/>
    <mergeCell ref="I9:J9"/>
    <mergeCell ref="E10:F10"/>
    <mergeCell ref="I10:J10"/>
    <mergeCell ref="E11:F11"/>
    <mergeCell ref="I11:J11"/>
    <mergeCell ref="E12:F12"/>
    <mergeCell ref="I12:J12"/>
    <mergeCell ref="E13:F13"/>
    <mergeCell ref="I13:J13"/>
    <mergeCell ref="E14:F14"/>
    <mergeCell ref="I14:J14"/>
    <mergeCell ref="E15:F15"/>
    <mergeCell ref="I15:J15"/>
    <mergeCell ref="E16:F16"/>
    <mergeCell ref="I16:J16"/>
    <mergeCell ref="E17:F17"/>
    <mergeCell ref="I17:J17"/>
    <mergeCell ref="E18:F18"/>
    <mergeCell ref="I18:J18"/>
    <mergeCell ref="E19:F19"/>
    <mergeCell ref="I19:J19"/>
    <mergeCell ref="E20:F20"/>
    <mergeCell ref="I20:J20"/>
    <mergeCell ref="E21:F21"/>
    <mergeCell ref="I21:J21"/>
    <mergeCell ref="E22:F22"/>
    <mergeCell ref="I22:J22"/>
    <mergeCell ref="E23:F23"/>
    <mergeCell ref="I23:J23"/>
    <mergeCell ref="E24:F24"/>
    <mergeCell ref="I24:J24"/>
    <mergeCell ref="E25:F25"/>
    <mergeCell ref="I25:J25"/>
    <mergeCell ref="E26:F26"/>
    <mergeCell ref="I26:J26"/>
    <mergeCell ref="E27:F27"/>
    <mergeCell ref="I27:J27"/>
    <mergeCell ref="E28:F28"/>
    <mergeCell ref="I28:J28"/>
    <mergeCell ref="E29:F29"/>
    <mergeCell ref="I29:J29"/>
    <mergeCell ref="E30:F30"/>
    <mergeCell ref="I30:J30"/>
    <mergeCell ref="E31:F31"/>
    <mergeCell ref="I31:J31"/>
    <mergeCell ref="E32:F32"/>
    <mergeCell ref="I32:J32"/>
    <mergeCell ref="E33:F33"/>
    <mergeCell ref="I33:J33"/>
    <mergeCell ref="E34:F34"/>
    <mergeCell ref="I34:J34"/>
    <mergeCell ref="E35:F35"/>
    <mergeCell ref="I35:J35"/>
    <mergeCell ref="E36:F36"/>
    <mergeCell ref="I36:J36"/>
    <mergeCell ref="E37:F37"/>
    <mergeCell ref="I37:J37"/>
    <mergeCell ref="E38:F38"/>
    <mergeCell ref="I38:J38"/>
    <mergeCell ref="E39:F39"/>
    <mergeCell ref="I39:J39"/>
    <mergeCell ref="E40:F40"/>
    <mergeCell ref="I40:J40"/>
    <mergeCell ref="E41:F41"/>
    <mergeCell ref="I41:J41"/>
    <mergeCell ref="E42:F42"/>
    <mergeCell ref="I42:J42"/>
    <mergeCell ref="E43:F43"/>
    <mergeCell ref="I43:J43"/>
    <mergeCell ref="E44:F44"/>
    <mergeCell ref="I44:J44"/>
    <mergeCell ref="E45:F45"/>
    <mergeCell ref="I45:J45"/>
    <mergeCell ref="E46:F46"/>
    <mergeCell ref="I46:J46"/>
    <mergeCell ref="E47:F47"/>
    <mergeCell ref="I47:J47"/>
    <mergeCell ref="E48:F48"/>
    <mergeCell ref="I48:J48"/>
    <mergeCell ref="E49:F49"/>
    <mergeCell ref="I49:J49"/>
    <mergeCell ref="E50:F50"/>
    <mergeCell ref="I50:J50"/>
    <mergeCell ref="E51:F51"/>
    <mergeCell ref="I51:J51"/>
    <mergeCell ref="E52:F52"/>
    <mergeCell ref="I52:J52"/>
    <mergeCell ref="E53:F53"/>
    <mergeCell ref="I53:J53"/>
    <mergeCell ref="E54:F54"/>
    <mergeCell ref="I54:J54"/>
    <mergeCell ref="E55:F55"/>
    <mergeCell ref="I55:J55"/>
    <mergeCell ref="E56:F56"/>
    <mergeCell ref="I56:J56"/>
    <mergeCell ref="E57:F57"/>
    <mergeCell ref="I57:J57"/>
    <mergeCell ref="E58:F58"/>
    <mergeCell ref="I58:J58"/>
    <mergeCell ref="E59:F59"/>
    <mergeCell ref="I59:J59"/>
    <mergeCell ref="E60:F60"/>
    <mergeCell ref="I60:J60"/>
    <mergeCell ref="E61:F61"/>
    <mergeCell ref="I61:J61"/>
    <mergeCell ref="E62:F62"/>
    <mergeCell ref="I62:J62"/>
    <mergeCell ref="E63:F63"/>
    <mergeCell ref="I63:J63"/>
    <mergeCell ref="E64:F64"/>
    <mergeCell ref="I64:J64"/>
    <mergeCell ref="E65:F65"/>
    <mergeCell ref="I65:J65"/>
    <mergeCell ref="E66:F66"/>
    <mergeCell ref="I66:J66"/>
    <mergeCell ref="E67:F67"/>
    <mergeCell ref="I67:J67"/>
    <mergeCell ref="E68:F68"/>
    <mergeCell ref="I68:J68"/>
    <mergeCell ref="E69:F69"/>
    <mergeCell ref="I69:J69"/>
    <mergeCell ref="E70:F70"/>
    <mergeCell ref="I70:J70"/>
    <mergeCell ref="E71:F71"/>
    <mergeCell ref="I71:J71"/>
    <mergeCell ref="E72:F72"/>
    <mergeCell ref="I72:J72"/>
    <mergeCell ref="E73:F73"/>
    <mergeCell ref="I73:J73"/>
    <mergeCell ref="E74:F74"/>
    <mergeCell ref="I74:J74"/>
    <mergeCell ref="A4:A5"/>
    <mergeCell ref="B4:B5"/>
    <mergeCell ref="C4:C5"/>
    <mergeCell ref="D4:D5"/>
    <mergeCell ref="G4:G5"/>
    <mergeCell ref="H4:H5"/>
    <mergeCell ref="E4:F5"/>
    <mergeCell ref="I4:J5"/>
  </mergeCells>
  <pageMargins left="0.786805555555556" right="0.511805555555556" top="0.472222222222222" bottom="0.786805555555556" header="0" footer="0"/>
  <pageSetup paperSize="9" scale="88" fitToHeight="0"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9"/>
  <sheetViews>
    <sheetView workbookViewId="0">
      <selection activeCell="C7" sqref="C7"/>
    </sheetView>
  </sheetViews>
  <sheetFormatPr defaultColWidth="9" defaultRowHeight="12.75"/>
  <cols>
    <col min="1" max="1" width="5.00952380952381" customWidth="1"/>
    <col min="2" max="2" width="12.2" customWidth="1"/>
    <col min="3" max="3" width="11.0380952380952" customWidth="1"/>
    <col min="4" max="4" width="24.8571428571429" customWidth="1"/>
    <col min="5" max="5" width="5.00952380952381" customWidth="1"/>
    <col min="6" max="6" width="1.02857142857143" customWidth="1"/>
    <col min="7" max="7" width="7.05714285714286" customWidth="1"/>
    <col min="8" max="8" width="16.4285714285714" style="2" customWidth="1"/>
    <col min="9" max="9" width="17.8571428571429" style="2" customWidth="1"/>
  </cols>
  <sheetData>
    <row r="1" ht="28.85" customHeight="1" spans="1:9">
      <c r="A1" s="3" t="s">
        <v>61</v>
      </c>
      <c r="B1" s="3"/>
      <c r="C1" s="3"/>
      <c r="D1" s="3"/>
      <c r="E1" s="3"/>
      <c r="F1" s="3"/>
      <c r="G1" s="3"/>
      <c r="H1" s="4"/>
      <c r="I1" s="4"/>
    </row>
    <row r="2" ht="11.85" customHeight="1"/>
    <row r="3" ht="23.7" customHeight="1" spans="1:9">
      <c r="A3" s="5" t="s">
        <v>144</v>
      </c>
      <c r="B3" s="5"/>
      <c r="C3" s="5"/>
      <c r="D3" s="5"/>
      <c r="E3" s="5"/>
      <c r="F3" s="5"/>
      <c r="G3" s="5"/>
      <c r="H3" s="6"/>
      <c r="I3" s="6"/>
    </row>
    <row r="4" ht="17" customHeight="1" spans="1:9">
      <c r="A4" s="7" t="s">
        <v>22</v>
      </c>
      <c r="B4" s="7" t="s">
        <v>63</v>
      </c>
      <c r="C4" s="7" t="s">
        <v>64</v>
      </c>
      <c r="D4" s="7" t="s">
        <v>65</v>
      </c>
      <c r="E4" s="7" t="s">
        <v>66</v>
      </c>
      <c r="F4" s="7"/>
      <c r="G4" s="7" t="s">
        <v>67</v>
      </c>
      <c r="H4" s="8" t="s">
        <v>68</v>
      </c>
      <c r="I4" s="8" t="s">
        <v>69</v>
      </c>
    </row>
    <row r="5" ht="17.75" customHeight="1" spans="1:9">
      <c r="A5" s="7"/>
      <c r="B5" s="7"/>
      <c r="C5" s="7"/>
      <c r="D5" s="7"/>
      <c r="E5" s="7"/>
      <c r="F5" s="7"/>
      <c r="G5" s="7"/>
      <c r="H5" s="8"/>
      <c r="I5" s="8"/>
    </row>
    <row r="6" ht="36" spans="1:9">
      <c r="A6" s="14">
        <v>1</v>
      </c>
      <c r="B6" s="15">
        <v>50102001013</v>
      </c>
      <c r="C6" s="16" t="s">
        <v>71</v>
      </c>
      <c r="D6" s="16" t="s">
        <v>145</v>
      </c>
      <c r="E6" s="9" t="s">
        <v>73</v>
      </c>
      <c r="F6" s="9"/>
      <c r="G6" s="18">
        <v>16</v>
      </c>
      <c r="H6" s="19">
        <v>30.8844</v>
      </c>
      <c r="I6" s="46">
        <f t="shared" ref="I6:I38" si="0">G6*H6</f>
        <v>494.1504</v>
      </c>
    </row>
    <row r="7" ht="36" spans="1:9">
      <c r="A7" s="14">
        <v>2</v>
      </c>
      <c r="B7" s="15">
        <v>50102001003</v>
      </c>
      <c r="C7" s="16" t="s">
        <v>71</v>
      </c>
      <c r="D7" s="16" t="s">
        <v>146</v>
      </c>
      <c r="E7" s="9" t="s">
        <v>73</v>
      </c>
      <c r="F7" s="9"/>
      <c r="G7" s="18">
        <v>15</v>
      </c>
      <c r="H7" s="19">
        <v>30.87405</v>
      </c>
      <c r="I7" s="46">
        <f t="shared" si="0"/>
        <v>463.11075</v>
      </c>
    </row>
    <row r="8" ht="33.75" spans="1:9">
      <c r="A8" s="14">
        <v>3</v>
      </c>
      <c r="B8" s="15">
        <v>50102002001</v>
      </c>
      <c r="C8" s="16" t="s">
        <v>74</v>
      </c>
      <c r="D8" s="17" t="s">
        <v>147</v>
      </c>
      <c r="E8" s="9" t="s">
        <v>73</v>
      </c>
      <c r="F8" s="9"/>
      <c r="G8" s="18">
        <v>8</v>
      </c>
      <c r="H8" s="19">
        <v>11.49885</v>
      </c>
      <c r="I8" s="46">
        <f t="shared" si="0"/>
        <v>91.9908</v>
      </c>
    </row>
    <row r="9" ht="36" spans="1:9">
      <c r="A9" s="14">
        <v>4</v>
      </c>
      <c r="B9" s="15">
        <v>50102001004</v>
      </c>
      <c r="C9" s="16" t="s">
        <v>71</v>
      </c>
      <c r="D9" s="16" t="s">
        <v>148</v>
      </c>
      <c r="E9" s="9" t="s">
        <v>73</v>
      </c>
      <c r="F9" s="9"/>
      <c r="G9" s="18">
        <v>36</v>
      </c>
      <c r="H9" s="19">
        <v>55.5588</v>
      </c>
      <c r="I9" s="46">
        <f t="shared" si="0"/>
        <v>2000.1168</v>
      </c>
    </row>
    <row r="10" ht="36" spans="1:9">
      <c r="A10" s="14">
        <v>5</v>
      </c>
      <c r="B10" s="15">
        <v>50102001005</v>
      </c>
      <c r="C10" s="16" t="s">
        <v>71</v>
      </c>
      <c r="D10" s="16" t="s">
        <v>149</v>
      </c>
      <c r="E10" s="9" t="s">
        <v>73</v>
      </c>
      <c r="F10" s="9"/>
      <c r="G10" s="18">
        <v>24</v>
      </c>
      <c r="H10" s="19">
        <v>55.5588</v>
      </c>
      <c r="I10" s="46">
        <f t="shared" si="0"/>
        <v>1333.4112</v>
      </c>
    </row>
    <row r="11" ht="33.75" spans="1:9">
      <c r="A11" s="14">
        <v>6</v>
      </c>
      <c r="B11" s="15">
        <v>50102001006</v>
      </c>
      <c r="C11" s="16" t="s">
        <v>71</v>
      </c>
      <c r="D11" s="17" t="s">
        <v>150</v>
      </c>
      <c r="E11" s="9" t="s">
        <v>73</v>
      </c>
      <c r="F11" s="9"/>
      <c r="G11" s="18">
        <v>3</v>
      </c>
      <c r="H11" s="19">
        <v>55.5588</v>
      </c>
      <c r="I11" s="46">
        <f t="shared" si="0"/>
        <v>166.6764</v>
      </c>
    </row>
    <row r="12" ht="36" spans="1:9">
      <c r="A12" s="14">
        <v>7</v>
      </c>
      <c r="B12" s="15">
        <v>50102001007</v>
      </c>
      <c r="C12" s="16" t="s">
        <v>71</v>
      </c>
      <c r="D12" s="16" t="s">
        <v>151</v>
      </c>
      <c r="E12" s="9" t="s">
        <v>73</v>
      </c>
      <c r="F12" s="9"/>
      <c r="G12" s="18">
        <v>2</v>
      </c>
      <c r="H12" s="19">
        <v>55.5588</v>
      </c>
      <c r="I12" s="46">
        <f t="shared" si="0"/>
        <v>111.1176</v>
      </c>
    </row>
    <row r="13" ht="36" spans="1:9">
      <c r="A13" s="14">
        <v>8</v>
      </c>
      <c r="B13" s="15">
        <v>50102001008</v>
      </c>
      <c r="C13" s="16" t="s">
        <v>71</v>
      </c>
      <c r="D13" s="16" t="s">
        <v>152</v>
      </c>
      <c r="E13" s="9" t="s">
        <v>73</v>
      </c>
      <c r="F13" s="9"/>
      <c r="G13" s="18">
        <v>3</v>
      </c>
      <c r="H13" s="19">
        <v>55.5588</v>
      </c>
      <c r="I13" s="46">
        <f t="shared" si="0"/>
        <v>166.6764</v>
      </c>
    </row>
    <row r="14" ht="36" spans="1:9">
      <c r="A14" s="14">
        <v>9</v>
      </c>
      <c r="B14" s="15">
        <v>50102001009</v>
      </c>
      <c r="C14" s="16" t="s">
        <v>71</v>
      </c>
      <c r="D14" s="16" t="s">
        <v>153</v>
      </c>
      <c r="E14" s="9" t="s">
        <v>73</v>
      </c>
      <c r="F14" s="9"/>
      <c r="G14" s="18">
        <v>3</v>
      </c>
      <c r="H14" s="19">
        <v>55.5588</v>
      </c>
      <c r="I14" s="46">
        <f t="shared" si="0"/>
        <v>166.6764</v>
      </c>
    </row>
    <row r="15" ht="48" spans="1:9">
      <c r="A15" s="14">
        <v>10</v>
      </c>
      <c r="B15" s="15">
        <v>50102001010</v>
      </c>
      <c r="C15" s="16" t="s">
        <v>74</v>
      </c>
      <c r="D15" s="16" t="s">
        <v>154</v>
      </c>
      <c r="E15" s="9" t="s">
        <v>73</v>
      </c>
      <c r="F15" s="9"/>
      <c r="G15" s="18">
        <v>3</v>
      </c>
      <c r="H15" s="19">
        <v>19.94445</v>
      </c>
      <c r="I15" s="46">
        <f t="shared" si="0"/>
        <v>59.83335</v>
      </c>
    </row>
    <row r="16" ht="60" spans="1:9">
      <c r="A16" s="14">
        <v>11</v>
      </c>
      <c r="B16" s="15">
        <v>50102001011</v>
      </c>
      <c r="C16" s="16" t="s">
        <v>74</v>
      </c>
      <c r="D16" s="16" t="s">
        <v>155</v>
      </c>
      <c r="E16" s="9" t="s">
        <v>73</v>
      </c>
      <c r="F16" s="9"/>
      <c r="G16" s="18">
        <v>4</v>
      </c>
      <c r="H16" s="19">
        <v>19.9548</v>
      </c>
      <c r="I16" s="46">
        <f t="shared" si="0"/>
        <v>79.8192</v>
      </c>
    </row>
    <row r="17" ht="60" spans="1:9">
      <c r="A17" s="14">
        <v>12</v>
      </c>
      <c r="B17" s="15">
        <v>50102001012</v>
      </c>
      <c r="C17" s="16" t="s">
        <v>74</v>
      </c>
      <c r="D17" s="16" t="s">
        <v>156</v>
      </c>
      <c r="E17" s="9" t="s">
        <v>73</v>
      </c>
      <c r="F17" s="9"/>
      <c r="G17" s="18">
        <v>18</v>
      </c>
      <c r="H17" s="19">
        <v>19.94445</v>
      </c>
      <c r="I17" s="46">
        <f t="shared" si="0"/>
        <v>359.0001</v>
      </c>
    </row>
    <row r="18" ht="36" spans="1:9">
      <c r="A18" s="14">
        <v>13</v>
      </c>
      <c r="B18" s="15">
        <v>50102002002</v>
      </c>
      <c r="C18" s="16" t="s">
        <v>74</v>
      </c>
      <c r="D18" s="16" t="s">
        <v>157</v>
      </c>
      <c r="E18" s="9" t="s">
        <v>73</v>
      </c>
      <c r="F18" s="9"/>
      <c r="G18" s="18">
        <v>7</v>
      </c>
      <c r="H18" s="19">
        <v>16.46685</v>
      </c>
      <c r="I18" s="46">
        <f t="shared" si="0"/>
        <v>115.26795</v>
      </c>
    </row>
    <row r="19" ht="48" spans="1:9">
      <c r="A19" s="14">
        <v>14</v>
      </c>
      <c r="B19" s="15">
        <v>50102002003</v>
      </c>
      <c r="C19" s="16" t="s">
        <v>74</v>
      </c>
      <c r="D19" s="16" t="s">
        <v>158</v>
      </c>
      <c r="E19" s="9" t="s">
        <v>73</v>
      </c>
      <c r="F19" s="9"/>
      <c r="G19" s="18">
        <v>11</v>
      </c>
      <c r="H19" s="19">
        <v>16.46685</v>
      </c>
      <c r="I19" s="46">
        <f t="shared" si="0"/>
        <v>181.13535</v>
      </c>
    </row>
    <row r="20" ht="45" spans="1:9">
      <c r="A20" s="14">
        <v>15</v>
      </c>
      <c r="B20" s="15">
        <v>50102002004</v>
      </c>
      <c r="C20" s="16" t="s">
        <v>74</v>
      </c>
      <c r="D20" s="17" t="s">
        <v>159</v>
      </c>
      <c r="E20" s="9" t="s">
        <v>73</v>
      </c>
      <c r="F20" s="9"/>
      <c r="G20" s="18">
        <v>10</v>
      </c>
      <c r="H20" s="19">
        <v>16.46685</v>
      </c>
      <c r="I20" s="46">
        <f t="shared" si="0"/>
        <v>164.6685</v>
      </c>
    </row>
    <row r="21" ht="48" spans="1:9">
      <c r="A21" s="14">
        <v>16</v>
      </c>
      <c r="B21" s="15">
        <v>50102002005</v>
      </c>
      <c r="C21" s="16" t="s">
        <v>74</v>
      </c>
      <c r="D21" s="16" t="s">
        <v>160</v>
      </c>
      <c r="E21" s="9" t="s">
        <v>73</v>
      </c>
      <c r="F21" s="9"/>
      <c r="G21" s="18">
        <v>29</v>
      </c>
      <c r="H21" s="19">
        <v>8.66295</v>
      </c>
      <c r="I21" s="46">
        <f t="shared" si="0"/>
        <v>251.22555</v>
      </c>
    </row>
    <row r="22" ht="36" spans="1:9">
      <c r="A22" s="14">
        <v>17</v>
      </c>
      <c r="B22" s="15">
        <v>50102002006</v>
      </c>
      <c r="C22" s="16" t="s">
        <v>74</v>
      </c>
      <c r="D22" s="16" t="s">
        <v>161</v>
      </c>
      <c r="E22" s="9" t="s">
        <v>73</v>
      </c>
      <c r="F22" s="9"/>
      <c r="G22" s="18">
        <v>19</v>
      </c>
      <c r="H22" s="19">
        <v>15.5043</v>
      </c>
      <c r="I22" s="46">
        <f t="shared" si="0"/>
        <v>294.5817</v>
      </c>
    </row>
    <row r="23" ht="36" spans="1:9">
      <c r="A23" s="14">
        <v>18</v>
      </c>
      <c r="B23" s="15">
        <v>50102002007</v>
      </c>
      <c r="C23" s="16" t="s">
        <v>74</v>
      </c>
      <c r="D23" s="16" t="s">
        <v>162</v>
      </c>
      <c r="E23" s="9" t="s">
        <v>73</v>
      </c>
      <c r="F23" s="9"/>
      <c r="G23" s="18">
        <v>48</v>
      </c>
      <c r="H23" s="19">
        <v>11.49885</v>
      </c>
      <c r="I23" s="46">
        <f t="shared" si="0"/>
        <v>551.9448</v>
      </c>
    </row>
    <row r="24" ht="48" spans="1:9">
      <c r="A24" s="14">
        <v>19</v>
      </c>
      <c r="B24" s="15">
        <v>50102008001</v>
      </c>
      <c r="C24" s="16" t="s">
        <v>103</v>
      </c>
      <c r="D24" s="16" t="s">
        <v>163</v>
      </c>
      <c r="E24" s="9" t="s">
        <v>105</v>
      </c>
      <c r="F24" s="9"/>
      <c r="G24" s="18">
        <v>44.5</v>
      </c>
      <c r="H24" s="19">
        <v>4.93695</v>
      </c>
      <c r="I24" s="46">
        <f t="shared" si="0"/>
        <v>219.694275</v>
      </c>
    </row>
    <row r="25" ht="36" spans="1:9">
      <c r="A25" s="14">
        <v>20</v>
      </c>
      <c r="B25" s="15">
        <v>50102008002</v>
      </c>
      <c r="C25" s="16" t="s">
        <v>103</v>
      </c>
      <c r="D25" s="16" t="s">
        <v>164</v>
      </c>
      <c r="E25" s="9" t="s">
        <v>105</v>
      </c>
      <c r="F25" s="9"/>
      <c r="G25" s="18">
        <v>93.9</v>
      </c>
      <c r="H25" s="19">
        <v>4.93695</v>
      </c>
      <c r="I25" s="46">
        <f t="shared" si="0"/>
        <v>463.579605</v>
      </c>
    </row>
    <row r="26" ht="48" spans="1:9">
      <c r="A26" s="14">
        <v>21</v>
      </c>
      <c r="B26" s="15">
        <v>50102005001</v>
      </c>
      <c r="C26" s="16" t="s">
        <v>165</v>
      </c>
      <c r="D26" s="16" t="s">
        <v>166</v>
      </c>
      <c r="E26" s="9" t="s">
        <v>105</v>
      </c>
      <c r="F26" s="9"/>
      <c r="G26" s="18">
        <v>53.4</v>
      </c>
      <c r="H26" s="19">
        <v>4.93695</v>
      </c>
      <c r="I26" s="46">
        <f t="shared" si="0"/>
        <v>263.63313</v>
      </c>
    </row>
    <row r="27" ht="48" spans="1:9">
      <c r="A27" s="14">
        <v>22</v>
      </c>
      <c r="B27" s="15">
        <v>50102008003</v>
      </c>
      <c r="C27" s="16" t="s">
        <v>103</v>
      </c>
      <c r="D27" s="16" t="s">
        <v>167</v>
      </c>
      <c r="E27" s="9" t="s">
        <v>105</v>
      </c>
      <c r="F27" s="9"/>
      <c r="G27" s="18">
        <v>22</v>
      </c>
      <c r="H27" s="19">
        <v>3.67425</v>
      </c>
      <c r="I27" s="46">
        <f t="shared" si="0"/>
        <v>80.8335</v>
      </c>
    </row>
    <row r="28" ht="48" spans="1:9">
      <c r="A28" s="14">
        <v>23</v>
      </c>
      <c r="B28" s="15">
        <v>50102008004</v>
      </c>
      <c r="C28" s="16" t="s">
        <v>103</v>
      </c>
      <c r="D28" s="16" t="s">
        <v>168</v>
      </c>
      <c r="E28" s="9" t="s">
        <v>105</v>
      </c>
      <c r="F28" s="9"/>
      <c r="G28" s="18">
        <v>50</v>
      </c>
      <c r="H28" s="19">
        <v>3.67425</v>
      </c>
      <c r="I28" s="46">
        <f t="shared" si="0"/>
        <v>183.7125</v>
      </c>
    </row>
    <row r="29" ht="48" spans="1:9">
      <c r="A29" s="14">
        <v>24</v>
      </c>
      <c r="B29" s="15">
        <v>50102005002</v>
      </c>
      <c r="C29" s="16" t="s">
        <v>165</v>
      </c>
      <c r="D29" s="16" t="s">
        <v>169</v>
      </c>
      <c r="E29" s="9" t="s">
        <v>105</v>
      </c>
      <c r="F29" s="9"/>
      <c r="G29" s="18">
        <v>86.5</v>
      </c>
      <c r="H29" s="19">
        <v>3.67425</v>
      </c>
      <c r="I29" s="46">
        <f t="shared" si="0"/>
        <v>317.822625</v>
      </c>
    </row>
    <row r="30" ht="48" spans="1:9">
      <c r="A30" s="14">
        <v>25</v>
      </c>
      <c r="B30" s="15">
        <v>50102005003</v>
      </c>
      <c r="C30" s="16" t="s">
        <v>165</v>
      </c>
      <c r="D30" s="16" t="s">
        <v>170</v>
      </c>
      <c r="E30" s="9" t="s">
        <v>105</v>
      </c>
      <c r="F30" s="9"/>
      <c r="G30" s="18">
        <v>91.8</v>
      </c>
      <c r="H30" s="19">
        <v>3.67425</v>
      </c>
      <c r="I30" s="46">
        <f t="shared" si="0"/>
        <v>337.29615</v>
      </c>
    </row>
    <row r="31" ht="48" spans="1:9">
      <c r="A31" s="14">
        <v>26</v>
      </c>
      <c r="B31" s="15">
        <v>50102008005</v>
      </c>
      <c r="C31" s="16" t="s">
        <v>103</v>
      </c>
      <c r="D31" s="16" t="s">
        <v>171</v>
      </c>
      <c r="E31" s="9" t="s">
        <v>105</v>
      </c>
      <c r="F31" s="9"/>
      <c r="G31" s="18">
        <v>83.3</v>
      </c>
      <c r="H31" s="19">
        <v>4.93695</v>
      </c>
      <c r="I31" s="46">
        <f t="shared" si="0"/>
        <v>411.247935</v>
      </c>
    </row>
    <row r="32" ht="48" spans="1:9">
      <c r="A32" s="14">
        <v>27</v>
      </c>
      <c r="B32" s="15">
        <v>50102008006</v>
      </c>
      <c r="C32" s="16" t="s">
        <v>103</v>
      </c>
      <c r="D32" s="16" t="s">
        <v>172</v>
      </c>
      <c r="E32" s="9" t="s">
        <v>105</v>
      </c>
      <c r="F32" s="9"/>
      <c r="G32" s="18">
        <v>46</v>
      </c>
      <c r="H32" s="19">
        <v>3.67425</v>
      </c>
      <c r="I32" s="46">
        <f t="shared" si="0"/>
        <v>169.0155</v>
      </c>
    </row>
    <row r="33" ht="48" spans="1:9">
      <c r="A33" s="14">
        <v>28</v>
      </c>
      <c r="B33" s="15">
        <v>50102008007</v>
      </c>
      <c r="C33" s="16" t="s">
        <v>103</v>
      </c>
      <c r="D33" s="16" t="s">
        <v>173</v>
      </c>
      <c r="E33" s="9" t="s">
        <v>105</v>
      </c>
      <c r="F33" s="9"/>
      <c r="G33" s="18">
        <v>29</v>
      </c>
      <c r="H33" s="19">
        <v>3.67425</v>
      </c>
      <c r="I33" s="46">
        <f t="shared" si="0"/>
        <v>106.55325</v>
      </c>
    </row>
    <row r="34" ht="48" spans="1:9">
      <c r="A34" s="14">
        <v>29</v>
      </c>
      <c r="B34" s="15">
        <v>50102005004</v>
      </c>
      <c r="C34" s="16" t="s">
        <v>165</v>
      </c>
      <c r="D34" s="16" t="s">
        <v>174</v>
      </c>
      <c r="E34" s="9" t="s">
        <v>105</v>
      </c>
      <c r="F34" s="9"/>
      <c r="G34" s="18">
        <v>63</v>
      </c>
      <c r="H34" s="19">
        <v>4.93695</v>
      </c>
      <c r="I34" s="46">
        <f t="shared" si="0"/>
        <v>311.02785</v>
      </c>
    </row>
    <row r="35" ht="48" spans="1:9">
      <c r="A35" s="14">
        <v>30</v>
      </c>
      <c r="B35" s="15">
        <v>50102005005</v>
      </c>
      <c r="C35" s="16" t="s">
        <v>165</v>
      </c>
      <c r="D35" s="16" t="s">
        <v>175</v>
      </c>
      <c r="E35" s="9" t="s">
        <v>105</v>
      </c>
      <c r="F35" s="9"/>
      <c r="G35" s="18">
        <v>26</v>
      </c>
      <c r="H35" s="19">
        <v>3.67425</v>
      </c>
      <c r="I35" s="46">
        <f t="shared" si="0"/>
        <v>95.5305</v>
      </c>
    </row>
    <row r="36" ht="36" spans="1:9">
      <c r="A36" s="14">
        <v>31</v>
      </c>
      <c r="B36" s="15">
        <v>50102008008</v>
      </c>
      <c r="C36" s="16" t="s">
        <v>103</v>
      </c>
      <c r="D36" s="16" t="s">
        <v>176</v>
      </c>
      <c r="E36" s="9" t="s">
        <v>105</v>
      </c>
      <c r="F36" s="9"/>
      <c r="G36" s="18">
        <v>47.6</v>
      </c>
      <c r="H36" s="19">
        <v>4.93695</v>
      </c>
      <c r="I36" s="46">
        <f t="shared" si="0"/>
        <v>234.99882</v>
      </c>
    </row>
    <row r="37" ht="36" spans="1:9">
      <c r="A37" s="14">
        <v>32</v>
      </c>
      <c r="B37" s="15">
        <v>50102008009</v>
      </c>
      <c r="C37" s="16" t="s">
        <v>103</v>
      </c>
      <c r="D37" s="16" t="s">
        <v>177</v>
      </c>
      <c r="E37" s="9" t="s">
        <v>105</v>
      </c>
      <c r="F37" s="9"/>
      <c r="G37" s="18">
        <v>292</v>
      </c>
      <c r="H37" s="19">
        <v>4.93695</v>
      </c>
      <c r="I37" s="46">
        <f t="shared" si="0"/>
        <v>1441.5894</v>
      </c>
    </row>
    <row r="38" ht="60" spans="1:9">
      <c r="A38" s="14">
        <v>33</v>
      </c>
      <c r="B38" s="15">
        <v>50102012003</v>
      </c>
      <c r="C38" s="16" t="s">
        <v>141</v>
      </c>
      <c r="D38" s="16" t="s">
        <v>142</v>
      </c>
      <c r="E38" s="9" t="s">
        <v>105</v>
      </c>
      <c r="F38" s="9"/>
      <c r="G38" s="18">
        <v>6000</v>
      </c>
      <c r="H38" s="19">
        <v>7.23465</v>
      </c>
      <c r="I38" s="46">
        <f t="shared" si="0"/>
        <v>43407.9</v>
      </c>
    </row>
    <row r="39" s="1" customFormat="1" ht="28.85" customHeight="1" spans="1:9">
      <c r="A39" s="7"/>
      <c r="B39" s="7"/>
      <c r="C39" s="7" t="s">
        <v>60</v>
      </c>
      <c r="D39" s="7"/>
      <c r="E39" s="7"/>
      <c r="F39" s="7"/>
      <c r="G39" s="7"/>
      <c r="H39" s="8"/>
      <c r="I39" s="47">
        <f>SUM(I6:I38)</f>
        <v>55095.83829</v>
      </c>
    </row>
  </sheetData>
  <mergeCells count="45">
    <mergeCell ref="A1:I1"/>
    <mergeCell ref="A3:E3"/>
    <mergeCell ref="F3:I3"/>
    <mergeCell ref="E6:F6"/>
    <mergeCell ref="E7:F7"/>
    <mergeCell ref="E8:F8"/>
    <mergeCell ref="E9:F9"/>
    <mergeCell ref="E10:F10"/>
    <mergeCell ref="E11:F11"/>
    <mergeCell ref="E12:F12"/>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A4:A5"/>
    <mergeCell ref="B4:B5"/>
    <mergeCell ref="C4:C5"/>
    <mergeCell ref="D4:D5"/>
    <mergeCell ref="G4:G5"/>
    <mergeCell ref="H4:H5"/>
    <mergeCell ref="I4:I5"/>
    <mergeCell ref="E4:F5"/>
  </mergeCells>
  <pageMargins left="0.786805555555556" right="0.511805555555556" top="0.472222222222222" bottom="0.786805555555556" header="0" footer="0"/>
  <pageSetup paperSize="9" scale="90"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0"/>
  <sheetViews>
    <sheetView workbookViewId="0">
      <selection activeCell="B6" sqref="B6"/>
    </sheetView>
  </sheetViews>
  <sheetFormatPr defaultColWidth="9" defaultRowHeight="12.75"/>
  <cols>
    <col min="1" max="1" width="5.00952380952381" customWidth="1"/>
    <col min="2" max="2" width="12.2" customWidth="1"/>
    <col min="3" max="3" width="11.0380952380952" customWidth="1"/>
    <col min="4" max="4" width="23.8571428571429" customWidth="1"/>
    <col min="5" max="5" width="5.00952380952381" customWidth="1"/>
    <col min="6" max="6" width="1.02857142857143" customWidth="1"/>
    <col min="7" max="7" width="7.05714285714286" customWidth="1"/>
    <col min="8" max="8" width="16.5714285714286" style="2" customWidth="1"/>
    <col min="9" max="9" width="16.5714285714286" customWidth="1"/>
  </cols>
  <sheetData>
    <row r="1" ht="28.85" customHeight="1" spans="1:9">
      <c r="A1" s="3" t="s">
        <v>61</v>
      </c>
      <c r="B1" s="3"/>
      <c r="C1" s="3"/>
      <c r="D1" s="3"/>
      <c r="E1" s="3"/>
      <c r="F1" s="3"/>
      <c r="G1" s="3"/>
      <c r="H1" s="4"/>
      <c r="I1" s="3"/>
    </row>
    <row r="2" ht="11.85" customHeight="1"/>
    <row r="3" ht="34.05" customHeight="1" spans="1:9">
      <c r="A3" s="23" t="s">
        <v>178</v>
      </c>
      <c r="B3" s="23"/>
      <c r="C3" s="23"/>
      <c r="D3" s="23"/>
      <c r="E3" s="23"/>
      <c r="F3" s="23"/>
      <c r="G3" s="23"/>
      <c r="H3" s="24"/>
      <c r="I3" s="23"/>
    </row>
    <row r="4" ht="17.75" customHeight="1" spans="1:9">
      <c r="A4" s="7" t="s">
        <v>22</v>
      </c>
      <c r="B4" s="7" t="s">
        <v>63</v>
      </c>
      <c r="C4" s="7" t="s">
        <v>64</v>
      </c>
      <c r="D4" s="7" t="s">
        <v>65</v>
      </c>
      <c r="E4" s="7" t="s">
        <v>66</v>
      </c>
      <c r="F4" s="7"/>
      <c r="G4" s="7" t="s">
        <v>67</v>
      </c>
      <c r="H4" s="8" t="s">
        <v>68</v>
      </c>
      <c r="I4" s="8" t="s">
        <v>69</v>
      </c>
    </row>
    <row r="5" ht="17" customHeight="1" spans="1:9">
      <c r="A5" s="7"/>
      <c r="B5" s="7"/>
      <c r="C5" s="7"/>
      <c r="D5" s="7"/>
      <c r="E5" s="7"/>
      <c r="F5" s="7"/>
      <c r="G5" s="7"/>
      <c r="H5" s="8"/>
      <c r="I5" s="8"/>
    </row>
    <row r="6" ht="33.75" spans="1:9">
      <c r="A6" s="14">
        <v>1</v>
      </c>
      <c r="B6" s="15">
        <v>50102001001</v>
      </c>
      <c r="C6" s="16" t="s">
        <v>71</v>
      </c>
      <c r="D6" s="17" t="s">
        <v>179</v>
      </c>
      <c r="E6" s="9" t="s">
        <v>73</v>
      </c>
      <c r="F6" s="9"/>
      <c r="G6" s="18">
        <v>8</v>
      </c>
      <c r="H6" s="19">
        <v>100.2294</v>
      </c>
      <c r="I6" s="18">
        <f t="shared" ref="I6:I29" si="0">G6*H6</f>
        <v>801.8352</v>
      </c>
    </row>
    <row r="7" ht="36" spans="1:9">
      <c r="A7" s="14">
        <v>2</v>
      </c>
      <c r="B7" s="15">
        <v>50102001005</v>
      </c>
      <c r="C7" s="16" t="s">
        <v>71</v>
      </c>
      <c r="D7" s="16" t="s">
        <v>180</v>
      </c>
      <c r="E7" s="9" t="s">
        <v>73</v>
      </c>
      <c r="F7" s="9"/>
      <c r="G7" s="18">
        <v>4</v>
      </c>
      <c r="H7" s="19">
        <v>55.79685</v>
      </c>
      <c r="I7" s="18">
        <f t="shared" si="0"/>
        <v>223.1874</v>
      </c>
    </row>
    <row r="8" ht="36" spans="1:9">
      <c r="A8" s="14">
        <v>3</v>
      </c>
      <c r="B8" s="15">
        <v>50102001006</v>
      </c>
      <c r="C8" s="16" t="s">
        <v>71</v>
      </c>
      <c r="D8" s="16" t="s">
        <v>181</v>
      </c>
      <c r="E8" s="9" t="s">
        <v>73</v>
      </c>
      <c r="F8" s="9"/>
      <c r="G8" s="18">
        <v>2</v>
      </c>
      <c r="H8" s="19">
        <v>55.8072</v>
      </c>
      <c r="I8" s="18">
        <f t="shared" si="0"/>
        <v>111.6144</v>
      </c>
    </row>
    <row r="9" ht="33.75" spans="1:9">
      <c r="A9" s="14">
        <v>4</v>
      </c>
      <c r="B9" s="15">
        <v>50102001002</v>
      </c>
      <c r="C9" s="16" t="s">
        <v>71</v>
      </c>
      <c r="D9" s="17" t="s">
        <v>182</v>
      </c>
      <c r="E9" s="9" t="s">
        <v>73</v>
      </c>
      <c r="F9" s="9"/>
      <c r="G9" s="18">
        <v>7</v>
      </c>
      <c r="H9" s="19">
        <v>81.3717</v>
      </c>
      <c r="I9" s="18">
        <f t="shared" si="0"/>
        <v>569.6019</v>
      </c>
    </row>
    <row r="10" ht="36" spans="1:9">
      <c r="A10" s="14">
        <v>5</v>
      </c>
      <c r="B10" s="15">
        <v>50102001003</v>
      </c>
      <c r="C10" s="16" t="s">
        <v>71</v>
      </c>
      <c r="D10" s="16" t="s">
        <v>183</v>
      </c>
      <c r="E10" s="9" t="s">
        <v>73</v>
      </c>
      <c r="F10" s="9"/>
      <c r="G10" s="18">
        <v>6</v>
      </c>
      <c r="H10" s="19">
        <v>54.2547</v>
      </c>
      <c r="I10" s="18">
        <f t="shared" si="0"/>
        <v>325.5282</v>
      </c>
    </row>
    <row r="11" ht="36" spans="1:9">
      <c r="A11" s="14">
        <v>6</v>
      </c>
      <c r="B11" s="15">
        <v>50102001004</v>
      </c>
      <c r="C11" s="16" t="s">
        <v>71</v>
      </c>
      <c r="D11" s="16" t="s">
        <v>184</v>
      </c>
      <c r="E11" s="9" t="s">
        <v>73</v>
      </c>
      <c r="F11" s="9"/>
      <c r="G11" s="18">
        <v>4</v>
      </c>
      <c r="H11" s="19">
        <v>44.30835</v>
      </c>
      <c r="I11" s="18">
        <f t="shared" si="0"/>
        <v>177.2334</v>
      </c>
    </row>
    <row r="12" ht="36" spans="1:9">
      <c r="A12" s="14">
        <v>7</v>
      </c>
      <c r="B12" s="15">
        <v>50102001007</v>
      </c>
      <c r="C12" s="16" t="s">
        <v>71</v>
      </c>
      <c r="D12" s="16" t="s">
        <v>185</v>
      </c>
      <c r="E12" s="9" t="s">
        <v>73</v>
      </c>
      <c r="F12" s="9"/>
      <c r="G12" s="18">
        <v>10</v>
      </c>
      <c r="H12" s="19">
        <v>44.298</v>
      </c>
      <c r="I12" s="18">
        <f t="shared" si="0"/>
        <v>442.98</v>
      </c>
    </row>
    <row r="13" ht="36" spans="1:9">
      <c r="A13" s="14">
        <v>8</v>
      </c>
      <c r="B13" s="15">
        <v>50102001008</v>
      </c>
      <c r="C13" s="16" t="s">
        <v>71</v>
      </c>
      <c r="D13" s="16" t="s">
        <v>186</v>
      </c>
      <c r="E13" s="9" t="s">
        <v>73</v>
      </c>
      <c r="F13" s="9"/>
      <c r="G13" s="18">
        <v>5</v>
      </c>
      <c r="H13" s="19">
        <v>44.298</v>
      </c>
      <c r="I13" s="18">
        <f t="shared" si="0"/>
        <v>221.49</v>
      </c>
    </row>
    <row r="14" ht="36" spans="1:9">
      <c r="A14" s="14">
        <v>9</v>
      </c>
      <c r="B14" s="15">
        <v>50102002001</v>
      </c>
      <c r="C14" s="16" t="s">
        <v>74</v>
      </c>
      <c r="D14" s="16" t="s">
        <v>187</v>
      </c>
      <c r="E14" s="9" t="s">
        <v>73</v>
      </c>
      <c r="F14" s="9"/>
      <c r="G14" s="18">
        <v>2</v>
      </c>
      <c r="H14" s="19">
        <v>20.0376</v>
      </c>
      <c r="I14" s="18">
        <f t="shared" si="0"/>
        <v>40.0752</v>
      </c>
    </row>
    <row r="15" ht="36" spans="1:9">
      <c r="A15" s="14">
        <v>10</v>
      </c>
      <c r="B15" s="15">
        <v>50102002009</v>
      </c>
      <c r="C15" s="16" t="s">
        <v>74</v>
      </c>
      <c r="D15" s="16" t="s">
        <v>188</v>
      </c>
      <c r="E15" s="9" t="s">
        <v>73</v>
      </c>
      <c r="F15" s="9"/>
      <c r="G15" s="18">
        <v>5</v>
      </c>
      <c r="H15" s="19">
        <v>20.0376</v>
      </c>
      <c r="I15" s="18">
        <f t="shared" si="0"/>
        <v>100.188</v>
      </c>
    </row>
    <row r="16" ht="36" spans="1:9">
      <c r="A16" s="14">
        <v>11</v>
      </c>
      <c r="B16" s="15">
        <v>50102002003</v>
      </c>
      <c r="C16" s="16" t="s">
        <v>74</v>
      </c>
      <c r="D16" s="16" t="s">
        <v>189</v>
      </c>
      <c r="E16" s="9" t="s">
        <v>73</v>
      </c>
      <c r="F16" s="9"/>
      <c r="G16" s="18">
        <v>11</v>
      </c>
      <c r="H16" s="19">
        <v>15.5664</v>
      </c>
      <c r="I16" s="18">
        <f t="shared" si="0"/>
        <v>171.2304</v>
      </c>
    </row>
    <row r="17" ht="36" spans="1:9">
      <c r="A17" s="14">
        <v>12</v>
      </c>
      <c r="B17" s="15">
        <v>50102002002</v>
      </c>
      <c r="C17" s="16" t="s">
        <v>74</v>
      </c>
      <c r="D17" s="16" t="s">
        <v>190</v>
      </c>
      <c r="E17" s="9" t="s">
        <v>73</v>
      </c>
      <c r="F17" s="9"/>
      <c r="G17" s="18">
        <v>19</v>
      </c>
      <c r="H17" s="19">
        <v>24.84</v>
      </c>
      <c r="I17" s="18">
        <f t="shared" si="0"/>
        <v>471.96</v>
      </c>
    </row>
    <row r="18" ht="36" spans="1:9">
      <c r="A18" s="14">
        <v>13</v>
      </c>
      <c r="B18" s="15">
        <v>50102002010</v>
      </c>
      <c r="C18" s="16" t="s">
        <v>74</v>
      </c>
      <c r="D18" s="16" t="s">
        <v>191</v>
      </c>
      <c r="E18" s="9" t="s">
        <v>73</v>
      </c>
      <c r="F18" s="9"/>
      <c r="G18" s="18">
        <v>1</v>
      </c>
      <c r="H18" s="19">
        <v>24.84</v>
      </c>
      <c r="I18" s="18">
        <f t="shared" si="0"/>
        <v>24.84</v>
      </c>
    </row>
    <row r="19" ht="36" spans="1:9">
      <c r="A19" s="14">
        <v>14</v>
      </c>
      <c r="B19" s="15">
        <v>50102002004</v>
      </c>
      <c r="C19" s="16" t="s">
        <v>74</v>
      </c>
      <c r="D19" s="16" t="s">
        <v>192</v>
      </c>
      <c r="E19" s="9" t="s">
        <v>73</v>
      </c>
      <c r="F19" s="9"/>
      <c r="G19" s="18">
        <v>5</v>
      </c>
      <c r="H19" s="19">
        <v>27.5931</v>
      </c>
      <c r="I19" s="18">
        <f t="shared" si="0"/>
        <v>137.9655</v>
      </c>
    </row>
    <row r="20" ht="36" spans="1:9">
      <c r="A20" s="14">
        <v>15</v>
      </c>
      <c r="B20" s="15">
        <v>50102002006</v>
      </c>
      <c r="C20" s="16" t="s">
        <v>74</v>
      </c>
      <c r="D20" s="16" t="s">
        <v>193</v>
      </c>
      <c r="E20" s="9" t="s">
        <v>73</v>
      </c>
      <c r="F20" s="9"/>
      <c r="G20" s="18">
        <v>1</v>
      </c>
      <c r="H20" s="19">
        <v>27.5931</v>
      </c>
      <c r="I20" s="18">
        <f t="shared" si="0"/>
        <v>27.5931</v>
      </c>
    </row>
    <row r="21" ht="36" spans="1:9">
      <c r="A21" s="14">
        <v>16</v>
      </c>
      <c r="B21" s="15">
        <v>50102002007</v>
      </c>
      <c r="C21" s="16" t="s">
        <v>74</v>
      </c>
      <c r="D21" s="16" t="s">
        <v>194</v>
      </c>
      <c r="E21" s="9" t="s">
        <v>73</v>
      </c>
      <c r="F21" s="9"/>
      <c r="G21" s="18">
        <v>5</v>
      </c>
      <c r="H21" s="19">
        <v>27.5931</v>
      </c>
      <c r="I21" s="18">
        <f t="shared" si="0"/>
        <v>137.9655</v>
      </c>
    </row>
    <row r="22" ht="36" spans="1:9">
      <c r="A22" s="14">
        <v>17</v>
      </c>
      <c r="B22" s="15">
        <v>50102002008</v>
      </c>
      <c r="C22" s="16" t="s">
        <v>74</v>
      </c>
      <c r="D22" s="16" t="s">
        <v>195</v>
      </c>
      <c r="E22" s="9" t="s">
        <v>73</v>
      </c>
      <c r="F22" s="9"/>
      <c r="G22" s="18">
        <v>4</v>
      </c>
      <c r="H22" s="19">
        <v>27.5931</v>
      </c>
      <c r="I22" s="18">
        <f t="shared" si="0"/>
        <v>110.3724</v>
      </c>
    </row>
    <row r="23" ht="36" spans="1:9">
      <c r="A23" s="14">
        <v>18</v>
      </c>
      <c r="B23" s="15">
        <v>50102002005</v>
      </c>
      <c r="C23" s="16" t="s">
        <v>74</v>
      </c>
      <c r="D23" s="16" t="s">
        <v>196</v>
      </c>
      <c r="E23" s="9" t="s">
        <v>73</v>
      </c>
      <c r="F23" s="9"/>
      <c r="G23" s="18">
        <v>11</v>
      </c>
      <c r="H23" s="19">
        <v>33.87555</v>
      </c>
      <c r="I23" s="18">
        <f t="shared" si="0"/>
        <v>372.63105</v>
      </c>
    </row>
    <row r="24" ht="36" spans="1:9">
      <c r="A24" s="14">
        <v>19</v>
      </c>
      <c r="B24" s="15">
        <v>50102005001</v>
      </c>
      <c r="C24" s="16" t="s">
        <v>74</v>
      </c>
      <c r="D24" s="16" t="s">
        <v>197</v>
      </c>
      <c r="E24" s="9" t="s">
        <v>105</v>
      </c>
      <c r="F24" s="9"/>
      <c r="G24" s="18">
        <v>10</v>
      </c>
      <c r="H24" s="19">
        <v>12.1095</v>
      </c>
      <c r="I24" s="18">
        <f t="shared" si="0"/>
        <v>121.095</v>
      </c>
    </row>
    <row r="25" ht="48" spans="1:9">
      <c r="A25" s="14">
        <v>20</v>
      </c>
      <c r="B25" s="15">
        <v>50102005002</v>
      </c>
      <c r="C25" s="16" t="s">
        <v>165</v>
      </c>
      <c r="D25" s="16" t="s">
        <v>198</v>
      </c>
      <c r="E25" s="9" t="s">
        <v>105</v>
      </c>
      <c r="F25" s="9"/>
      <c r="G25" s="18">
        <v>55</v>
      </c>
      <c r="H25" s="19">
        <v>14.5521</v>
      </c>
      <c r="I25" s="18">
        <f t="shared" si="0"/>
        <v>800.3655</v>
      </c>
    </row>
    <row r="26" ht="36" spans="1:9">
      <c r="A26" s="14">
        <v>21</v>
      </c>
      <c r="B26" s="15">
        <v>50102008001</v>
      </c>
      <c r="C26" s="16" t="s">
        <v>103</v>
      </c>
      <c r="D26" s="16" t="s">
        <v>199</v>
      </c>
      <c r="E26" s="9" t="s">
        <v>105</v>
      </c>
      <c r="F26" s="9"/>
      <c r="G26" s="18">
        <v>80</v>
      </c>
      <c r="H26" s="19">
        <v>6.67575</v>
      </c>
      <c r="I26" s="18">
        <f t="shared" si="0"/>
        <v>534.06</v>
      </c>
    </row>
    <row r="27" ht="36" spans="1:9">
      <c r="A27" s="14">
        <v>22</v>
      </c>
      <c r="B27" s="15">
        <v>50102008002</v>
      </c>
      <c r="C27" s="16" t="s">
        <v>103</v>
      </c>
      <c r="D27" s="16" t="s">
        <v>200</v>
      </c>
      <c r="E27" s="9" t="s">
        <v>105</v>
      </c>
      <c r="F27" s="9"/>
      <c r="G27" s="18">
        <v>80</v>
      </c>
      <c r="H27" s="19">
        <v>6.67575</v>
      </c>
      <c r="I27" s="18">
        <f t="shared" si="0"/>
        <v>534.06</v>
      </c>
    </row>
    <row r="28" ht="36" spans="1:9">
      <c r="A28" s="14">
        <v>23</v>
      </c>
      <c r="B28" s="15">
        <v>50102008003</v>
      </c>
      <c r="C28" s="16" t="s">
        <v>103</v>
      </c>
      <c r="D28" s="16" t="s">
        <v>201</v>
      </c>
      <c r="E28" s="9" t="s">
        <v>105</v>
      </c>
      <c r="F28" s="9"/>
      <c r="G28" s="18">
        <v>80</v>
      </c>
      <c r="H28" s="19">
        <v>6.67575</v>
      </c>
      <c r="I28" s="18">
        <f t="shared" si="0"/>
        <v>534.06</v>
      </c>
    </row>
    <row r="29" ht="60" spans="1:9">
      <c r="A29" s="14">
        <v>24</v>
      </c>
      <c r="B29" s="15">
        <v>50102012001</v>
      </c>
      <c r="C29" s="16" t="s">
        <v>141</v>
      </c>
      <c r="D29" s="16" t="s">
        <v>142</v>
      </c>
      <c r="E29" s="9" t="s">
        <v>105</v>
      </c>
      <c r="F29" s="9"/>
      <c r="G29" s="18">
        <v>4000</v>
      </c>
      <c r="H29" s="19">
        <v>7.2657</v>
      </c>
      <c r="I29" s="18">
        <f t="shared" si="0"/>
        <v>29062.8</v>
      </c>
    </row>
    <row r="30" s="1" customFormat="1" ht="28.85" customHeight="1" spans="1:9">
      <c r="A30" s="7"/>
      <c r="B30" s="7"/>
      <c r="C30" s="7" t="s">
        <v>60</v>
      </c>
      <c r="D30" s="7"/>
      <c r="E30" s="7"/>
      <c r="F30" s="7"/>
      <c r="G30" s="7"/>
      <c r="H30" s="8"/>
      <c r="I30" s="20">
        <f>SUM(I6:I29)</f>
        <v>36054.73215</v>
      </c>
    </row>
  </sheetData>
  <mergeCells count="35">
    <mergeCell ref="A1:I1"/>
    <mergeCell ref="A3:I3"/>
    <mergeCell ref="E6:F6"/>
    <mergeCell ref="E7:F7"/>
    <mergeCell ref="E8:F8"/>
    <mergeCell ref="E9:F9"/>
    <mergeCell ref="E10:F10"/>
    <mergeCell ref="E11:F11"/>
    <mergeCell ref="E12:F12"/>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A4:A5"/>
    <mergeCell ref="B4:B5"/>
    <mergeCell ref="C4:C5"/>
    <mergeCell ref="D4:D5"/>
    <mergeCell ref="G4:G5"/>
    <mergeCell ref="H4:H5"/>
    <mergeCell ref="I4:I5"/>
    <mergeCell ref="E4:F5"/>
  </mergeCells>
  <pageMargins left="0.786805555555556" right="0.511805555555556" top="0.472222222222222" bottom="0.786805555555556" header="0" footer="0"/>
  <pageSetup paperSize="9" scale="92" fitToHeight="0"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4"/>
  <sheetViews>
    <sheetView topLeftCell="A34" workbookViewId="0">
      <selection activeCell="H25" sqref="H25"/>
    </sheetView>
  </sheetViews>
  <sheetFormatPr defaultColWidth="9" defaultRowHeight="12.75"/>
  <cols>
    <col min="1" max="1" width="5.00952380952381" customWidth="1"/>
    <col min="2" max="2" width="12.2" customWidth="1"/>
    <col min="3" max="3" width="11.0380952380952" customWidth="1"/>
    <col min="4" max="4" width="22.7142857142857" customWidth="1"/>
    <col min="5" max="5" width="5.00952380952381" customWidth="1"/>
    <col min="6" max="6" width="1.02857142857143" customWidth="1"/>
    <col min="7" max="7" width="7.05714285714286" customWidth="1"/>
    <col min="8" max="8" width="15.1428571428571" style="2" customWidth="1"/>
    <col min="9" max="9" width="15.1428571428571" customWidth="1"/>
  </cols>
  <sheetData>
    <row r="1" ht="28.85" customHeight="1" spans="1:9">
      <c r="A1" s="3" t="s">
        <v>61</v>
      </c>
      <c r="B1" s="3"/>
      <c r="C1" s="3"/>
      <c r="D1" s="3"/>
      <c r="E1" s="3"/>
      <c r="F1" s="3"/>
      <c r="G1" s="3"/>
      <c r="H1" s="4"/>
      <c r="I1" s="3"/>
    </row>
    <row r="2" ht="11.85" customHeight="1"/>
    <row r="3" ht="34.05" customHeight="1" spans="1:9">
      <c r="A3" s="5" t="s">
        <v>202</v>
      </c>
      <c r="B3" s="5"/>
      <c r="C3" s="5"/>
      <c r="D3" s="5"/>
      <c r="E3" s="5"/>
      <c r="F3" s="5"/>
      <c r="G3" s="5"/>
      <c r="H3" s="6"/>
      <c r="I3" s="5"/>
    </row>
    <row r="4" ht="17.75" customHeight="1" spans="1:9">
      <c r="A4" s="7" t="s">
        <v>22</v>
      </c>
      <c r="B4" s="7" t="s">
        <v>63</v>
      </c>
      <c r="C4" s="7" t="s">
        <v>64</v>
      </c>
      <c r="D4" s="7" t="s">
        <v>65</v>
      </c>
      <c r="E4" s="7" t="s">
        <v>66</v>
      </c>
      <c r="F4" s="7"/>
      <c r="G4" s="7" t="s">
        <v>67</v>
      </c>
      <c r="H4" s="8" t="s">
        <v>68</v>
      </c>
      <c r="I4" s="8" t="s">
        <v>69</v>
      </c>
    </row>
    <row r="5" ht="17" customHeight="1" spans="1:9">
      <c r="A5" s="7"/>
      <c r="B5" s="7"/>
      <c r="C5" s="7"/>
      <c r="D5" s="7"/>
      <c r="E5" s="7"/>
      <c r="F5" s="7"/>
      <c r="G5" s="7"/>
      <c r="H5" s="8"/>
      <c r="I5" s="8"/>
    </row>
    <row r="6" ht="22.5" spans="1:9">
      <c r="A6" s="9"/>
      <c r="B6" s="10" t="s">
        <v>203</v>
      </c>
      <c r="C6" s="10" t="s">
        <v>204</v>
      </c>
      <c r="D6" s="10"/>
      <c r="E6" s="11"/>
      <c r="F6" s="11"/>
      <c r="G6" s="12"/>
      <c r="H6" s="13"/>
      <c r="I6" s="12"/>
    </row>
    <row r="7" ht="36" spans="1:9">
      <c r="A7" s="14">
        <v>1</v>
      </c>
      <c r="B7" s="15">
        <v>50102001009</v>
      </c>
      <c r="C7" s="16" t="s">
        <v>71</v>
      </c>
      <c r="D7" s="16" t="s">
        <v>205</v>
      </c>
      <c r="E7" s="9" t="s">
        <v>73</v>
      </c>
      <c r="F7" s="9"/>
      <c r="G7" s="18">
        <v>20</v>
      </c>
      <c r="H7" s="19">
        <v>55.7244</v>
      </c>
      <c r="I7" s="18">
        <f>G7*H7</f>
        <v>1114.488</v>
      </c>
    </row>
    <row r="8" ht="36" spans="1:9">
      <c r="A8" s="14">
        <v>2</v>
      </c>
      <c r="B8" s="15">
        <v>50102001010</v>
      </c>
      <c r="C8" s="16" t="s">
        <v>71</v>
      </c>
      <c r="D8" s="16" t="s">
        <v>206</v>
      </c>
      <c r="E8" s="9" t="s">
        <v>73</v>
      </c>
      <c r="F8" s="9"/>
      <c r="G8" s="18">
        <v>48</v>
      </c>
      <c r="H8" s="19">
        <v>39.1851</v>
      </c>
      <c r="I8" s="18">
        <f t="shared" ref="I7:I24" si="0">G8*H8</f>
        <v>1880.8848</v>
      </c>
    </row>
    <row r="9" ht="36" spans="1:9">
      <c r="A9" s="14">
        <v>3</v>
      </c>
      <c r="B9" s="15">
        <v>50102001011</v>
      </c>
      <c r="C9" s="16" t="s">
        <v>71</v>
      </c>
      <c r="D9" s="16" t="s">
        <v>183</v>
      </c>
      <c r="E9" s="9" t="s">
        <v>73</v>
      </c>
      <c r="F9" s="9"/>
      <c r="G9" s="18">
        <v>46</v>
      </c>
      <c r="H9" s="19">
        <v>54.1719</v>
      </c>
      <c r="I9" s="18">
        <f t="shared" si="0"/>
        <v>2491.9074</v>
      </c>
    </row>
    <row r="10" ht="36" spans="1:9">
      <c r="A10" s="14">
        <v>4</v>
      </c>
      <c r="B10" s="15">
        <v>50102001012</v>
      </c>
      <c r="C10" s="16" t="s">
        <v>71</v>
      </c>
      <c r="D10" s="16" t="s">
        <v>207</v>
      </c>
      <c r="E10" s="9" t="s">
        <v>73</v>
      </c>
      <c r="F10" s="9"/>
      <c r="G10" s="18">
        <v>24</v>
      </c>
      <c r="H10" s="19">
        <v>54.1719</v>
      </c>
      <c r="I10" s="18">
        <f t="shared" si="0"/>
        <v>1300.1256</v>
      </c>
    </row>
    <row r="11" ht="36" spans="1:9">
      <c r="A11" s="14">
        <v>5</v>
      </c>
      <c r="B11" s="15">
        <v>50102001013</v>
      </c>
      <c r="C11" s="16" t="s">
        <v>71</v>
      </c>
      <c r="D11" s="16" t="s">
        <v>181</v>
      </c>
      <c r="E11" s="9" t="s">
        <v>73</v>
      </c>
      <c r="F11" s="9"/>
      <c r="G11" s="18">
        <v>68</v>
      </c>
      <c r="H11" s="19">
        <v>55.71405</v>
      </c>
      <c r="I11" s="18">
        <f t="shared" si="0"/>
        <v>3788.5554</v>
      </c>
    </row>
    <row r="12" ht="36" spans="1:9">
      <c r="A12" s="14">
        <v>6</v>
      </c>
      <c r="B12" s="15">
        <v>50102001014</v>
      </c>
      <c r="C12" s="16" t="s">
        <v>71</v>
      </c>
      <c r="D12" s="16" t="s">
        <v>208</v>
      </c>
      <c r="E12" s="9" t="s">
        <v>73</v>
      </c>
      <c r="F12" s="9"/>
      <c r="G12" s="18">
        <v>48</v>
      </c>
      <c r="H12" s="19">
        <v>68.1858</v>
      </c>
      <c r="I12" s="18">
        <f t="shared" si="0"/>
        <v>3272.9184</v>
      </c>
    </row>
    <row r="13" ht="36" spans="1:9">
      <c r="A13" s="14">
        <v>7</v>
      </c>
      <c r="B13" s="15">
        <v>50102001015</v>
      </c>
      <c r="C13" s="16" t="s">
        <v>71</v>
      </c>
      <c r="D13" s="16" t="s">
        <v>209</v>
      </c>
      <c r="E13" s="9" t="s">
        <v>73</v>
      </c>
      <c r="F13" s="9"/>
      <c r="G13" s="18">
        <v>65</v>
      </c>
      <c r="H13" s="19">
        <v>54.1719</v>
      </c>
      <c r="I13" s="18">
        <f t="shared" si="0"/>
        <v>3521.1735</v>
      </c>
    </row>
    <row r="14" ht="48" spans="1:9">
      <c r="A14" s="14">
        <v>8</v>
      </c>
      <c r="B14" s="15">
        <v>50102002011</v>
      </c>
      <c r="C14" s="16" t="s">
        <v>74</v>
      </c>
      <c r="D14" s="16" t="s">
        <v>195</v>
      </c>
      <c r="E14" s="9" t="s">
        <v>73</v>
      </c>
      <c r="F14" s="9"/>
      <c r="G14" s="18">
        <v>12</v>
      </c>
      <c r="H14" s="19">
        <v>27.5517</v>
      </c>
      <c r="I14" s="18">
        <f t="shared" si="0"/>
        <v>330.6204</v>
      </c>
    </row>
    <row r="15" ht="48" spans="1:9">
      <c r="A15" s="14">
        <v>9</v>
      </c>
      <c r="B15" s="15">
        <v>50102002012</v>
      </c>
      <c r="C15" s="16" t="s">
        <v>74</v>
      </c>
      <c r="D15" s="16" t="s">
        <v>191</v>
      </c>
      <c r="E15" s="9" t="s">
        <v>73</v>
      </c>
      <c r="F15" s="9"/>
      <c r="G15" s="18">
        <v>16</v>
      </c>
      <c r="H15" s="19">
        <v>15.5457</v>
      </c>
      <c r="I15" s="18">
        <f t="shared" si="0"/>
        <v>248.7312</v>
      </c>
    </row>
    <row r="16" ht="48" spans="1:9">
      <c r="A16" s="14">
        <v>10</v>
      </c>
      <c r="B16" s="15">
        <v>50102001016</v>
      </c>
      <c r="C16" s="16" t="s">
        <v>74</v>
      </c>
      <c r="D16" s="16" t="s">
        <v>210</v>
      </c>
      <c r="E16" s="9" t="s">
        <v>73</v>
      </c>
      <c r="F16" s="9"/>
      <c r="G16" s="18">
        <v>10</v>
      </c>
      <c r="H16" s="19">
        <v>11.51955</v>
      </c>
      <c r="I16" s="18">
        <f t="shared" si="0"/>
        <v>115.1955</v>
      </c>
    </row>
    <row r="17" ht="48" spans="1:9">
      <c r="A17" s="14">
        <v>11</v>
      </c>
      <c r="B17" s="15">
        <v>50102001017</v>
      </c>
      <c r="C17" s="16" t="s">
        <v>74</v>
      </c>
      <c r="D17" s="16" t="s">
        <v>211</v>
      </c>
      <c r="E17" s="9" t="s">
        <v>73</v>
      </c>
      <c r="F17" s="9"/>
      <c r="G17" s="18">
        <v>4</v>
      </c>
      <c r="H17" s="19">
        <v>20.0169</v>
      </c>
      <c r="I17" s="18">
        <f t="shared" si="0"/>
        <v>80.0676</v>
      </c>
    </row>
    <row r="18" ht="48" spans="1:9">
      <c r="A18" s="14">
        <v>12</v>
      </c>
      <c r="B18" s="15">
        <v>50102001018</v>
      </c>
      <c r="C18" s="16" t="s">
        <v>74</v>
      </c>
      <c r="D18" s="16" t="s">
        <v>212</v>
      </c>
      <c r="E18" s="9" t="s">
        <v>73</v>
      </c>
      <c r="F18" s="9"/>
      <c r="G18" s="18">
        <v>10</v>
      </c>
      <c r="H18" s="19">
        <v>20.0169</v>
      </c>
      <c r="I18" s="18">
        <f t="shared" si="0"/>
        <v>200.169</v>
      </c>
    </row>
    <row r="19" ht="48" spans="1:9">
      <c r="A19" s="14">
        <v>13</v>
      </c>
      <c r="B19" s="15">
        <v>50102002013</v>
      </c>
      <c r="C19" s="16" t="s">
        <v>74</v>
      </c>
      <c r="D19" s="16" t="s">
        <v>213</v>
      </c>
      <c r="E19" s="9" t="s">
        <v>73</v>
      </c>
      <c r="F19" s="9"/>
      <c r="G19" s="18">
        <v>10</v>
      </c>
      <c r="H19" s="19">
        <v>24.80895</v>
      </c>
      <c r="I19" s="18">
        <f t="shared" si="0"/>
        <v>248.0895</v>
      </c>
    </row>
    <row r="20" ht="36" spans="1:9">
      <c r="A20" s="14">
        <v>14</v>
      </c>
      <c r="B20" s="15">
        <v>50102008004</v>
      </c>
      <c r="C20" s="16" t="s">
        <v>103</v>
      </c>
      <c r="D20" s="16" t="s">
        <v>199</v>
      </c>
      <c r="E20" s="9" t="s">
        <v>105</v>
      </c>
      <c r="F20" s="9"/>
      <c r="G20" s="18">
        <v>80</v>
      </c>
      <c r="H20" s="19">
        <v>6.67575</v>
      </c>
      <c r="I20" s="18">
        <f t="shared" si="0"/>
        <v>534.06</v>
      </c>
    </row>
    <row r="21" ht="36" spans="1:9">
      <c r="A21" s="14">
        <v>15</v>
      </c>
      <c r="B21" s="15">
        <v>50102008005</v>
      </c>
      <c r="C21" s="16" t="s">
        <v>103</v>
      </c>
      <c r="D21" s="16" t="s">
        <v>201</v>
      </c>
      <c r="E21" s="9" t="s">
        <v>105</v>
      </c>
      <c r="F21" s="9"/>
      <c r="G21" s="18">
        <v>80</v>
      </c>
      <c r="H21" s="19">
        <v>6.67575</v>
      </c>
      <c r="I21" s="18">
        <f t="shared" si="0"/>
        <v>534.06</v>
      </c>
    </row>
    <row r="22" ht="48" spans="1:9">
      <c r="A22" s="14">
        <v>16</v>
      </c>
      <c r="B22" s="15">
        <v>50102005003</v>
      </c>
      <c r="C22" s="16" t="s">
        <v>165</v>
      </c>
      <c r="D22" s="16" t="s">
        <v>214</v>
      </c>
      <c r="E22" s="9" t="s">
        <v>105</v>
      </c>
      <c r="F22" s="9"/>
      <c r="G22" s="18">
        <v>50</v>
      </c>
      <c r="H22" s="19">
        <v>12.0888</v>
      </c>
      <c r="I22" s="18">
        <f t="shared" si="0"/>
        <v>604.44</v>
      </c>
    </row>
    <row r="23" ht="48" spans="1:9">
      <c r="A23" s="14">
        <v>17</v>
      </c>
      <c r="B23" s="15">
        <v>50102005004</v>
      </c>
      <c r="C23" s="16" t="s">
        <v>165</v>
      </c>
      <c r="D23" s="16" t="s">
        <v>197</v>
      </c>
      <c r="E23" s="9" t="s">
        <v>105</v>
      </c>
      <c r="F23" s="9"/>
      <c r="G23" s="18">
        <v>50</v>
      </c>
      <c r="H23" s="19">
        <v>12.0888</v>
      </c>
      <c r="I23" s="18">
        <f t="shared" si="0"/>
        <v>604.44</v>
      </c>
    </row>
    <row r="24" ht="60" spans="1:9">
      <c r="A24" s="14">
        <v>18</v>
      </c>
      <c r="B24" s="15">
        <v>50102012001</v>
      </c>
      <c r="C24" s="16" t="s">
        <v>141</v>
      </c>
      <c r="D24" s="16" t="s">
        <v>142</v>
      </c>
      <c r="E24" s="9" t="s">
        <v>105</v>
      </c>
      <c r="F24" s="9"/>
      <c r="G24" s="18">
        <v>16000</v>
      </c>
      <c r="H24" s="19">
        <v>7.25535</v>
      </c>
      <c r="I24" s="18">
        <f t="shared" si="0"/>
        <v>116085.6</v>
      </c>
    </row>
    <row r="25" ht="22.5" spans="1:9">
      <c r="A25" s="9"/>
      <c r="B25" s="10" t="s">
        <v>203</v>
      </c>
      <c r="C25" s="10" t="s">
        <v>215</v>
      </c>
      <c r="D25" s="10"/>
      <c r="E25" s="11"/>
      <c r="F25" s="11"/>
      <c r="G25" s="12"/>
      <c r="H25" s="19"/>
      <c r="I25" s="12"/>
    </row>
    <row r="26" ht="36" spans="1:9">
      <c r="A26" s="14">
        <v>19</v>
      </c>
      <c r="B26" s="15">
        <v>50102001019</v>
      </c>
      <c r="C26" s="16" t="s">
        <v>71</v>
      </c>
      <c r="D26" s="16" t="s">
        <v>205</v>
      </c>
      <c r="E26" s="9" t="s">
        <v>73</v>
      </c>
      <c r="F26" s="9"/>
      <c r="G26" s="18">
        <v>10</v>
      </c>
      <c r="H26" s="19">
        <v>55.7244</v>
      </c>
      <c r="I26" s="18">
        <f t="shared" ref="I26:I43" si="1">G26*H26</f>
        <v>557.244</v>
      </c>
    </row>
    <row r="27" ht="36" spans="1:9">
      <c r="A27" s="14">
        <v>20</v>
      </c>
      <c r="B27" s="15">
        <v>50102001020</v>
      </c>
      <c r="C27" s="16" t="s">
        <v>71</v>
      </c>
      <c r="D27" s="16" t="s">
        <v>206</v>
      </c>
      <c r="E27" s="9" t="s">
        <v>73</v>
      </c>
      <c r="F27" s="9"/>
      <c r="G27" s="18">
        <v>24</v>
      </c>
      <c r="H27" s="19">
        <v>39.1851</v>
      </c>
      <c r="I27" s="18">
        <f t="shared" si="1"/>
        <v>940.4424</v>
      </c>
    </row>
    <row r="28" ht="36" spans="1:9">
      <c r="A28" s="14">
        <v>21</v>
      </c>
      <c r="B28" s="15">
        <v>50102001021</v>
      </c>
      <c r="C28" s="16" t="s">
        <v>71</v>
      </c>
      <c r="D28" s="16" t="s">
        <v>183</v>
      </c>
      <c r="E28" s="9" t="s">
        <v>73</v>
      </c>
      <c r="F28" s="9"/>
      <c r="G28" s="18">
        <v>23</v>
      </c>
      <c r="H28" s="19">
        <v>54.1719</v>
      </c>
      <c r="I28" s="18">
        <f t="shared" si="1"/>
        <v>1245.9537</v>
      </c>
    </row>
    <row r="29" ht="36" spans="1:9">
      <c r="A29" s="14">
        <v>22</v>
      </c>
      <c r="B29" s="15">
        <v>50102001022</v>
      </c>
      <c r="C29" s="16" t="s">
        <v>71</v>
      </c>
      <c r="D29" s="16" t="s">
        <v>207</v>
      </c>
      <c r="E29" s="9" t="s">
        <v>73</v>
      </c>
      <c r="F29" s="9"/>
      <c r="G29" s="18">
        <v>12</v>
      </c>
      <c r="H29" s="19">
        <v>54.1719</v>
      </c>
      <c r="I29" s="18">
        <f t="shared" si="1"/>
        <v>650.0628</v>
      </c>
    </row>
    <row r="30" ht="36" spans="1:9">
      <c r="A30" s="14">
        <v>23</v>
      </c>
      <c r="B30" s="15">
        <v>50102001023</v>
      </c>
      <c r="C30" s="16" t="s">
        <v>71</v>
      </c>
      <c r="D30" s="16" t="s">
        <v>181</v>
      </c>
      <c r="E30" s="9" t="s">
        <v>73</v>
      </c>
      <c r="F30" s="9"/>
      <c r="G30" s="18">
        <v>34</v>
      </c>
      <c r="H30" s="19">
        <v>55.7244</v>
      </c>
      <c r="I30" s="18">
        <f t="shared" si="1"/>
        <v>1894.6296</v>
      </c>
    </row>
    <row r="31" ht="36" spans="1:9">
      <c r="A31" s="14">
        <v>24</v>
      </c>
      <c r="B31" s="15">
        <v>50102001024</v>
      </c>
      <c r="C31" s="16" t="s">
        <v>71</v>
      </c>
      <c r="D31" s="16" t="s">
        <v>208</v>
      </c>
      <c r="E31" s="9" t="s">
        <v>73</v>
      </c>
      <c r="F31" s="9"/>
      <c r="G31" s="18">
        <v>24</v>
      </c>
      <c r="H31" s="19">
        <v>68.19615</v>
      </c>
      <c r="I31" s="18">
        <f t="shared" si="1"/>
        <v>1636.7076</v>
      </c>
    </row>
    <row r="32" ht="36" spans="1:9">
      <c r="A32" s="14">
        <v>25</v>
      </c>
      <c r="B32" s="15">
        <v>50102001025</v>
      </c>
      <c r="C32" s="16" t="s">
        <v>71</v>
      </c>
      <c r="D32" s="16" t="s">
        <v>216</v>
      </c>
      <c r="E32" s="9" t="s">
        <v>73</v>
      </c>
      <c r="F32" s="9"/>
      <c r="G32" s="18">
        <v>32</v>
      </c>
      <c r="H32" s="19">
        <v>55.7244</v>
      </c>
      <c r="I32" s="18">
        <f t="shared" si="1"/>
        <v>1783.1808</v>
      </c>
    </row>
    <row r="33" ht="48" spans="1:9">
      <c r="A33" s="14">
        <v>26</v>
      </c>
      <c r="B33" s="15">
        <v>50102002014</v>
      </c>
      <c r="C33" s="16" t="s">
        <v>74</v>
      </c>
      <c r="D33" s="16" t="s">
        <v>195</v>
      </c>
      <c r="E33" s="9" t="s">
        <v>73</v>
      </c>
      <c r="F33" s="9"/>
      <c r="G33" s="18">
        <v>6</v>
      </c>
      <c r="H33" s="19">
        <v>27.5517</v>
      </c>
      <c r="I33" s="18">
        <f t="shared" si="1"/>
        <v>165.3102</v>
      </c>
    </row>
    <row r="34" ht="48" spans="1:9">
      <c r="A34" s="14">
        <v>27</v>
      </c>
      <c r="B34" s="15">
        <v>50102002015</v>
      </c>
      <c r="C34" s="16" t="s">
        <v>74</v>
      </c>
      <c r="D34" s="16" t="s">
        <v>191</v>
      </c>
      <c r="E34" s="9" t="s">
        <v>73</v>
      </c>
      <c r="F34" s="9"/>
      <c r="G34" s="18">
        <v>8</v>
      </c>
      <c r="H34" s="19">
        <v>15.5457</v>
      </c>
      <c r="I34" s="18">
        <f t="shared" si="1"/>
        <v>124.3656</v>
      </c>
    </row>
    <row r="35" ht="48" spans="1:9">
      <c r="A35" s="14">
        <v>28</v>
      </c>
      <c r="B35" s="15">
        <v>50102001026</v>
      </c>
      <c r="C35" s="16" t="s">
        <v>74</v>
      </c>
      <c r="D35" s="16" t="s">
        <v>210</v>
      </c>
      <c r="E35" s="9" t="s">
        <v>73</v>
      </c>
      <c r="F35" s="9"/>
      <c r="G35" s="18">
        <v>10</v>
      </c>
      <c r="H35" s="19">
        <v>11.51955</v>
      </c>
      <c r="I35" s="18">
        <f t="shared" si="1"/>
        <v>115.1955</v>
      </c>
    </row>
    <row r="36" ht="48" spans="1:9">
      <c r="A36" s="14">
        <v>29</v>
      </c>
      <c r="B36" s="15">
        <v>50102001027</v>
      </c>
      <c r="C36" s="16" t="s">
        <v>74</v>
      </c>
      <c r="D36" s="16" t="s">
        <v>211</v>
      </c>
      <c r="E36" s="9" t="s">
        <v>73</v>
      </c>
      <c r="F36" s="9"/>
      <c r="G36" s="18">
        <v>4</v>
      </c>
      <c r="H36" s="19">
        <v>20.0169</v>
      </c>
      <c r="I36" s="18">
        <f t="shared" si="1"/>
        <v>80.0676</v>
      </c>
    </row>
    <row r="37" ht="48" spans="1:9">
      <c r="A37" s="14">
        <v>30</v>
      </c>
      <c r="B37" s="15">
        <v>50102001028</v>
      </c>
      <c r="C37" s="16" t="s">
        <v>74</v>
      </c>
      <c r="D37" s="16" t="s">
        <v>212</v>
      </c>
      <c r="E37" s="9" t="s">
        <v>73</v>
      </c>
      <c r="F37" s="9"/>
      <c r="G37" s="18">
        <v>10</v>
      </c>
      <c r="H37" s="19">
        <v>20.0169</v>
      </c>
      <c r="I37" s="18">
        <f t="shared" si="1"/>
        <v>200.169</v>
      </c>
    </row>
    <row r="38" ht="48" spans="1:9">
      <c r="A38" s="14">
        <v>31</v>
      </c>
      <c r="B38" s="15">
        <v>50102002016</v>
      </c>
      <c r="C38" s="16" t="s">
        <v>74</v>
      </c>
      <c r="D38" s="16" t="s">
        <v>213</v>
      </c>
      <c r="E38" s="9" t="s">
        <v>73</v>
      </c>
      <c r="F38" s="9"/>
      <c r="G38" s="18">
        <v>10</v>
      </c>
      <c r="H38" s="19">
        <v>24.80895</v>
      </c>
      <c r="I38" s="18">
        <f t="shared" si="1"/>
        <v>248.0895</v>
      </c>
    </row>
    <row r="39" ht="36" spans="1:9">
      <c r="A39" s="14">
        <v>32</v>
      </c>
      <c r="B39" s="15">
        <v>50102008006</v>
      </c>
      <c r="C39" s="16" t="s">
        <v>103</v>
      </c>
      <c r="D39" s="16" t="s">
        <v>199</v>
      </c>
      <c r="E39" s="9" t="s">
        <v>105</v>
      </c>
      <c r="F39" s="9"/>
      <c r="G39" s="18">
        <v>40</v>
      </c>
      <c r="H39" s="19">
        <v>6.67575</v>
      </c>
      <c r="I39" s="18">
        <f t="shared" si="1"/>
        <v>267.03</v>
      </c>
    </row>
    <row r="40" ht="36" spans="1:9">
      <c r="A40" s="14">
        <v>33</v>
      </c>
      <c r="B40" s="15">
        <v>50102008007</v>
      </c>
      <c r="C40" s="16" t="s">
        <v>103</v>
      </c>
      <c r="D40" s="16" t="s">
        <v>201</v>
      </c>
      <c r="E40" s="9" t="s">
        <v>105</v>
      </c>
      <c r="F40" s="9"/>
      <c r="G40" s="18">
        <v>40</v>
      </c>
      <c r="H40" s="19">
        <v>6.67575</v>
      </c>
      <c r="I40" s="18">
        <f t="shared" si="1"/>
        <v>267.03</v>
      </c>
    </row>
    <row r="41" ht="48" spans="1:9">
      <c r="A41" s="14">
        <v>34</v>
      </c>
      <c r="B41" s="15">
        <v>50102005005</v>
      </c>
      <c r="C41" s="16" t="s">
        <v>165</v>
      </c>
      <c r="D41" s="16" t="s">
        <v>214</v>
      </c>
      <c r="E41" s="9" t="s">
        <v>105</v>
      </c>
      <c r="F41" s="9"/>
      <c r="G41" s="18">
        <v>25</v>
      </c>
      <c r="H41" s="19">
        <v>12.0888</v>
      </c>
      <c r="I41" s="18">
        <f t="shared" si="1"/>
        <v>302.22</v>
      </c>
    </row>
    <row r="42" ht="48" spans="1:9">
      <c r="A42" s="14">
        <v>35</v>
      </c>
      <c r="B42" s="15">
        <v>50102005006</v>
      </c>
      <c r="C42" s="16" t="s">
        <v>165</v>
      </c>
      <c r="D42" s="16" t="s">
        <v>197</v>
      </c>
      <c r="E42" s="9" t="s">
        <v>105</v>
      </c>
      <c r="F42" s="9"/>
      <c r="G42" s="18">
        <v>28</v>
      </c>
      <c r="H42" s="19">
        <v>12.0888</v>
      </c>
      <c r="I42" s="18">
        <f t="shared" si="1"/>
        <v>338.4864</v>
      </c>
    </row>
    <row r="43" ht="60" spans="1:9">
      <c r="A43" s="14">
        <v>36</v>
      </c>
      <c r="B43" s="15">
        <v>50102012002</v>
      </c>
      <c r="C43" s="16" t="s">
        <v>141</v>
      </c>
      <c r="D43" s="16" t="s">
        <v>142</v>
      </c>
      <c r="E43" s="9" t="s">
        <v>105</v>
      </c>
      <c r="F43" s="9"/>
      <c r="G43" s="18">
        <v>8400</v>
      </c>
      <c r="H43" s="19">
        <v>7.25535</v>
      </c>
      <c r="I43" s="18">
        <f t="shared" si="1"/>
        <v>60944.94</v>
      </c>
    </row>
    <row r="44" s="1" customFormat="1" spans="1:9">
      <c r="A44" s="7"/>
      <c r="B44" s="7"/>
      <c r="C44" s="7" t="s">
        <v>60</v>
      </c>
      <c r="D44" s="7"/>
      <c r="E44" s="7"/>
      <c r="F44" s="7"/>
      <c r="G44" s="7"/>
      <c r="H44" s="8"/>
      <c r="I44" s="20">
        <f>SUM(I7:I43)</f>
        <v>208716.651</v>
      </c>
    </row>
  </sheetData>
  <mergeCells count="50">
    <mergeCell ref="A1:I1"/>
    <mergeCell ref="A3:E3"/>
    <mergeCell ref="F3:I3"/>
    <mergeCell ref="E6:F6"/>
    <mergeCell ref="E7:F7"/>
    <mergeCell ref="E8:F8"/>
    <mergeCell ref="E9:F9"/>
    <mergeCell ref="E10:F10"/>
    <mergeCell ref="E11:F11"/>
    <mergeCell ref="E12:F12"/>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E44:F44"/>
    <mergeCell ref="A4:A5"/>
    <mergeCell ref="B4:B5"/>
    <mergeCell ref="C4:C5"/>
    <mergeCell ref="D4:D5"/>
    <mergeCell ref="G4:G5"/>
    <mergeCell ref="H4:H5"/>
    <mergeCell ref="I4:I5"/>
    <mergeCell ref="E4:F5"/>
  </mergeCells>
  <pageMargins left="0.786805555555556" right="0.511805555555556" top="0.472222222222222" bottom="0.786805555555556" header="0" footer="0"/>
  <pageSetup paperSize="9" scale="96" fitToHeight="0"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8"/>
  <sheetViews>
    <sheetView topLeftCell="A16" workbookViewId="0">
      <selection activeCell="H6" sqref="H$1:H$1048576"/>
    </sheetView>
  </sheetViews>
  <sheetFormatPr defaultColWidth="9" defaultRowHeight="12.75"/>
  <cols>
    <col min="1" max="1" width="5.00952380952381" customWidth="1"/>
    <col min="2" max="2" width="12.2" customWidth="1"/>
    <col min="3" max="3" width="11.0380952380952" customWidth="1"/>
    <col min="4" max="4" width="24.1428571428571" customWidth="1"/>
    <col min="5" max="5" width="5.00952380952381" customWidth="1"/>
    <col min="6" max="6" width="1.02857142857143" customWidth="1"/>
    <col min="7" max="7" width="7.05714285714286" customWidth="1"/>
    <col min="8" max="8" width="16.7142857142857" style="2" customWidth="1"/>
    <col min="9" max="9" width="16.7142857142857" customWidth="1"/>
  </cols>
  <sheetData>
    <row r="1" ht="28.85" customHeight="1" spans="1:9">
      <c r="A1" s="3" t="s">
        <v>61</v>
      </c>
      <c r="B1" s="3"/>
      <c r="C1" s="3"/>
      <c r="D1" s="3"/>
      <c r="E1" s="3"/>
      <c r="F1" s="3"/>
      <c r="G1" s="3"/>
      <c r="H1" s="4"/>
      <c r="I1" s="3"/>
    </row>
    <row r="2" ht="11.85" customHeight="1"/>
    <row r="3" ht="23.7" customHeight="1" spans="1:9">
      <c r="A3" s="5" t="s">
        <v>217</v>
      </c>
      <c r="B3" s="5"/>
      <c r="C3" s="5"/>
      <c r="D3" s="5"/>
      <c r="E3" s="5"/>
      <c r="F3" s="5"/>
      <c r="G3" s="5"/>
      <c r="H3" s="6"/>
      <c r="I3" s="5"/>
    </row>
    <row r="4" ht="17" customHeight="1" spans="1:9">
      <c r="A4" s="7" t="s">
        <v>22</v>
      </c>
      <c r="B4" s="7" t="s">
        <v>63</v>
      </c>
      <c r="C4" s="7" t="s">
        <v>64</v>
      </c>
      <c r="D4" s="7" t="s">
        <v>65</v>
      </c>
      <c r="E4" s="7" t="s">
        <v>66</v>
      </c>
      <c r="F4" s="7"/>
      <c r="G4" s="7" t="s">
        <v>67</v>
      </c>
      <c r="H4" s="8" t="s">
        <v>68</v>
      </c>
      <c r="I4" s="8" t="s">
        <v>69</v>
      </c>
    </row>
    <row r="5" ht="17.75" customHeight="1" spans="1:9">
      <c r="A5" s="7"/>
      <c r="B5" s="7"/>
      <c r="C5" s="7"/>
      <c r="D5" s="7"/>
      <c r="E5" s="7"/>
      <c r="F5" s="7"/>
      <c r="G5" s="7"/>
      <c r="H5" s="8"/>
      <c r="I5" s="8"/>
    </row>
    <row r="6" ht="36" spans="1:9">
      <c r="A6" s="14">
        <v>1</v>
      </c>
      <c r="B6" s="15">
        <v>50102001014</v>
      </c>
      <c r="C6" s="16" t="s">
        <v>71</v>
      </c>
      <c r="D6" s="16" t="s">
        <v>218</v>
      </c>
      <c r="E6" s="9" t="s">
        <v>73</v>
      </c>
      <c r="F6" s="9"/>
      <c r="G6" s="18">
        <v>60</v>
      </c>
      <c r="H6" s="19">
        <v>43.9668</v>
      </c>
      <c r="I6" s="18">
        <f t="shared" ref="I6:I27" si="0">G6*H6</f>
        <v>2638.008</v>
      </c>
    </row>
    <row r="7" ht="36" spans="1:9">
      <c r="A7" s="14">
        <v>2</v>
      </c>
      <c r="B7" s="15">
        <v>50102001016</v>
      </c>
      <c r="C7" s="16" t="s">
        <v>71</v>
      </c>
      <c r="D7" s="16" t="s">
        <v>219</v>
      </c>
      <c r="E7" s="9" t="s">
        <v>73</v>
      </c>
      <c r="F7" s="9"/>
      <c r="G7" s="18">
        <v>20</v>
      </c>
      <c r="H7" s="19">
        <v>55.38285</v>
      </c>
      <c r="I7" s="18">
        <f t="shared" si="0"/>
        <v>1107.657</v>
      </c>
    </row>
    <row r="8" ht="36" spans="1:9">
      <c r="A8" s="14">
        <v>3</v>
      </c>
      <c r="B8" s="15">
        <v>50102001028</v>
      </c>
      <c r="C8" s="16" t="s">
        <v>71</v>
      </c>
      <c r="D8" s="16" t="s">
        <v>220</v>
      </c>
      <c r="E8" s="9" t="s">
        <v>73</v>
      </c>
      <c r="F8" s="9"/>
      <c r="G8" s="18">
        <v>5</v>
      </c>
      <c r="H8" s="19">
        <v>55.38285</v>
      </c>
      <c r="I8" s="18">
        <f t="shared" si="0"/>
        <v>276.91425</v>
      </c>
    </row>
    <row r="9" ht="36" spans="1:9">
      <c r="A9" s="14">
        <v>4</v>
      </c>
      <c r="B9" s="15">
        <v>50102001020</v>
      </c>
      <c r="C9" s="16" t="s">
        <v>71</v>
      </c>
      <c r="D9" s="16" t="s">
        <v>221</v>
      </c>
      <c r="E9" s="9" t="s">
        <v>73</v>
      </c>
      <c r="F9" s="9"/>
      <c r="G9" s="18">
        <v>28</v>
      </c>
      <c r="H9" s="19">
        <v>55.38285</v>
      </c>
      <c r="I9" s="18">
        <f t="shared" si="0"/>
        <v>1550.7198</v>
      </c>
    </row>
    <row r="10" ht="36" spans="1:9">
      <c r="A10" s="14">
        <v>5</v>
      </c>
      <c r="B10" s="15">
        <v>50102001027</v>
      </c>
      <c r="C10" s="16" t="s">
        <v>71</v>
      </c>
      <c r="D10" s="16" t="s">
        <v>184</v>
      </c>
      <c r="E10" s="9" t="s">
        <v>73</v>
      </c>
      <c r="F10" s="9"/>
      <c r="G10" s="18">
        <v>24</v>
      </c>
      <c r="H10" s="19">
        <v>43.97715</v>
      </c>
      <c r="I10" s="18">
        <f t="shared" si="0"/>
        <v>1055.4516</v>
      </c>
    </row>
    <row r="11" ht="36" spans="1:9">
      <c r="A11" s="14">
        <v>6</v>
      </c>
      <c r="B11" s="15">
        <v>50102001015</v>
      </c>
      <c r="C11" s="16" t="s">
        <v>74</v>
      </c>
      <c r="D11" s="16" t="s">
        <v>222</v>
      </c>
      <c r="E11" s="9" t="s">
        <v>73</v>
      </c>
      <c r="F11" s="9"/>
      <c r="G11" s="18">
        <v>40</v>
      </c>
      <c r="H11" s="19">
        <v>15.45255</v>
      </c>
      <c r="I11" s="18">
        <f t="shared" si="0"/>
        <v>618.102</v>
      </c>
    </row>
    <row r="12" ht="36" spans="1:9">
      <c r="A12" s="14">
        <v>7</v>
      </c>
      <c r="B12" s="15">
        <v>50102001018</v>
      </c>
      <c r="C12" s="16" t="s">
        <v>74</v>
      </c>
      <c r="D12" s="16" t="s">
        <v>223</v>
      </c>
      <c r="E12" s="9" t="s">
        <v>73</v>
      </c>
      <c r="F12" s="9"/>
      <c r="G12" s="18">
        <v>9</v>
      </c>
      <c r="H12" s="19">
        <v>15.45255</v>
      </c>
      <c r="I12" s="18">
        <f t="shared" si="0"/>
        <v>139.07295</v>
      </c>
    </row>
    <row r="13" ht="36" spans="1:9">
      <c r="A13" s="14">
        <v>8</v>
      </c>
      <c r="B13" s="15">
        <v>50102001024</v>
      </c>
      <c r="C13" s="16" t="s">
        <v>74</v>
      </c>
      <c r="D13" s="16" t="s">
        <v>224</v>
      </c>
      <c r="E13" s="9" t="s">
        <v>73</v>
      </c>
      <c r="F13" s="9"/>
      <c r="G13" s="18">
        <v>9</v>
      </c>
      <c r="H13" s="19">
        <v>15.45255</v>
      </c>
      <c r="I13" s="18">
        <f t="shared" si="0"/>
        <v>139.07295</v>
      </c>
    </row>
    <row r="14" ht="36" spans="1:9">
      <c r="A14" s="14">
        <v>9</v>
      </c>
      <c r="B14" s="15">
        <v>50102001025</v>
      </c>
      <c r="C14" s="16" t="s">
        <v>74</v>
      </c>
      <c r="D14" s="16" t="s">
        <v>225</v>
      </c>
      <c r="E14" s="9" t="s">
        <v>73</v>
      </c>
      <c r="F14" s="9"/>
      <c r="G14" s="18">
        <v>5</v>
      </c>
      <c r="H14" s="19">
        <v>15.45255</v>
      </c>
      <c r="I14" s="18">
        <f t="shared" si="0"/>
        <v>77.26275</v>
      </c>
    </row>
    <row r="15" ht="36" spans="1:9">
      <c r="A15" s="14">
        <v>10</v>
      </c>
      <c r="B15" s="15">
        <v>50102001021</v>
      </c>
      <c r="C15" s="16" t="s">
        <v>71</v>
      </c>
      <c r="D15" s="16" t="s">
        <v>180</v>
      </c>
      <c r="E15" s="9" t="s">
        <v>73</v>
      </c>
      <c r="F15" s="9"/>
      <c r="G15" s="18">
        <v>8</v>
      </c>
      <c r="H15" s="19">
        <v>55.38285</v>
      </c>
      <c r="I15" s="18">
        <f t="shared" si="0"/>
        <v>443.0628</v>
      </c>
    </row>
    <row r="16" ht="36" spans="1:9">
      <c r="A16" s="14">
        <v>11</v>
      </c>
      <c r="B16" s="15">
        <v>50102001022</v>
      </c>
      <c r="C16" s="16" t="s">
        <v>71</v>
      </c>
      <c r="D16" s="16" t="s">
        <v>226</v>
      </c>
      <c r="E16" s="9" t="s">
        <v>73</v>
      </c>
      <c r="F16" s="9"/>
      <c r="G16" s="18">
        <v>1</v>
      </c>
      <c r="H16" s="19">
        <v>55.38285</v>
      </c>
      <c r="I16" s="18">
        <f t="shared" si="0"/>
        <v>55.38285</v>
      </c>
    </row>
    <row r="17" ht="36" spans="1:9">
      <c r="A17" s="14">
        <v>12</v>
      </c>
      <c r="B17" s="15">
        <v>50102001026</v>
      </c>
      <c r="C17" s="16" t="s">
        <v>71</v>
      </c>
      <c r="D17" s="16" t="s">
        <v>181</v>
      </c>
      <c r="E17" s="9" t="s">
        <v>73</v>
      </c>
      <c r="F17" s="9"/>
      <c r="G17" s="18">
        <v>5</v>
      </c>
      <c r="H17" s="19">
        <v>55.38285</v>
      </c>
      <c r="I17" s="18">
        <f t="shared" si="0"/>
        <v>276.91425</v>
      </c>
    </row>
    <row r="18" ht="36" spans="1:9">
      <c r="A18" s="14">
        <v>13</v>
      </c>
      <c r="B18" s="15">
        <v>50102001023</v>
      </c>
      <c r="C18" s="16" t="s">
        <v>74</v>
      </c>
      <c r="D18" s="16" t="s">
        <v>227</v>
      </c>
      <c r="E18" s="9" t="s">
        <v>73</v>
      </c>
      <c r="F18" s="9"/>
      <c r="G18" s="18">
        <v>9</v>
      </c>
      <c r="H18" s="19">
        <v>8.6319</v>
      </c>
      <c r="I18" s="18">
        <f t="shared" si="0"/>
        <v>77.6871</v>
      </c>
    </row>
    <row r="19" ht="36" spans="1:9">
      <c r="A19" s="14">
        <v>14</v>
      </c>
      <c r="B19" s="15">
        <v>50102002001</v>
      </c>
      <c r="C19" s="16" t="s">
        <v>74</v>
      </c>
      <c r="D19" s="16" t="s">
        <v>228</v>
      </c>
      <c r="E19" s="9" t="s">
        <v>73</v>
      </c>
      <c r="F19" s="9"/>
      <c r="G19" s="18">
        <v>12</v>
      </c>
      <c r="H19" s="19">
        <v>16.42545</v>
      </c>
      <c r="I19" s="18">
        <f t="shared" si="0"/>
        <v>197.1054</v>
      </c>
    </row>
    <row r="20" ht="36" spans="1:9">
      <c r="A20" s="14">
        <v>15</v>
      </c>
      <c r="B20" s="15">
        <v>50102002002</v>
      </c>
      <c r="C20" s="16" t="s">
        <v>74</v>
      </c>
      <c r="D20" s="16" t="s">
        <v>229</v>
      </c>
      <c r="E20" s="9" t="s">
        <v>73</v>
      </c>
      <c r="F20" s="9"/>
      <c r="G20" s="18">
        <v>12</v>
      </c>
      <c r="H20" s="19">
        <v>21.00015</v>
      </c>
      <c r="I20" s="18">
        <f t="shared" si="0"/>
        <v>252.0018</v>
      </c>
    </row>
    <row r="21" ht="36" spans="1:9">
      <c r="A21" s="14">
        <v>16</v>
      </c>
      <c r="B21" s="15">
        <v>50102002003</v>
      </c>
      <c r="C21" s="16" t="s">
        <v>74</v>
      </c>
      <c r="D21" s="16" t="s">
        <v>230</v>
      </c>
      <c r="E21" s="9" t="s">
        <v>73</v>
      </c>
      <c r="F21" s="9"/>
      <c r="G21" s="18">
        <v>6</v>
      </c>
      <c r="H21" s="19">
        <v>21.00015</v>
      </c>
      <c r="I21" s="18">
        <f t="shared" si="0"/>
        <v>126.0009</v>
      </c>
    </row>
    <row r="22" ht="36" spans="1:9">
      <c r="A22" s="14">
        <v>17</v>
      </c>
      <c r="B22" s="15">
        <v>50102002004</v>
      </c>
      <c r="C22" s="16" t="s">
        <v>74</v>
      </c>
      <c r="D22" s="16" t="s">
        <v>231</v>
      </c>
      <c r="E22" s="9" t="s">
        <v>73</v>
      </c>
      <c r="F22" s="9"/>
      <c r="G22" s="18">
        <v>1</v>
      </c>
      <c r="H22" s="19">
        <v>20.9898</v>
      </c>
      <c r="I22" s="18">
        <f t="shared" si="0"/>
        <v>20.9898</v>
      </c>
    </row>
    <row r="23" ht="36" spans="1:9">
      <c r="A23" s="14">
        <v>18</v>
      </c>
      <c r="B23" s="15">
        <v>50102002005</v>
      </c>
      <c r="C23" s="16" t="s">
        <v>74</v>
      </c>
      <c r="D23" s="16" t="s">
        <v>232</v>
      </c>
      <c r="E23" s="9" t="s">
        <v>73</v>
      </c>
      <c r="F23" s="9"/>
      <c r="G23" s="18">
        <v>12</v>
      </c>
      <c r="H23" s="19">
        <v>21.00015</v>
      </c>
      <c r="I23" s="18">
        <f t="shared" si="0"/>
        <v>252.0018</v>
      </c>
    </row>
    <row r="24" ht="36" spans="1:9">
      <c r="A24" s="14">
        <v>19</v>
      </c>
      <c r="B24" s="15">
        <v>50102002006</v>
      </c>
      <c r="C24" s="16" t="s">
        <v>74</v>
      </c>
      <c r="D24" s="16" t="s">
        <v>233</v>
      </c>
      <c r="E24" s="9" t="s">
        <v>73</v>
      </c>
      <c r="F24" s="9"/>
      <c r="G24" s="18">
        <v>1</v>
      </c>
      <c r="H24" s="19">
        <v>15.45255</v>
      </c>
      <c r="I24" s="18">
        <f t="shared" si="0"/>
        <v>15.45255</v>
      </c>
    </row>
    <row r="25" ht="48" spans="1:9">
      <c r="A25" s="14">
        <v>20</v>
      </c>
      <c r="B25" s="15">
        <v>50102008001</v>
      </c>
      <c r="C25" s="16" t="s">
        <v>103</v>
      </c>
      <c r="D25" s="16" t="s">
        <v>168</v>
      </c>
      <c r="E25" s="9" t="s">
        <v>105</v>
      </c>
      <c r="F25" s="9"/>
      <c r="G25" s="18">
        <v>12</v>
      </c>
      <c r="H25" s="19">
        <v>3.6639</v>
      </c>
      <c r="I25" s="18">
        <f t="shared" si="0"/>
        <v>43.9668</v>
      </c>
    </row>
    <row r="26" ht="48" spans="1:9">
      <c r="A26" s="14">
        <v>21</v>
      </c>
      <c r="B26" s="15">
        <v>50102008002</v>
      </c>
      <c r="C26" s="16" t="s">
        <v>103</v>
      </c>
      <c r="D26" s="16" t="s">
        <v>234</v>
      </c>
      <c r="E26" s="9" t="s">
        <v>105</v>
      </c>
      <c r="F26" s="9"/>
      <c r="G26" s="18">
        <v>100</v>
      </c>
      <c r="H26" s="19">
        <v>3.6639</v>
      </c>
      <c r="I26" s="18">
        <f t="shared" si="0"/>
        <v>366.39</v>
      </c>
    </row>
    <row r="27" ht="60" spans="1:9">
      <c r="A27" s="14">
        <v>22</v>
      </c>
      <c r="B27" s="15">
        <v>50102012001</v>
      </c>
      <c r="C27" s="16" t="s">
        <v>141</v>
      </c>
      <c r="D27" s="16" t="s">
        <v>142</v>
      </c>
      <c r="E27" s="9" t="s">
        <v>105</v>
      </c>
      <c r="F27" s="9"/>
      <c r="G27" s="18">
        <v>13000</v>
      </c>
      <c r="H27" s="19">
        <v>7.21395</v>
      </c>
      <c r="I27" s="18">
        <f t="shared" si="0"/>
        <v>93781.35</v>
      </c>
    </row>
    <row r="28" s="1" customFormat="1" spans="1:9">
      <c r="A28" s="7"/>
      <c r="B28" s="7"/>
      <c r="C28" s="7" t="s">
        <v>60</v>
      </c>
      <c r="D28" s="7"/>
      <c r="E28" s="7"/>
      <c r="F28" s="7"/>
      <c r="G28" s="7"/>
      <c r="H28" s="8"/>
      <c r="I28" s="20">
        <f>SUM(I6:I27)</f>
        <v>103510.56735</v>
      </c>
    </row>
  </sheetData>
  <mergeCells count="34">
    <mergeCell ref="A1:I1"/>
    <mergeCell ref="A3:E3"/>
    <mergeCell ref="F3:I3"/>
    <mergeCell ref="E6:F6"/>
    <mergeCell ref="E7:F7"/>
    <mergeCell ref="E8:F8"/>
    <mergeCell ref="E9:F9"/>
    <mergeCell ref="E10:F10"/>
    <mergeCell ref="E11:F11"/>
    <mergeCell ref="E12:F12"/>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A4:A5"/>
    <mergeCell ref="B4:B5"/>
    <mergeCell ref="C4:C5"/>
    <mergeCell ref="D4:D5"/>
    <mergeCell ref="G4:G5"/>
    <mergeCell ref="H4:H5"/>
    <mergeCell ref="I4:I5"/>
    <mergeCell ref="E4:F5"/>
  </mergeCells>
  <pageMargins left="0.78740157480315" right="0.511811023622047" top="0.47244094488189" bottom="0.78740157480315" header="0" footer="0"/>
  <pageSetup paperSize="9" scale="91"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8"/>
  <sheetViews>
    <sheetView workbookViewId="0">
      <selection activeCell="A6" sqref="A6"/>
    </sheetView>
  </sheetViews>
  <sheetFormatPr defaultColWidth="9" defaultRowHeight="12.75" outlineLevelRow="7"/>
  <cols>
    <col min="1" max="1" width="5.00952380952381" customWidth="1"/>
    <col min="2" max="2" width="12.2" customWidth="1"/>
    <col min="3" max="3" width="11.0380952380952" customWidth="1"/>
    <col min="4" max="4" width="21.8571428571429" customWidth="1"/>
    <col min="5" max="5" width="5.00952380952381" customWidth="1"/>
    <col min="6" max="6" width="1.02857142857143" customWidth="1"/>
    <col min="7" max="7" width="7.05714285714286" customWidth="1"/>
    <col min="8" max="8" width="16.7142857142857" style="2" customWidth="1"/>
    <col min="9" max="9" width="16.7142857142857" customWidth="1"/>
  </cols>
  <sheetData>
    <row r="1" ht="28.85" customHeight="1" spans="1:9">
      <c r="A1" s="3" t="s">
        <v>61</v>
      </c>
      <c r="B1" s="3"/>
      <c r="C1" s="3"/>
      <c r="D1" s="3"/>
      <c r="E1" s="3"/>
      <c r="F1" s="3"/>
      <c r="G1" s="3"/>
      <c r="H1" s="4"/>
      <c r="I1" s="3"/>
    </row>
    <row r="2" ht="11.85" customHeight="1"/>
    <row r="3" ht="23.7" customHeight="1" spans="1:9">
      <c r="A3" s="25" t="s">
        <v>235</v>
      </c>
      <c r="B3" s="25"/>
      <c r="C3" s="25"/>
      <c r="D3" s="25"/>
      <c r="E3" s="25"/>
      <c r="F3" s="25"/>
      <c r="G3" s="25"/>
      <c r="H3" s="26"/>
      <c r="I3" s="25"/>
    </row>
    <row r="4" ht="17" customHeight="1" spans="1:9">
      <c r="A4" s="27" t="s">
        <v>22</v>
      </c>
      <c r="B4" s="28" t="s">
        <v>63</v>
      </c>
      <c r="C4" s="28" t="s">
        <v>64</v>
      </c>
      <c r="D4" s="28" t="s">
        <v>65</v>
      </c>
      <c r="E4" s="28" t="s">
        <v>66</v>
      </c>
      <c r="F4" s="29"/>
      <c r="G4" s="28" t="s">
        <v>67</v>
      </c>
      <c r="H4" s="8" t="s">
        <v>68</v>
      </c>
      <c r="I4" s="8" t="s">
        <v>69</v>
      </c>
    </row>
    <row r="5" ht="17.75" customHeight="1" spans="1:9">
      <c r="A5" s="30"/>
      <c r="B5" s="31"/>
      <c r="C5" s="31"/>
      <c r="D5" s="31"/>
      <c r="E5" s="32"/>
      <c r="F5" s="33"/>
      <c r="G5" s="31"/>
      <c r="H5" s="8"/>
      <c r="I5" s="8"/>
    </row>
    <row r="6" ht="53.3" customHeight="1" spans="1:9">
      <c r="A6" s="34">
        <v>1</v>
      </c>
      <c r="B6" s="35">
        <v>50102001015</v>
      </c>
      <c r="C6" s="36" t="s">
        <v>74</v>
      </c>
      <c r="D6" s="36" t="s">
        <v>236</v>
      </c>
      <c r="E6" s="37" t="s">
        <v>73</v>
      </c>
      <c r="F6" s="38"/>
      <c r="G6" s="39">
        <v>2920</v>
      </c>
      <c r="H6" s="19">
        <v>4.27455</v>
      </c>
      <c r="I6" s="39">
        <f>G6*H6</f>
        <v>12481.686</v>
      </c>
    </row>
    <row r="7" ht="54.05" customHeight="1" spans="1:9">
      <c r="A7" s="34">
        <v>2</v>
      </c>
      <c r="B7" s="35">
        <v>50102001016</v>
      </c>
      <c r="C7" s="36" t="s">
        <v>74</v>
      </c>
      <c r="D7" s="40" t="s">
        <v>237</v>
      </c>
      <c r="E7" s="37" t="s">
        <v>73</v>
      </c>
      <c r="F7" s="38"/>
      <c r="G7" s="39">
        <v>2712</v>
      </c>
      <c r="H7" s="19">
        <v>4.27455</v>
      </c>
      <c r="I7" s="39">
        <f>G7*H7</f>
        <v>11592.5796</v>
      </c>
    </row>
    <row r="8" s="1" customFormat="1" ht="28.85" customHeight="1" spans="1:9">
      <c r="A8" s="41"/>
      <c r="B8" s="42"/>
      <c r="C8" s="42" t="s">
        <v>60</v>
      </c>
      <c r="D8" s="42"/>
      <c r="E8" s="42"/>
      <c r="F8" s="43"/>
      <c r="G8" s="42"/>
      <c r="H8" s="44"/>
      <c r="I8" s="45">
        <f>SUM(I6:I7)</f>
        <v>24074.2656</v>
      </c>
    </row>
  </sheetData>
  <mergeCells count="14">
    <mergeCell ref="A1:I1"/>
    <mergeCell ref="A3:E3"/>
    <mergeCell ref="F3:I3"/>
    <mergeCell ref="E6:F6"/>
    <mergeCell ref="E7:F7"/>
    <mergeCell ref="E8:F8"/>
    <mergeCell ref="A4:A5"/>
    <mergeCell ref="B4:B5"/>
    <mergeCell ref="C4:C5"/>
    <mergeCell ref="D4:D5"/>
    <mergeCell ref="G4:G5"/>
    <mergeCell ref="H4:H5"/>
    <mergeCell ref="I4:I5"/>
    <mergeCell ref="E4:F5"/>
  </mergeCells>
  <pageMargins left="0.78740157480315" right="0.511811023622047" top="0.47244094488189" bottom="0.78740157480315" header="0" footer="0"/>
  <pageSetup paperSize="9" scale="94"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18</vt:i4>
      </vt:variant>
    </vt:vector>
  </HeadingPairs>
  <TitlesOfParts>
    <vt:vector size="18" baseType="lpstr">
      <vt:lpstr>封面</vt:lpstr>
      <vt:lpstr>总说明</vt:lpstr>
      <vt:lpstr>汇总表</vt:lpstr>
      <vt:lpstr>兴泰路游园</vt:lpstr>
      <vt:lpstr>前进河游园（养护）</vt:lpstr>
      <vt:lpstr>泰顺路和济川路交叉口西南角游园（养护）</vt:lpstr>
      <vt:lpstr>鹏欣领誉三期售楼处西侧游园（养护）</vt:lpstr>
      <vt:lpstr>东泰花园南门游园</vt:lpstr>
      <vt:lpstr>小区垂直绿化</vt:lpstr>
      <vt:lpstr>永吉花园</vt:lpstr>
      <vt:lpstr>京泰路派出所</vt:lpstr>
      <vt:lpstr>春兰和运河路交叉口游园</vt:lpstr>
      <vt:lpstr>济川南侧、润东花苑西侧桥口绿化</vt:lpstr>
      <vt:lpstr>唐沟</vt:lpstr>
      <vt:lpstr>SPARK南侧</vt:lpstr>
      <vt:lpstr>前进河游园（栽植）</vt:lpstr>
      <vt:lpstr>泰顺路和济川路交叉口西南角游园（栽植）</vt:lpstr>
      <vt:lpstr>鹏欣领誉三期售楼处西侧游园（栽植）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Report</dc:title>
  <dc:subject>Report</dc:subject>
  <cp:lastModifiedBy>小西瓜。</cp:lastModifiedBy>
  <dcterms:created xsi:type="dcterms:W3CDTF">2025-12-18T17:05:00Z</dcterms:created>
  <dcterms:modified xsi:type="dcterms:W3CDTF">2025-12-31T07:31:49Z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4921D8FB717F4FA68439142B79B99590_12</vt:lpwstr>
  </property>
  <property fmtid="{D5CDD505-2E9C-101B-9397-08002B2CF9AE}" pid="3" name="KSOProductBuildVer">
    <vt:lpwstr>2052-12.1.0.24034</vt:lpwstr>
  </property>
  <property fmtid="{D5CDD505-2E9C-101B-9397-08002B2CF9AE}" pid="4" name="CalculationRule">
    <vt:i4>0</vt:i4>
  </property>
</Properties>
</file>