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600" yWindow="570" windowWidth="27735" windowHeight="11700" activeTab="1"/>
  </bookViews>
  <sheets>
    <sheet name="投标报价汇总表" sheetId="2" r:id="rId1"/>
    <sheet name="100" sheetId="3" r:id="rId2"/>
    <sheet name="700" sheetId="4" r:id="rId3"/>
  </sheets>
  <definedNames>
    <definedName name="JR_PAGE_ANCHOR_0_1">#REF!</definedName>
    <definedName name="JR_PAGE_ANCHOR_1_1">投标报价汇总表!$A$1</definedName>
    <definedName name="JR_PAGE_ANCHOR_2_1" localSheetId="2">'700'!#REF!</definedName>
    <definedName name="JR_PAGE_ANCHOR_2_1">'100'!$A$1</definedName>
  </definedNames>
  <calcPr calcId="124519" iterate="1"/>
</workbook>
</file>

<file path=xl/calcChain.xml><?xml version="1.0" encoding="utf-8"?>
<calcChain xmlns="http://schemas.openxmlformats.org/spreadsheetml/2006/main">
  <c r="G11" i="4"/>
  <c r="G12"/>
  <c r="G13"/>
  <c r="G14"/>
  <c r="G15"/>
  <c r="G16"/>
  <c r="G17"/>
  <c r="G19"/>
  <c r="G20"/>
  <c r="G21"/>
  <c r="G22"/>
  <c r="G8"/>
  <c r="G9" i="3"/>
  <c r="G12"/>
  <c r="G13"/>
  <c r="G14"/>
  <c r="G16"/>
  <c r="G17"/>
  <c r="G19"/>
  <c r="G8"/>
  <c r="E24" i="4" l="1"/>
  <c r="F6" i="2" s="1"/>
  <c r="F9" l="1"/>
  <c r="F8"/>
  <c r="F10" i="3"/>
  <c r="G10"/>
  <c r="E21"/>
  <c r="F5" i="2"/>
  <c r="F7"/>
  <c r="F10"/>
  <c r="F11"/>
</calcChain>
</file>

<file path=xl/sharedStrings.xml><?xml version="1.0" encoding="utf-8"?>
<sst xmlns="http://schemas.openxmlformats.org/spreadsheetml/2006/main" count="136" uniqueCount="97">
  <si>
    <t>共 1 页</t>
  </si>
  <si>
    <t>序号</t>
  </si>
  <si>
    <t>单位</t>
  </si>
  <si>
    <t>1</t>
  </si>
  <si>
    <t>2</t>
  </si>
  <si>
    <t>3</t>
  </si>
  <si>
    <t>4</t>
  </si>
  <si>
    <t>5</t>
  </si>
  <si>
    <t>m2</t>
  </si>
  <si>
    <t>7</t>
  </si>
  <si>
    <t>株</t>
  </si>
  <si>
    <t>8</t>
  </si>
  <si>
    <t>104</t>
  </si>
  <si>
    <t>投标报价汇总表</t>
  </si>
  <si>
    <t>合同段：宁连公路穿城段市政化整治工程SG3标段</t>
  </si>
  <si>
    <t>标表1</t>
  </si>
  <si>
    <t>章次</t>
  </si>
  <si>
    <t>科目名称</t>
  </si>
  <si>
    <t>金额（元）</t>
  </si>
  <si>
    <t>100</t>
  </si>
  <si>
    <t xml:space="preserve">  总 则</t>
  </si>
  <si>
    <t>700</t>
  </si>
  <si>
    <t xml:space="preserve">  绿化及环境保护设施</t>
  </si>
  <si>
    <t>清单   第 1 页</t>
  </si>
  <si>
    <t>工程量清单表</t>
  </si>
  <si>
    <t>标表2</t>
  </si>
  <si>
    <t>清单  第100章  总 则</t>
  </si>
  <si>
    <t>子目号</t>
  </si>
  <si>
    <t>子目名称</t>
  </si>
  <si>
    <t>数量</t>
  </si>
  <si>
    <t>单价</t>
  </si>
  <si>
    <t>合价</t>
  </si>
  <si>
    <t>101</t>
  </si>
  <si>
    <t>通则</t>
  </si>
  <si>
    <t>101-1</t>
  </si>
  <si>
    <t>保险费</t>
  </si>
  <si>
    <t>-a</t>
  </si>
  <si>
    <t>按合同条款规定，提供建筑工程一切险</t>
  </si>
  <si>
    <t>总额</t>
  </si>
  <si>
    <t>-b</t>
  </si>
  <si>
    <t>按合同条款规定，提供第三者责任险</t>
  </si>
  <si>
    <t>-c</t>
  </si>
  <si>
    <t>工伤保险</t>
  </si>
  <si>
    <t>102</t>
  </si>
  <si>
    <t>工程管理</t>
  </si>
  <si>
    <t>102-1</t>
  </si>
  <si>
    <t>竣工文件</t>
  </si>
  <si>
    <t>102-2</t>
  </si>
  <si>
    <t>施工环保费（含扬尘治理费）</t>
  </si>
  <si>
    <t>102-3</t>
  </si>
  <si>
    <t>安全生产费</t>
  </si>
  <si>
    <t>103</t>
  </si>
  <si>
    <t>临时工程与设施</t>
  </si>
  <si>
    <t>103-3</t>
  </si>
  <si>
    <t>临时供电设施架设、维护与拆除</t>
  </si>
  <si>
    <t>103-5</t>
  </si>
  <si>
    <t>临时供水与排污设施</t>
  </si>
  <si>
    <t>承包人驻地建设</t>
  </si>
  <si>
    <t>104-1</t>
  </si>
  <si>
    <t>共 2 页</t>
  </si>
  <si>
    <t>清单  第700章  绿化及环境保护设施</t>
  </si>
  <si>
    <t>703</t>
  </si>
  <si>
    <t>撒播草种和铺植草皮</t>
  </si>
  <si>
    <t>703-4</t>
  </si>
  <si>
    <t>铺植草皮</t>
  </si>
  <si>
    <t>草坪（矮生百慕大草皮满铺，秋季追播黑麦草籽，长成后不见裸土。)</t>
  </si>
  <si>
    <t>704</t>
  </si>
  <si>
    <t>种植乔木、灌木和攀缘植物</t>
  </si>
  <si>
    <t>704-1</t>
  </si>
  <si>
    <t>人工种植乔木</t>
  </si>
  <si>
    <t>-d</t>
  </si>
  <si>
    <t>-e</t>
  </si>
  <si>
    <t>-f</t>
  </si>
  <si>
    <t>-g</t>
  </si>
  <si>
    <t>704-2</t>
  </si>
  <si>
    <t>人工种植灌木</t>
  </si>
  <si>
    <t>清单   第 2 页</t>
  </si>
  <si>
    <t>清单  第100章  合计   人民币</t>
    <phoneticPr fontId="6" type="noConversion"/>
  </si>
  <si>
    <t>元</t>
    <phoneticPr fontId="6" type="noConversion"/>
  </si>
  <si>
    <t>清单  第700章  合计   人民币</t>
    <phoneticPr fontId="6" type="noConversion"/>
  </si>
  <si>
    <t>元</t>
    <phoneticPr fontId="6" type="noConversion"/>
  </si>
  <si>
    <t>垂丝海棠（D＞7cm，H:200-250cm,冠幅:200-220cm，全冠，主杆笔直，冠幅饱满，主分枝点＞0.8m,粉花，不少于5主分枝，主分枝点高度统一，高度为修剪后规格，冠幅横向经修剪后不得侵入道路建筑限界）</t>
    <phoneticPr fontId="6" type="noConversion"/>
  </si>
  <si>
    <t>紫薇（D＞7cm，H:200-250cm，红火箭，保留骨干枝，主杆笔直，主分支点≥0.8m,不少于4主分枝，主分枝点高度统一，高度为修剪后规格，冠幅横向经修剪后不得侵入道路建筑限界）</t>
    <phoneticPr fontId="6" type="noConversion"/>
  </si>
  <si>
    <t>高杆月季（D＞7cm，H:180-200cm,冠幅:100-150cm，双色月季，3年以上培育苗，花色为香槟色+红色，嫁接主杆笔直，冠幅饱满，主分枝点＞0.8m,不少于4主分枝，分枝点高度统一，修剪后不侵入道路建筑限界。）</t>
    <phoneticPr fontId="6" type="noConversion"/>
  </si>
  <si>
    <t>红叶石楠球（H:120cm,冠幅:100cm，红罗宾，净球，球形整密、饱满、地脚处25-30cm,为修剪后尺寸。）</t>
    <phoneticPr fontId="6" type="noConversion"/>
  </si>
  <si>
    <t>亮晶女贞球A（H:120cm,冠幅:100cm，净球，球形整密、饱满、地脚处25-30cm,为修剪后尺寸。）</t>
    <phoneticPr fontId="6" type="noConversion"/>
  </si>
  <si>
    <t>亮晶女贞球B（H:120cm,冠幅:120cm，适用于匝道三角区，净球，球形整密、饱满、不脱脚，地脚处&lt;15cm,为修剪后尺寸。）</t>
    <phoneticPr fontId="6" type="noConversion"/>
  </si>
  <si>
    <t>红花槛木球（H:120cm,冠幅:120cm，适用于匝道三角区，净球，球形整密、饱满、不脱脚，地脚处≤15cm,为修剪后尺寸。）</t>
    <phoneticPr fontId="6" type="noConversion"/>
  </si>
  <si>
    <t>红叶石楠平篱（H:50cm,冠幅:30cm，红罗宾，36株/平方米，大容器球形苗，不脱脚，栽植成平篱状，修剪平整，顶部保证水平，不随地形变化，为修剪后规格。）</t>
    <phoneticPr fontId="6" type="noConversion"/>
  </si>
  <si>
    <t>金森女贞平篱（H:50cm,冠幅:30cm，36株/平方米，大容器球形苗，不脱脚，栽植成平篱状，修剪平整，顶部保证水平，不随地形变化，为修剪后规格。）</t>
    <phoneticPr fontId="6" type="noConversion"/>
  </si>
  <si>
    <t>大叶黄杨平篱（H:50cm,冠幅:30cm，36株/平方米，大容器球形苗，不脱脚，栽植成平篱状，修剪平整，顶部保证水平，不随地形变化，为修剪后规格。）</t>
    <phoneticPr fontId="6" type="noConversion"/>
  </si>
  <si>
    <t>彩叶桂平篱（H:50cm,冠幅:30cm，36株/平方米，大容器球形苗，不脱脚，栽植成平篱状，修剪平整，顶部保证水平，不随地形变化，为修剪后规格。）</t>
    <phoneticPr fontId="6" type="noConversion"/>
  </si>
  <si>
    <t>清单小计</t>
    <phoneticPr fontId="6" type="noConversion"/>
  </si>
  <si>
    <t>第一年养护费用（700章合计的20%）</t>
    <phoneticPr fontId="6" type="noConversion"/>
  </si>
  <si>
    <t>第二年养护费用（700章合计的20%）</t>
    <phoneticPr fontId="6" type="noConversion"/>
  </si>
  <si>
    <t>3%暂列金额（清单小计的3%）</t>
    <phoneticPr fontId="6" type="noConversion"/>
  </si>
  <si>
    <t>投标报价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</si>
</sst>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family val="2"/>
      <scheme val="minor"/>
    </font>
    <font>
      <b/>
      <sz val="18"/>
      <color rgb="FF000000"/>
      <name val="宋体"/>
      <family val="2"/>
    </font>
    <font>
      <sz val="8"/>
      <color rgb="FF000000"/>
      <name val="宋体"/>
      <family val="2"/>
    </font>
    <font>
      <b/>
      <sz val="8"/>
      <color rgb="FF000000"/>
      <name val="宋体"/>
      <family val="2"/>
    </font>
    <font>
      <sz val="8"/>
      <color rgb="FF000000"/>
      <name val="Arial Narrow"/>
      <family val="2"/>
    </font>
    <font>
      <b/>
      <sz val="12"/>
      <color rgb="FF000000"/>
      <name val="宋体"/>
      <family val="2"/>
    </font>
    <font>
      <sz val="9"/>
      <name val="宋体"/>
      <family val="3"/>
      <charset val="134"/>
      <scheme val="minor"/>
    </font>
    <font>
      <b/>
      <sz val="11"/>
      <color rgb="FF000000"/>
      <name val="宋体"/>
      <family val="2"/>
    </font>
    <font>
      <sz val="11"/>
      <color rgb="FF000000"/>
      <name val="宋体"/>
      <family val="2"/>
    </font>
    <font>
      <sz val="11"/>
      <color rgb="FF000000"/>
      <name val="Arial Narrow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right" vertical="center" wrapText="1"/>
    </xf>
    <xf numFmtId="0" fontId="2" fillId="9" borderId="6" xfId="0" applyNumberFormat="1" applyFont="1" applyFill="1" applyBorder="1" applyAlignment="1" applyProtection="1">
      <alignment horizontal="center" vertical="center" wrapText="1"/>
    </xf>
    <xf numFmtId="0" fontId="2" fillId="10" borderId="7" xfId="0" applyNumberFormat="1" applyFont="1" applyFill="1" applyBorder="1" applyAlignment="1" applyProtection="1">
      <alignment horizontal="center" vertical="center" wrapText="1"/>
    </xf>
    <xf numFmtId="0" fontId="4" fillId="11" borderId="8" xfId="0" applyNumberFormat="1" applyFont="1" applyFill="1" applyBorder="1" applyAlignment="1" applyProtection="1">
      <alignment horizontal="right" vertical="center" wrapText="1"/>
    </xf>
    <xf numFmtId="0" fontId="2" fillId="13" borderId="2" xfId="0" applyNumberFormat="1" applyFont="1" applyFill="1" applyBorder="1" applyAlignment="1" applyProtection="1">
      <alignment horizontal="left" vertical="center" wrapText="1"/>
    </xf>
    <xf numFmtId="0" fontId="3" fillId="15" borderId="6" xfId="0" applyNumberFormat="1" applyFont="1" applyFill="1" applyBorder="1" applyAlignment="1" applyProtection="1">
      <alignment horizontal="center" vertical="center" wrapText="1"/>
    </xf>
    <xf numFmtId="0" fontId="3" fillId="16" borderId="7" xfId="0" applyNumberFormat="1" applyFont="1" applyFill="1" applyBorder="1" applyAlignment="1" applyProtection="1">
      <alignment horizontal="center" vertical="center" wrapText="1"/>
    </xf>
    <xf numFmtId="0" fontId="3" fillId="17" borderId="8" xfId="0" applyNumberFormat="1" applyFont="1" applyFill="1" applyBorder="1" applyAlignment="1" applyProtection="1">
      <alignment horizontal="center" vertical="center" wrapText="1"/>
    </xf>
    <xf numFmtId="0" fontId="2" fillId="18" borderId="7" xfId="0" applyNumberFormat="1" applyFont="1" applyFill="1" applyBorder="1" applyAlignment="1" applyProtection="1">
      <alignment horizontal="left" vertical="center" wrapText="1"/>
    </xf>
    <xf numFmtId="0" fontId="4" fillId="19" borderId="7" xfId="0" applyNumberFormat="1" applyFont="1" applyFill="1" applyBorder="1" applyAlignment="1" applyProtection="1">
      <alignment horizontal="right" vertical="center" wrapText="1"/>
    </xf>
    <xf numFmtId="0" fontId="2" fillId="10" borderId="7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right" vertical="center" wrapText="1"/>
    </xf>
    <xf numFmtId="0" fontId="4" fillId="19" borderId="7" xfId="0" applyNumberFormat="1" applyFont="1" applyFill="1" applyBorder="1" applyAlignment="1" applyProtection="1">
      <alignment horizontal="center" vertical="center" wrapText="1"/>
    </xf>
    <xf numFmtId="176" fontId="4" fillId="19" borderId="7" xfId="0" applyNumberFormat="1" applyFont="1" applyFill="1" applyBorder="1" applyAlignment="1" applyProtection="1">
      <alignment horizontal="center" vertical="center" wrapText="1"/>
    </xf>
    <xf numFmtId="176" fontId="4" fillId="11" borderId="8" xfId="0" applyNumberFormat="1" applyFont="1" applyFill="1" applyBorder="1" applyAlignment="1" applyProtection="1">
      <alignment horizontal="center" vertical="center" wrapText="1"/>
    </xf>
    <xf numFmtId="176" fontId="4" fillId="19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0" borderId="12" xfId="0" applyNumberFormat="1" applyFont="1" applyFill="1" applyBorder="1" applyAlignment="1" applyProtection="1">
      <alignment vertical="center" wrapText="1"/>
    </xf>
    <xf numFmtId="0" fontId="7" fillId="6" borderId="3" xfId="0" applyNumberFormat="1" applyFont="1" applyFill="1" applyBorder="1" applyAlignment="1" applyProtection="1">
      <alignment horizontal="center" vertical="center" wrapText="1"/>
    </xf>
    <xf numFmtId="0" fontId="7" fillId="7" borderId="4" xfId="0" applyNumberFormat="1" applyFont="1" applyFill="1" applyBorder="1" applyAlignment="1" applyProtection="1">
      <alignment horizontal="center" vertical="center" wrapTex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9" borderId="6" xfId="0" applyNumberFormat="1" applyFont="1" applyFill="1" applyBorder="1" applyAlignment="1" applyProtection="1">
      <alignment horizontal="center" vertical="center" wrapText="1"/>
    </xf>
    <xf numFmtId="0" fontId="8" fillId="10" borderId="7" xfId="0" applyNumberFormat="1" applyFont="1" applyFill="1" applyBorder="1" applyAlignment="1" applyProtection="1">
      <alignment horizontal="center" vertical="center" wrapText="1"/>
    </xf>
    <xf numFmtId="176" fontId="9" fillId="11" borderId="8" xfId="0" applyNumberFormat="1" applyFont="1" applyFill="1" applyBorder="1" applyAlignment="1" applyProtection="1">
      <alignment horizontal="center" vertical="center" wrapText="1"/>
    </xf>
    <xf numFmtId="0" fontId="8" fillId="10" borderId="7" xfId="0" applyNumberFormat="1" applyFont="1" applyFill="1" applyBorder="1" applyAlignment="1" applyProtection="1">
      <alignment horizontal="center" vertical="center" wrapText="1"/>
    </xf>
    <xf numFmtId="0" fontId="2" fillId="10" borderId="7" xfId="0" applyNumberFormat="1" applyFont="1" applyFill="1" applyBorder="1" applyAlignment="1" applyProtection="1">
      <alignment horizontal="center" vertical="center" wrapText="1"/>
    </xf>
    <xf numFmtId="0" fontId="2" fillId="12" borderId="2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2" fillId="4" borderId="1" xfId="0" applyNumberFormat="1" applyFont="1" applyFill="1" applyBorder="1" applyAlignment="1" applyProtection="1">
      <alignment horizontal="left" vertical="center" wrapText="1"/>
    </xf>
    <xf numFmtId="0" fontId="7" fillId="7" borderId="4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right" vertical="center" wrapText="1"/>
    </xf>
    <xf numFmtId="0" fontId="5" fillId="14" borderId="9" xfId="0" applyNumberFormat="1" applyFont="1" applyFill="1" applyBorder="1" applyAlignment="1" applyProtection="1">
      <alignment horizontal="center" vertical="center" wrapText="1"/>
    </xf>
    <xf numFmtId="0" fontId="2" fillId="20" borderId="10" xfId="0" applyNumberFormat="1" applyFont="1" applyFill="1" applyBorder="1" applyAlignment="1" applyProtection="1">
      <alignment horizontal="right" vertical="center" wrapText="1"/>
    </xf>
    <xf numFmtId="0" fontId="2" fillId="20" borderId="11" xfId="0" applyNumberFormat="1" applyFont="1" applyFill="1" applyBorder="1" applyAlignment="1" applyProtection="1">
      <alignment horizontal="right" vertical="center" wrapText="1"/>
    </xf>
    <xf numFmtId="176" fontId="2" fillId="20" borderId="11" xfId="0" applyNumberFormat="1" applyFont="1" applyFill="1" applyBorder="1" applyAlignment="1" applyProtection="1">
      <alignment horizontal="center" vertical="center" wrapText="1"/>
    </xf>
    <xf numFmtId="0" fontId="2" fillId="20" borderId="11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autoPageBreaks="0"/>
  </sheetPr>
  <dimension ref="A1:G14"/>
  <sheetViews>
    <sheetView workbookViewId="0">
      <selection activeCell="C9" sqref="C9:E9"/>
    </sheetView>
  </sheetViews>
  <sheetFormatPr defaultRowHeight="13.5"/>
  <cols>
    <col min="1" max="1" width="11.625" customWidth="1"/>
    <col min="2" max="2" width="6.625" customWidth="1"/>
    <col min="3" max="3" width="8.375" customWidth="1"/>
    <col min="4" max="4" width="28.875" customWidth="1"/>
    <col min="5" max="5" width="22.5" customWidth="1"/>
    <col min="6" max="6" width="13.375" customWidth="1"/>
    <col min="7" max="7" width="7" customWidth="1"/>
  </cols>
  <sheetData>
    <row r="1" spans="1:7" ht="42" customHeight="1">
      <c r="A1" s="1"/>
      <c r="B1" s="1"/>
      <c r="C1" s="1"/>
      <c r="D1" s="1"/>
      <c r="E1" s="1"/>
      <c r="F1" s="1"/>
      <c r="G1" s="1"/>
    </row>
    <row r="2" spans="1:7" ht="27" customHeight="1">
      <c r="A2" s="1"/>
      <c r="B2" s="28" t="s">
        <v>13</v>
      </c>
      <c r="C2" s="28"/>
      <c r="D2" s="28"/>
      <c r="E2" s="28"/>
      <c r="F2" s="28"/>
      <c r="G2" s="1"/>
    </row>
    <row r="3" spans="1:7" ht="15.95" customHeight="1">
      <c r="A3" s="1"/>
      <c r="B3" s="29" t="s">
        <v>14</v>
      </c>
      <c r="C3" s="29"/>
      <c r="D3" s="29"/>
      <c r="E3" s="2"/>
      <c r="F3" s="2" t="s">
        <v>15</v>
      </c>
      <c r="G3" s="1"/>
    </row>
    <row r="4" spans="1:7" ht="30" customHeight="1">
      <c r="A4" s="1"/>
      <c r="B4" s="19" t="s">
        <v>1</v>
      </c>
      <c r="C4" s="20" t="s">
        <v>16</v>
      </c>
      <c r="D4" s="30" t="s">
        <v>17</v>
      </c>
      <c r="E4" s="30"/>
      <c r="F4" s="21" t="s">
        <v>18</v>
      </c>
      <c r="G4" s="1"/>
    </row>
    <row r="5" spans="1:7" ht="30" customHeight="1">
      <c r="A5" s="1"/>
      <c r="B5" s="22" t="s">
        <v>3</v>
      </c>
      <c r="C5" s="23" t="s">
        <v>19</v>
      </c>
      <c r="D5" s="25" t="s">
        <v>20</v>
      </c>
      <c r="E5" s="25"/>
      <c r="F5" s="24">
        <f ca="1">'100'!E21</f>
        <v>44838.551122969977</v>
      </c>
      <c r="G5" s="1"/>
    </row>
    <row r="6" spans="1:7" ht="30" customHeight="1">
      <c r="A6" s="1"/>
      <c r="B6" s="22" t="s">
        <v>4</v>
      </c>
      <c r="C6" s="23" t="s">
        <v>21</v>
      </c>
      <c r="D6" s="25" t="s">
        <v>22</v>
      </c>
      <c r="E6" s="25"/>
      <c r="F6" s="24">
        <f>'700'!E24</f>
        <v>0</v>
      </c>
      <c r="G6" s="1"/>
    </row>
    <row r="7" spans="1:7" ht="30" customHeight="1">
      <c r="A7" s="1"/>
      <c r="B7" s="22" t="s">
        <v>5</v>
      </c>
      <c r="C7" s="25" t="s">
        <v>92</v>
      </c>
      <c r="D7" s="25"/>
      <c r="E7" s="25"/>
      <c r="F7" s="24">
        <f ca="1">F5+F6</f>
        <v>44838.551122969977</v>
      </c>
      <c r="G7" s="1"/>
    </row>
    <row r="8" spans="1:7" ht="30" customHeight="1">
      <c r="A8" s="1"/>
      <c r="B8" s="22" t="s">
        <v>6</v>
      </c>
      <c r="C8" s="25" t="s">
        <v>93</v>
      </c>
      <c r="D8" s="25"/>
      <c r="E8" s="25"/>
      <c r="F8" s="24">
        <f>F6*0.2</f>
        <v>0</v>
      </c>
      <c r="G8" s="1"/>
    </row>
    <row r="9" spans="1:7" ht="30" customHeight="1">
      <c r="A9" s="1"/>
      <c r="B9" s="22" t="s">
        <v>7</v>
      </c>
      <c r="C9" s="25" t="s">
        <v>94</v>
      </c>
      <c r="D9" s="25"/>
      <c r="E9" s="25"/>
      <c r="F9" s="24">
        <f>F6*0.2</f>
        <v>0</v>
      </c>
      <c r="G9" s="1"/>
    </row>
    <row r="10" spans="1:7" ht="30" customHeight="1">
      <c r="A10" s="1"/>
      <c r="B10" s="22" t="s">
        <v>9</v>
      </c>
      <c r="C10" s="25" t="s">
        <v>95</v>
      </c>
      <c r="D10" s="25"/>
      <c r="E10" s="25"/>
      <c r="F10" s="24">
        <f ca="1">F7*0.03</f>
        <v>1345.1565336890992</v>
      </c>
      <c r="G10" s="1"/>
    </row>
    <row r="11" spans="1:7" ht="30" customHeight="1">
      <c r="A11" s="1"/>
      <c r="B11" s="22" t="s">
        <v>11</v>
      </c>
      <c r="C11" s="25" t="s">
        <v>96</v>
      </c>
      <c r="D11" s="25"/>
      <c r="E11" s="25"/>
      <c r="F11" s="24">
        <f ca="1">SUM(F7:F10)</f>
        <v>46183.707656659077</v>
      </c>
      <c r="G11" s="1"/>
    </row>
    <row r="12" spans="1:7" ht="409.6" customHeight="1">
      <c r="A12" s="1"/>
      <c r="B12" s="3"/>
      <c r="C12" s="26"/>
      <c r="D12" s="26"/>
      <c r="E12" s="26"/>
      <c r="F12" s="5"/>
      <c r="G12" s="1"/>
    </row>
    <row r="13" spans="1:7" ht="15" customHeight="1">
      <c r="A13" s="1"/>
      <c r="B13" s="27" t="s">
        <v>23</v>
      </c>
      <c r="C13" s="27"/>
      <c r="D13" s="27"/>
      <c r="E13" s="27"/>
      <c r="F13" s="6" t="s">
        <v>0</v>
      </c>
      <c r="G13" s="1"/>
    </row>
    <row r="14" spans="1:7" ht="12" customHeight="1">
      <c r="A14" s="1"/>
      <c r="B14" s="1"/>
      <c r="C14" s="1"/>
      <c r="D14" s="1"/>
      <c r="E14" s="1"/>
      <c r="F14" s="1"/>
      <c r="G14" s="1"/>
    </row>
  </sheetData>
  <sheetProtection password="CF7A" sheet="1" objects="1" scenarios="1"/>
  <mergeCells count="12">
    <mergeCell ref="B2:F2"/>
    <mergeCell ref="B3:D3"/>
    <mergeCell ref="D4:E4"/>
    <mergeCell ref="D5:E5"/>
    <mergeCell ref="D6:E6"/>
    <mergeCell ref="C11:E11"/>
    <mergeCell ref="C12:E12"/>
    <mergeCell ref="B13:E13"/>
    <mergeCell ref="C7:E7"/>
    <mergeCell ref="C8:E8"/>
    <mergeCell ref="C9:E9"/>
    <mergeCell ref="C10:E10"/>
  </mergeCells>
  <phoneticPr fontId="6" type="noConversion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autoPageBreaks="0"/>
  </sheetPr>
  <dimension ref="A1:H23"/>
  <sheetViews>
    <sheetView tabSelected="1" workbookViewId="0">
      <selection activeCell="F10" sqref="F10"/>
    </sheetView>
  </sheetViews>
  <sheetFormatPr defaultRowHeight="13.5"/>
  <cols>
    <col min="1" max="1" width="11.625" customWidth="1"/>
    <col min="2" max="2" width="8.375" customWidth="1"/>
    <col min="3" max="3" width="35.5" customWidth="1"/>
    <col min="4" max="4" width="6.625" customWidth="1"/>
    <col min="5" max="7" width="10" customWidth="1"/>
    <col min="8" max="8" width="7" customWidth="1"/>
  </cols>
  <sheetData>
    <row r="1" spans="1:8" ht="42" customHeight="1">
      <c r="A1" s="1"/>
      <c r="B1" s="1"/>
      <c r="C1" s="1"/>
      <c r="D1" s="1"/>
      <c r="E1" s="1"/>
      <c r="F1" s="1"/>
      <c r="G1" s="1"/>
      <c r="H1" s="1"/>
    </row>
    <row r="2" spans="1:8" ht="27" customHeight="1">
      <c r="A2" s="1"/>
      <c r="B2" s="28" t="s">
        <v>24</v>
      </c>
      <c r="C2" s="28"/>
      <c r="D2" s="28"/>
      <c r="E2" s="28"/>
      <c r="F2" s="28"/>
      <c r="G2" s="28"/>
      <c r="H2" s="1"/>
    </row>
    <row r="3" spans="1:8" ht="15.95" customHeight="1">
      <c r="A3" s="1"/>
      <c r="B3" s="29" t="s">
        <v>14</v>
      </c>
      <c r="C3" s="29"/>
      <c r="D3" s="31"/>
      <c r="E3" s="31"/>
      <c r="F3" s="31"/>
      <c r="G3" s="2" t="s">
        <v>25</v>
      </c>
      <c r="H3" s="1"/>
    </row>
    <row r="4" spans="1:8" ht="21.95" customHeight="1">
      <c r="A4" s="1"/>
      <c r="B4" s="32" t="s">
        <v>26</v>
      </c>
      <c r="C4" s="32"/>
      <c r="D4" s="32"/>
      <c r="E4" s="32"/>
      <c r="F4" s="32"/>
      <c r="G4" s="32"/>
      <c r="H4" s="1"/>
    </row>
    <row r="5" spans="1:8" ht="17.100000000000001" customHeight="1">
      <c r="A5" s="1"/>
      <c r="B5" s="7" t="s">
        <v>27</v>
      </c>
      <c r="C5" s="8" t="s">
        <v>28</v>
      </c>
      <c r="D5" s="8" t="s">
        <v>2</v>
      </c>
      <c r="E5" s="8" t="s">
        <v>29</v>
      </c>
      <c r="F5" s="8" t="s">
        <v>30</v>
      </c>
      <c r="G5" s="9" t="s">
        <v>31</v>
      </c>
      <c r="H5" s="1"/>
    </row>
    <row r="6" spans="1:8" ht="15" customHeight="1">
      <c r="A6" s="1"/>
      <c r="B6" s="3" t="s">
        <v>32</v>
      </c>
      <c r="C6" s="10" t="s">
        <v>33</v>
      </c>
      <c r="D6" s="4"/>
      <c r="E6" s="11"/>
      <c r="F6" s="11"/>
      <c r="G6" s="5"/>
      <c r="H6" s="1"/>
    </row>
    <row r="7" spans="1:8" ht="15" customHeight="1">
      <c r="A7" s="1"/>
      <c r="B7" s="3" t="s">
        <v>34</v>
      </c>
      <c r="C7" s="10" t="s">
        <v>35</v>
      </c>
      <c r="D7" s="4"/>
      <c r="E7" s="11"/>
      <c r="F7" s="11"/>
      <c r="G7" s="5"/>
      <c r="H7" s="1"/>
    </row>
    <row r="8" spans="1:8" ht="15" customHeight="1">
      <c r="A8" s="1"/>
      <c r="B8" s="3" t="s">
        <v>36</v>
      </c>
      <c r="C8" s="10" t="s">
        <v>37</v>
      </c>
      <c r="D8" s="4" t="s">
        <v>38</v>
      </c>
      <c r="E8" s="14">
        <v>1</v>
      </c>
      <c r="F8" s="17"/>
      <c r="G8" s="16">
        <f>E8*F8</f>
        <v>0</v>
      </c>
      <c r="H8" s="1"/>
    </row>
    <row r="9" spans="1:8" ht="15" customHeight="1">
      <c r="A9" s="1"/>
      <c r="B9" s="3" t="s">
        <v>39</v>
      </c>
      <c r="C9" s="10" t="s">
        <v>40</v>
      </c>
      <c r="D9" s="4" t="s">
        <v>38</v>
      </c>
      <c r="E9" s="14">
        <v>1</v>
      </c>
      <c r="F9" s="17"/>
      <c r="G9" s="16">
        <f t="shared" ref="G9:G19" si="0">E9*F9</f>
        <v>0</v>
      </c>
      <c r="H9" s="1"/>
    </row>
    <row r="10" spans="1:8" ht="15" customHeight="1">
      <c r="A10" s="1"/>
      <c r="B10" s="3" t="s">
        <v>41</v>
      </c>
      <c r="C10" s="10" t="s">
        <v>42</v>
      </c>
      <c r="D10" s="4" t="s">
        <v>38</v>
      </c>
      <c r="E10" s="14">
        <v>1</v>
      </c>
      <c r="F10" s="15">
        <f ca="1">投标报价汇总表!F11*0.003</f>
        <v>138.55112296997726</v>
      </c>
      <c r="G10" s="16">
        <f t="shared" ca="1" si="0"/>
        <v>138.55112296997726</v>
      </c>
      <c r="H10" s="1"/>
    </row>
    <row r="11" spans="1:8" ht="15" customHeight="1">
      <c r="A11" s="1"/>
      <c r="B11" s="3" t="s">
        <v>43</v>
      </c>
      <c r="C11" s="10" t="s">
        <v>44</v>
      </c>
      <c r="D11" s="4"/>
      <c r="E11" s="14"/>
      <c r="F11" s="15"/>
      <c r="G11" s="16"/>
      <c r="H11" s="1"/>
    </row>
    <row r="12" spans="1:8" ht="15" customHeight="1">
      <c r="A12" s="1"/>
      <c r="B12" s="3" t="s">
        <v>45</v>
      </c>
      <c r="C12" s="10" t="s">
        <v>46</v>
      </c>
      <c r="D12" s="4" t="s">
        <v>38</v>
      </c>
      <c r="E12" s="14">
        <v>1</v>
      </c>
      <c r="F12" s="17"/>
      <c r="G12" s="16">
        <f t="shared" si="0"/>
        <v>0</v>
      </c>
      <c r="H12" s="1"/>
    </row>
    <row r="13" spans="1:8" ht="15" customHeight="1">
      <c r="A13" s="1"/>
      <c r="B13" s="3" t="s">
        <v>47</v>
      </c>
      <c r="C13" s="10" t="s">
        <v>48</v>
      </c>
      <c r="D13" s="4" t="s">
        <v>38</v>
      </c>
      <c r="E13" s="14">
        <v>1</v>
      </c>
      <c r="F13" s="17"/>
      <c r="G13" s="16">
        <f t="shared" si="0"/>
        <v>0</v>
      </c>
      <c r="H13" s="1"/>
    </row>
    <row r="14" spans="1:8" ht="15" customHeight="1">
      <c r="A14" s="1"/>
      <c r="B14" s="3" t="s">
        <v>49</v>
      </c>
      <c r="C14" s="10" t="s">
        <v>50</v>
      </c>
      <c r="D14" s="4" t="s">
        <v>38</v>
      </c>
      <c r="E14" s="14">
        <v>1</v>
      </c>
      <c r="F14" s="15">
        <v>44700</v>
      </c>
      <c r="G14" s="16">
        <f t="shared" si="0"/>
        <v>44700</v>
      </c>
      <c r="H14" s="1"/>
    </row>
    <row r="15" spans="1:8" ht="15" customHeight="1">
      <c r="A15" s="1"/>
      <c r="B15" s="3" t="s">
        <v>51</v>
      </c>
      <c r="C15" s="10" t="s">
        <v>52</v>
      </c>
      <c r="D15" s="4"/>
      <c r="E15" s="14"/>
      <c r="F15" s="15"/>
      <c r="G15" s="16"/>
      <c r="H15" s="1"/>
    </row>
    <row r="16" spans="1:8" ht="15" customHeight="1">
      <c r="A16" s="1"/>
      <c r="B16" s="3" t="s">
        <v>53</v>
      </c>
      <c r="C16" s="10" t="s">
        <v>54</v>
      </c>
      <c r="D16" s="4" t="s">
        <v>38</v>
      </c>
      <c r="E16" s="14">
        <v>1</v>
      </c>
      <c r="F16" s="17"/>
      <c r="G16" s="16">
        <f t="shared" si="0"/>
        <v>0</v>
      </c>
      <c r="H16" s="1"/>
    </row>
    <row r="17" spans="1:8" ht="15" customHeight="1">
      <c r="A17" s="1"/>
      <c r="B17" s="3" t="s">
        <v>55</v>
      </c>
      <c r="C17" s="10" t="s">
        <v>56</v>
      </c>
      <c r="D17" s="4" t="s">
        <v>38</v>
      </c>
      <c r="E17" s="14">
        <v>1</v>
      </c>
      <c r="F17" s="17"/>
      <c r="G17" s="16">
        <f t="shared" si="0"/>
        <v>0</v>
      </c>
      <c r="H17" s="1"/>
    </row>
    <row r="18" spans="1:8" ht="15" customHeight="1">
      <c r="A18" s="1"/>
      <c r="B18" s="3" t="s">
        <v>12</v>
      </c>
      <c r="C18" s="10" t="s">
        <v>57</v>
      </c>
      <c r="D18" s="4"/>
      <c r="E18" s="14"/>
      <c r="F18" s="15"/>
      <c r="G18" s="16"/>
      <c r="H18" s="1"/>
    </row>
    <row r="19" spans="1:8" ht="15" customHeight="1">
      <c r="A19" s="1"/>
      <c r="B19" s="3" t="s">
        <v>58</v>
      </c>
      <c r="C19" s="10" t="s">
        <v>57</v>
      </c>
      <c r="D19" s="4" t="s">
        <v>38</v>
      </c>
      <c r="E19" s="14">
        <v>1</v>
      </c>
      <c r="F19" s="17"/>
      <c r="G19" s="16">
        <f t="shared" si="0"/>
        <v>0</v>
      </c>
      <c r="H19" s="1"/>
    </row>
    <row r="20" spans="1:8" ht="409.6" customHeight="1">
      <c r="A20" s="1"/>
      <c r="B20" s="3"/>
      <c r="C20" s="10"/>
      <c r="D20" s="4"/>
      <c r="E20" s="11"/>
      <c r="F20" s="11"/>
      <c r="G20" s="5"/>
      <c r="H20" s="1"/>
    </row>
    <row r="21" spans="1:8" ht="15" customHeight="1" thickBot="1">
      <c r="A21" s="1"/>
      <c r="B21" s="33" t="s">
        <v>77</v>
      </c>
      <c r="C21" s="34"/>
      <c r="D21" s="34"/>
      <c r="E21" s="35">
        <f ca="1">SUM(G8:G19)</f>
        <v>44838.551122969977</v>
      </c>
      <c r="F21" s="36"/>
      <c r="G21" s="18" t="s">
        <v>78</v>
      </c>
      <c r="H21" s="1"/>
    </row>
    <row r="22" spans="1:8" ht="15" customHeight="1">
      <c r="A22" s="1"/>
      <c r="B22" s="27" t="s">
        <v>23</v>
      </c>
      <c r="C22" s="27"/>
      <c r="D22" s="27"/>
      <c r="E22" s="27"/>
      <c r="F22" s="27"/>
      <c r="G22" s="6" t="s">
        <v>59</v>
      </c>
      <c r="H22" s="1"/>
    </row>
    <row r="23" spans="1:8" ht="12" customHeight="1">
      <c r="A23" s="1"/>
      <c r="B23" s="1"/>
      <c r="C23" s="1"/>
      <c r="D23" s="1"/>
      <c r="E23" s="1"/>
      <c r="F23" s="1"/>
      <c r="G23" s="1"/>
      <c r="H23" s="1"/>
    </row>
  </sheetData>
  <sheetProtection password="CF7A" sheet="1" objects="1" scenarios="1"/>
  <mergeCells count="7">
    <mergeCell ref="B22:F22"/>
    <mergeCell ref="B2:G2"/>
    <mergeCell ref="B3:C3"/>
    <mergeCell ref="D3:F3"/>
    <mergeCell ref="B4:G4"/>
    <mergeCell ref="B21:D21"/>
    <mergeCell ref="E21:F21"/>
  </mergeCells>
  <phoneticPr fontId="6" type="noConversion"/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autoPageBreaks="0"/>
  </sheetPr>
  <dimension ref="A1:H26"/>
  <sheetViews>
    <sheetView topLeftCell="A8" zoomScale="145" zoomScaleNormal="145" workbookViewId="0">
      <selection activeCell="E15" sqref="E15"/>
    </sheetView>
  </sheetViews>
  <sheetFormatPr defaultRowHeight="13.5"/>
  <cols>
    <col min="1" max="1" width="11.625" customWidth="1"/>
    <col min="2" max="2" width="8.375" customWidth="1"/>
    <col min="3" max="3" width="35.5" customWidth="1"/>
    <col min="4" max="4" width="6.625" customWidth="1"/>
    <col min="5" max="7" width="10" customWidth="1"/>
    <col min="8" max="8" width="7" customWidth="1"/>
  </cols>
  <sheetData>
    <row r="1" spans="1:8" ht="42" customHeight="1">
      <c r="A1" s="1"/>
      <c r="B1" s="1"/>
      <c r="C1" s="1"/>
      <c r="D1" s="1"/>
      <c r="E1" s="1"/>
      <c r="F1" s="1"/>
      <c r="G1" s="1"/>
      <c r="H1" s="1"/>
    </row>
    <row r="2" spans="1:8" ht="27" customHeight="1">
      <c r="A2" s="1"/>
      <c r="B2" s="28" t="s">
        <v>24</v>
      </c>
      <c r="C2" s="28"/>
      <c r="D2" s="28"/>
      <c r="E2" s="28"/>
      <c r="F2" s="28"/>
      <c r="G2" s="28"/>
      <c r="H2" s="1"/>
    </row>
    <row r="3" spans="1:8" ht="15.95" customHeight="1" thickBot="1">
      <c r="A3" s="1"/>
      <c r="B3" s="29" t="s">
        <v>14</v>
      </c>
      <c r="C3" s="29"/>
      <c r="D3" s="31"/>
      <c r="E3" s="31"/>
      <c r="F3" s="31"/>
      <c r="G3" s="13" t="s">
        <v>25</v>
      </c>
      <c r="H3" s="1"/>
    </row>
    <row r="4" spans="1:8" ht="21.95" customHeight="1">
      <c r="A4" s="1"/>
      <c r="B4" s="32" t="s">
        <v>60</v>
      </c>
      <c r="C4" s="32"/>
      <c r="D4" s="32"/>
      <c r="E4" s="32"/>
      <c r="F4" s="32"/>
      <c r="G4" s="32"/>
      <c r="H4" s="1"/>
    </row>
    <row r="5" spans="1:8" ht="17.100000000000001" customHeight="1">
      <c r="A5" s="1"/>
      <c r="B5" s="7" t="s">
        <v>27</v>
      </c>
      <c r="C5" s="8" t="s">
        <v>28</v>
      </c>
      <c r="D5" s="8" t="s">
        <v>2</v>
      </c>
      <c r="E5" s="8" t="s">
        <v>29</v>
      </c>
      <c r="F5" s="8" t="s">
        <v>30</v>
      </c>
      <c r="G5" s="9" t="s">
        <v>31</v>
      </c>
      <c r="H5" s="1"/>
    </row>
    <row r="6" spans="1:8" ht="15" customHeight="1">
      <c r="A6" s="1"/>
      <c r="B6" s="3" t="s">
        <v>61</v>
      </c>
      <c r="C6" s="10" t="s">
        <v>62</v>
      </c>
      <c r="D6" s="12"/>
      <c r="E6" s="11"/>
      <c r="F6" s="11"/>
      <c r="G6" s="5"/>
      <c r="H6" s="1"/>
    </row>
    <row r="7" spans="1:8" ht="15" customHeight="1">
      <c r="A7" s="1"/>
      <c r="B7" s="3" t="s">
        <v>63</v>
      </c>
      <c r="C7" s="10" t="s">
        <v>64</v>
      </c>
      <c r="D7" s="12"/>
      <c r="E7" s="11"/>
      <c r="F7" s="11"/>
      <c r="G7" s="5"/>
      <c r="H7" s="1"/>
    </row>
    <row r="8" spans="1:8" ht="21" customHeight="1">
      <c r="A8" s="1"/>
      <c r="B8" s="3" t="s">
        <v>36</v>
      </c>
      <c r="C8" s="10" t="s">
        <v>65</v>
      </c>
      <c r="D8" s="12" t="s">
        <v>8</v>
      </c>
      <c r="E8" s="14">
        <v>1678</v>
      </c>
      <c r="F8" s="17"/>
      <c r="G8" s="16">
        <f>E8*F8</f>
        <v>0</v>
      </c>
      <c r="H8" s="1"/>
    </row>
    <row r="9" spans="1:8" ht="15" customHeight="1">
      <c r="A9" s="1"/>
      <c r="B9" s="3" t="s">
        <v>66</v>
      </c>
      <c r="C9" s="10" t="s">
        <v>67</v>
      </c>
      <c r="D9" s="12"/>
      <c r="E9" s="14"/>
      <c r="F9" s="17"/>
      <c r="G9" s="16"/>
      <c r="H9" s="1"/>
    </row>
    <row r="10" spans="1:8" ht="15" customHeight="1">
      <c r="A10" s="1"/>
      <c r="B10" s="3" t="s">
        <v>68</v>
      </c>
      <c r="C10" s="10" t="s">
        <v>69</v>
      </c>
      <c r="D10" s="12"/>
      <c r="E10" s="14"/>
      <c r="F10" s="17"/>
      <c r="G10" s="16"/>
      <c r="H10" s="1"/>
    </row>
    <row r="11" spans="1:8" ht="42">
      <c r="A11" s="1"/>
      <c r="B11" s="3" t="s">
        <v>36</v>
      </c>
      <c r="C11" s="10" t="s">
        <v>81</v>
      </c>
      <c r="D11" s="12" t="s">
        <v>10</v>
      </c>
      <c r="E11" s="14">
        <v>526</v>
      </c>
      <c r="F11" s="17"/>
      <c r="G11" s="16">
        <f t="shared" ref="G11:G22" si="0">E11*F11</f>
        <v>0</v>
      </c>
      <c r="H11" s="1"/>
    </row>
    <row r="12" spans="1:8" ht="42">
      <c r="A12" s="1"/>
      <c r="B12" s="3" t="s">
        <v>39</v>
      </c>
      <c r="C12" s="10" t="s">
        <v>82</v>
      </c>
      <c r="D12" s="12" t="s">
        <v>10</v>
      </c>
      <c r="E12" s="14">
        <v>434</v>
      </c>
      <c r="F12" s="17"/>
      <c r="G12" s="16">
        <f t="shared" si="0"/>
        <v>0</v>
      </c>
      <c r="H12" s="1"/>
    </row>
    <row r="13" spans="1:8" ht="42">
      <c r="A13" s="1"/>
      <c r="B13" s="3" t="s">
        <v>41</v>
      </c>
      <c r="C13" s="10" t="s">
        <v>83</v>
      </c>
      <c r="D13" s="12" t="s">
        <v>10</v>
      </c>
      <c r="E13" s="14">
        <v>146</v>
      </c>
      <c r="F13" s="17"/>
      <c r="G13" s="16">
        <f t="shared" si="0"/>
        <v>0</v>
      </c>
      <c r="H13" s="1"/>
    </row>
    <row r="14" spans="1:8" ht="21">
      <c r="A14" s="1"/>
      <c r="B14" s="3" t="s">
        <v>70</v>
      </c>
      <c r="C14" s="10" t="s">
        <v>84</v>
      </c>
      <c r="D14" s="12" t="s">
        <v>10</v>
      </c>
      <c r="E14" s="14">
        <v>624</v>
      </c>
      <c r="F14" s="17"/>
      <c r="G14" s="16">
        <f t="shared" si="0"/>
        <v>0</v>
      </c>
      <c r="H14" s="1"/>
    </row>
    <row r="15" spans="1:8" ht="21" customHeight="1">
      <c r="A15" s="1"/>
      <c r="B15" s="3" t="s">
        <v>71</v>
      </c>
      <c r="C15" s="10" t="s">
        <v>85</v>
      </c>
      <c r="D15" s="12" t="s">
        <v>10</v>
      </c>
      <c r="E15" s="14">
        <v>454</v>
      </c>
      <c r="F15" s="17"/>
      <c r="G15" s="16">
        <f t="shared" si="0"/>
        <v>0</v>
      </c>
      <c r="H15" s="1"/>
    </row>
    <row r="16" spans="1:8" ht="31.5">
      <c r="A16" s="1"/>
      <c r="B16" s="3" t="s">
        <v>72</v>
      </c>
      <c r="C16" s="10" t="s">
        <v>86</v>
      </c>
      <c r="D16" s="12" t="s">
        <v>10</v>
      </c>
      <c r="E16" s="14">
        <v>3</v>
      </c>
      <c r="F16" s="17"/>
      <c r="G16" s="16">
        <f t="shared" si="0"/>
        <v>0</v>
      </c>
      <c r="H16" s="1"/>
    </row>
    <row r="17" spans="1:8" ht="31.5">
      <c r="A17" s="1"/>
      <c r="B17" s="3" t="s">
        <v>73</v>
      </c>
      <c r="C17" s="10" t="s">
        <v>87</v>
      </c>
      <c r="D17" s="12" t="s">
        <v>10</v>
      </c>
      <c r="E17" s="14">
        <v>6</v>
      </c>
      <c r="F17" s="17"/>
      <c r="G17" s="16">
        <f t="shared" si="0"/>
        <v>0</v>
      </c>
      <c r="H17" s="1"/>
    </row>
    <row r="18" spans="1:8" ht="15" customHeight="1">
      <c r="A18" s="1"/>
      <c r="B18" s="3" t="s">
        <v>74</v>
      </c>
      <c r="C18" s="10" t="s">
        <v>75</v>
      </c>
      <c r="D18" s="12"/>
      <c r="E18" s="14"/>
      <c r="F18" s="17"/>
      <c r="G18" s="16"/>
      <c r="H18" s="1"/>
    </row>
    <row r="19" spans="1:8" ht="31.5">
      <c r="A19" s="1"/>
      <c r="B19" s="3" t="s">
        <v>36</v>
      </c>
      <c r="C19" s="10" t="s">
        <v>88</v>
      </c>
      <c r="D19" s="12" t="s">
        <v>8</v>
      </c>
      <c r="E19" s="14">
        <v>6360</v>
      </c>
      <c r="F19" s="17"/>
      <c r="G19" s="16">
        <f t="shared" si="0"/>
        <v>0</v>
      </c>
      <c r="H19" s="1"/>
    </row>
    <row r="20" spans="1:8" ht="31.5">
      <c r="A20" s="1"/>
      <c r="B20" s="3" t="s">
        <v>39</v>
      </c>
      <c r="C20" s="10" t="s">
        <v>89</v>
      </c>
      <c r="D20" s="12" t="s">
        <v>8</v>
      </c>
      <c r="E20" s="14">
        <v>2630</v>
      </c>
      <c r="F20" s="17"/>
      <c r="G20" s="16">
        <f t="shared" si="0"/>
        <v>0</v>
      </c>
      <c r="H20" s="1"/>
    </row>
    <row r="21" spans="1:8" ht="31.5">
      <c r="A21" s="1"/>
      <c r="B21" s="3" t="s">
        <v>41</v>
      </c>
      <c r="C21" s="10" t="s">
        <v>90</v>
      </c>
      <c r="D21" s="12" t="s">
        <v>8</v>
      </c>
      <c r="E21" s="14">
        <v>1911</v>
      </c>
      <c r="F21" s="17"/>
      <c r="G21" s="16">
        <f t="shared" si="0"/>
        <v>0</v>
      </c>
      <c r="H21" s="1"/>
    </row>
    <row r="22" spans="1:8" ht="31.5">
      <c r="A22" s="1"/>
      <c r="B22" s="3" t="s">
        <v>70</v>
      </c>
      <c r="C22" s="10" t="s">
        <v>91</v>
      </c>
      <c r="D22" s="12" t="s">
        <v>8</v>
      </c>
      <c r="E22" s="14">
        <v>300</v>
      </c>
      <c r="F22" s="17"/>
      <c r="G22" s="16">
        <f t="shared" si="0"/>
        <v>0</v>
      </c>
      <c r="H22" s="1"/>
    </row>
    <row r="23" spans="1:8" ht="182.25" customHeight="1">
      <c r="A23" s="1"/>
      <c r="B23" s="3"/>
      <c r="C23" s="10"/>
      <c r="D23" s="12"/>
      <c r="E23" s="11"/>
      <c r="F23" s="11"/>
      <c r="G23" s="5"/>
      <c r="H23" s="1"/>
    </row>
    <row r="24" spans="1:8" ht="15" customHeight="1" thickBot="1">
      <c r="A24" s="1"/>
      <c r="B24" s="33" t="s">
        <v>79</v>
      </c>
      <c r="C24" s="34"/>
      <c r="D24" s="34"/>
      <c r="E24" s="35">
        <f>SUM(G8:G22)</f>
        <v>0</v>
      </c>
      <c r="F24" s="36"/>
      <c r="G24" s="18" t="s">
        <v>80</v>
      </c>
      <c r="H24" s="1"/>
    </row>
    <row r="25" spans="1:8" ht="15" customHeight="1">
      <c r="A25" s="1"/>
      <c r="B25" s="27" t="s">
        <v>76</v>
      </c>
      <c r="C25" s="27"/>
      <c r="D25" s="27"/>
      <c r="E25" s="27"/>
      <c r="F25" s="27"/>
      <c r="G25" s="6" t="s">
        <v>59</v>
      </c>
      <c r="H25" s="1"/>
    </row>
    <row r="26" spans="1:8" ht="12" customHeight="1">
      <c r="A26" s="1"/>
      <c r="B26" s="1"/>
      <c r="C26" s="1"/>
      <c r="D26" s="1"/>
      <c r="E26" s="1"/>
      <c r="F26" s="1"/>
      <c r="G26" s="1"/>
      <c r="H26" s="1"/>
    </row>
  </sheetData>
  <sheetProtection password="CF7A" sheet="1" objects="1" scenarios="1"/>
  <mergeCells count="7">
    <mergeCell ref="B2:G2"/>
    <mergeCell ref="B3:C3"/>
    <mergeCell ref="D3:F3"/>
    <mergeCell ref="B4:G4"/>
    <mergeCell ref="B25:F25"/>
    <mergeCell ref="B24:D24"/>
    <mergeCell ref="E24:F24"/>
  </mergeCells>
  <phoneticPr fontId="6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null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投标报价汇总表</vt:lpstr>
      <vt:lpstr>100</vt:lpstr>
      <vt:lpstr>700</vt:lpstr>
      <vt:lpstr>JR_PAGE_ANCHOR_1_1</vt:lpstr>
      <vt:lpstr>JR_PAGE_ANCHOR_2_1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2026-08-27T07:47:07Z</dcterms:modified>
</cp:coreProperties>
</file>