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1600" windowHeight="10605"/>
  </bookViews>
  <sheets>
    <sheet name="Sheet2" sheetId="1" r:id="rId1"/>
  </sheets>
  <calcPr calcId="124519"/>
</workbook>
</file>

<file path=xl/calcChain.xml><?xml version="1.0" encoding="utf-8"?>
<calcChain xmlns="http://schemas.openxmlformats.org/spreadsheetml/2006/main">
  <c r="E142" i="1"/>
  <c r="E134"/>
  <c r="E132"/>
  <c r="E131"/>
  <c r="E129"/>
  <c r="E128"/>
  <c r="E127"/>
  <c r="E124"/>
  <c r="E123"/>
  <c r="E120"/>
  <c r="E119"/>
  <c r="E111"/>
  <c r="E109"/>
  <c r="E108"/>
  <c r="E105"/>
  <c r="E104"/>
  <c r="E103"/>
  <c r="E100"/>
  <c r="E98"/>
  <c r="E95"/>
  <c r="E94"/>
  <c r="E93"/>
  <c r="E92"/>
  <c r="E90"/>
  <c r="E82"/>
  <c r="E81"/>
  <c r="E80"/>
  <c r="E79"/>
  <c r="E78"/>
  <c r="E77"/>
  <c r="E75"/>
  <c r="E73"/>
  <c r="E71"/>
  <c r="E60"/>
  <c r="E59"/>
  <c r="E58"/>
  <c r="E57"/>
  <c r="E56"/>
  <c r="E55"/>
  <c r="E53"/>
  <c r="E51"/>
  <c r="E49"/>
  <c r="E39"/>
  <c r="E38"/>
  <c r="E37"/>
  <c r="E36"/>
  <c r="E34"/>
  <c r="E32"/>
  <c r="E30"/>
  <c r="E28"/>
  <c r="E27"/>
  <c r="E26"/>
  <c r="E18"/>
  <c r="E17"/>
  <c r="E16"/>
  <c r="E15"/>
  <c r="E13"/>
  <c r="E11"/>
  <c r="E9"/>
  <c r="A8"/>
  <c r="E7"/>
  <c r="A7"/>
  <c r="E6"/>
  <c r="A6"/>
  <c r="E5"/>
  <c r="A5"/>
</calcChain>
</file>

<file path=xl/sharedStrings.xml><?xml version="1.0" encoding="utf-8"?>
<sst xmlns="http://schemas.openxmlformats.org/spreadsheetml/2006/main" count="594" uniqueCount="258">
  <si>
    <t>序号</t>
  </si>
  <si>
    <t>项目名称</t>
  </si>
  <si>
    <t>项目特征描述</t>
  </si>
  <si>
    <t>计量
单位</t>
  </si>
  <si>
    <t>工程量</t>
  </si>
  <si>
    <t>金额(元)</t>
  </si>
  <si>
    <t>综合单价</t>
  </si>
  <si>
    <t>合价</t>
  </si>
  <si>
    <t>机电系门厅</t>
  </si>
  <si>
    <t>前厅玻璃门穿孔铝板</t>
  </si>
  <si>
    <t>前厅金属框架基础表面2.0穿孔铝板；
尺寸：3100*2700MM；</t>
  </si>
  <si>
    <t>m²</t>
  </si>
  <si>
    <t>门厅大门</t>
  </si>
  <si>
    <t>1.86型材厚度2.0铝合金成品定制中空钢化
2.玻璃厚度10mm；
3.门款式：内置扣手平开门
4.尺寸：6400*3100MM</t>
  </si>
  <si>
    <t>外厅背景墙</t>
  </si>
  <si>
    <t>前厅金属框架基础表面2.0穿孔铝板（根据大屏尺寸定制）
尺寸：3300*3700MM</t>
  </si>
  <si>
    <t>外厅吊顶</t>
  </si>
  <si>
    <t>原顶面全部喷涂室外灰色乳胶漆2遍</t>
  </si>
  <si>
    <t>项</t>
  </si>
  <si>
    <t>门厅外吊顶，造型石膏板吊顶刷乳胶漆
1.清油封底、自攻螺丝防锈、板缝胶带、腻子三遍、吊顶刷乳胶漆
2.双层9.5厚防潮纸面石膏板,自攻螺丝拧牢,钉眼防锈处理
3.轻钢主龙骨50*19*0.5,中距900(吊点附吊挂)轻钢次龙骨50*19*0.5,中距600,覆面龙骨50*19*0.5,中距400
4.φ8镀锌全丝牙吊杆,双向吊点(中距900一个)
5.仿木纹铝方通50*80*150
6.尺寸：9300*6100MM</t>
  </si>
  <si>
    <t>内厅吊顶</t>
  </si>
  <si>
    <t>门厅内吊顶，造型石膏板吊顶刷乳胶漆
1.清油封底、自攻螺丝防锈、板缝胶带、腻子三遍、吊顶刷乳胶漆
2.双层9.5厚防潮纸面石膏板,自攻螺丝拧牢,钉眼防锈处理
3.轻钢主龙骨50*19*0.5,中距900(吊点附吊挂)轻钢次龙骨50*19*0.5,中距600,覆面龙骨50*19*0.5,中距400
4.φ8镀锌全丝牙吊杆,双向吊点(中距900一个)
5.仿木纹铝方通50*80*151
6.尺寸：9200*8200MM；7200*8200MM</t>
  </si>
  <si>
    <t>走廊吊顶</t>
  </si>
  <si>
    <t>造型石膏板吊顶刷乳胶漆
1.清油封底、自攻螺丝防锈、板缝胶带、腻子三遍、吊顶刷乳胶漆
2.双层9.5厚防潮纸面石膏板,自攻螺丝拧牢,钉眼防锈处理
3.轻钢主龙骨50*19*0.5,中距900(吊点附吊挂)轻钢次龙骨50*19*0.5,中距600,覆面龙骨50*19*0.5,中距400
4.φ8镀锌全丝牙吊杆,双向吊点(中距900一个)
5.仿木纹铝方通50*80*150
6.尺寸：48000*2300MM</t>
  </si>
  <si>
    <t>柱面</t>
  </si>
  <si>
    <t>30*30木龙骨基础间距：300*300表面9.5厚纸面木工板、石膏板造型，铺贴墙布柱子尺寸：3500*600MM</t>
  </si>
  <si>
    <t>文化墙布置</t>
  </si>
  <si>
    <t>“精”文化墙1：
1.30*30木龙骨基础间距：300*300；
2.表面9.5厚纸；
3.木工板、石膏板造型，铺贴墙布；
4.2cmpvc+亚克力；
5.尺寸：6100*2000MM</t>
  </si>
  <si>
    <t>“精”文化墙2：
1.30*30木龙骨基础间距：300*300；
2.表面9.5厚纸；
3.木工板、石膏板造型，铺贴墙布；
4.2cmpvc+亚克力；
5.尺寸：5500*2000MM</t>
  </si>
  <si>
    <t>“社会主义核心价值观”文化墙：
1.30*30木龙骨基础间距：300*300；
2.表面9.5厚纸；
3.木工板、石膏板造型，铺贴墙布；
4.2cmpvc+亚克力；
5.尺寸：5850*2200MM</t>
  </si>
  <si>
    <t>“系训”文化墙：
1.30*30木龙骨基础间距：300*300；
2.表面9.5厚纸；
3.木工板、石膏板造型，铺贴墙布；
4.2cmpvc+亚克力；
5.尺寸：3600*2000MM</t>
  </si>
  <si>
    <t>电路改造</t>
  </si>
  <si>
    <t>穿线，改造，2.5平方线、4平方线（含材料）</t>
  </si>
  <si>
    <t>米</t>
  </si>
  <si>
    <t>LED长条灯具</t>
  </si>
  <si>
    <t>1.名称:长条灯
2.型号:LED
3.规格:1000*150
4.电压: 220V
5.工艺: 喷漆磨砂
6.安装形式:吊装</t>
  </si>
  <si>
    <t>个</t>
  </si>
  <si>
    <t>管道改造</t>
  </si>
  <si>
    <t>环保乳胶漆刷系部对应色彩</t>
  </si>
  <si>
    <t>拆除玻璃门</t>
  </si>
  <si>
    <t>原有玻璃门拆除，垃圾清运</t>
  </si>
  <si>
    <t>保洁</t>
  </si>
  <si>
    <t>基础保洁</t>
  </si>
  <si>
    <t>小计</t>
  </si>
  <si>
    <t>汽车工程系门厅</t>
  </si>
  <si>
    <t>前厅玻璃门两侧穿孔铝板</t>
  </si>
  <si>
    <t>前厅金属框架基础表面2.0穿孔铝板；
尺寸：3100*1000MM；1700*3100MM。</t>
  </si>
  <si>
    <t>“诚”文化墙1：
1.30*30木龙骨基础间距：300*300；
2.表面9.5厚纸；
3.木工板、石膏板造型，铺贴墙布；
4.2cmpvc+亚克力；
5.尺寸：6100*2000MM</t>
  </si>
  <si>
    <t>“社会主义核心价值观”文化墙：
1.30*30木龙骨基础间距：300*300；
2.表面9.5厚纸；
3.木工板、石膏板造型，铺贴墙布；
4.2cmpvc+亚克力；
5.尺寸：5500*2000MM</t>
  </si>
  <si>
    <t>“八礼四仪”文化墙：
1.30*30木龙骨基础间距：300*300；
2.表面9.5厚纸；
3.木工板、石膏板造型，铺贴墙布；
4.2cmpvc+亚克力；
5.尺寸：5850*2200MM</t>
  </si>
  <si>
    <t>“诚”文化墙2：
1.30*30木龙骨基础间距：300*300；
2.表面9.5厚纸；
3.木工板、石膏板造型，铺贴墙布；
4.2cmpvc+亚克力；
5.尺寸：3600*2000MM</t>
  </si>
  <si>
    <t>汽车标志灯</t>
  </si>
  <si>
    <t>1.六边形软膜灯
2.类型:LED
3.电压: 220V</t>
  </si>
  <si>
    <t>幼护系门厅</t>
  </si>
  <si>
    <t>前厅金属框架基础表面2.0穿孔铝板；
尺寸：1000*3100MM；620*5670MM</t>
  </si>
  <si>
    <t>1.86型材厚度2.0铝合金成品定制中空钢化
2.玻璃厚度10mm；
3.门款式：内置扣手平开门
4.尺寸：5670*3100MM</t>
  </si>
  <si>
    <t>门厅外吊顶，造型石膏板吊顶刷乳胶漆
1.清油封底、自攻螺丝防锈、板缝胶带、腻子三遍、吊顶刷乳胶漆
2.双层9.5厚防潮纸面石膏板,自攻螺丝拧牢,钉眼防锈处理
3.轻钢主龙骨50*19*0.5,中距900(吊点附吊挂)轻钢次龙骨50*19*0.5,中距600,覆面龙骨50*19*0.5,中距400
4.φ8镀锌全丝牙吊杆,双向吊点(中距900一个)
5.仿木纹铝方通50*80*150
6.尺寸：8000*5670MM</t>
  </si>
  <si>
    <t>门厅内吊顶，造型石膏板吊顶刷乳胶漆
1.清油封底、自攻螺丝防锈、板缝胶带、腻子三遍、吊顶刷乳胶漆
2.双层9.5厚防潮纸面石膏板,自攻螺丝拧牢,钉眼防锈处理
3.轻钢主龙骨50*19*0.5,中距900(吊点附吊挂)轻钢次龙骨50*19*0.5,中距600,覆面龙骨50*19*0.5,中距400
4.φ8镀锌全丝牙吊杆,双向吊点(中距900一个)
5.仿木纹铝方通50*80*151
6.尺寸：8500*8500MM；</t>
  </si>
  <si>
    <t>造型石膏板吊顶刷乳胶漆
1.清油封底、自攻螺丝防锈、板缝胶带、腻子三遍、吊顶刷乳胶漆
2.双层9.5厚防潮纸面石膏板,自攻螺丝拧牢,钉眼防锈处理
3.轻钢主龙骨50*19*0.5,中距900(吊点附吊挂)轻钢次龙骨50*19*0.5,中距600,覆面龙骨50*19*0.5,中距400
4.φ8镀锌全丝牙吊杆,双向吊点(中距900一个)
5.仿木纹铝方通50*80*150
6.尺寸：46000*2550MM；7500*2700MM</t>
  </si>
  <si>
    <t>室外公布栏</t>
  </si>
  <si>
    <t>1.木工板、石膏板造型，铺贴墙布；
2.2cmpvc+亚克力；
3.尺寸：2400*3000MM</t>
  </si>
  <si>
    <t>“真”文化墙1：
1.30*30木龙骨基础间距：300*300；
2.表面9.5厚纸；
3.木工板、石膏板造型，铺贴墙布；
4.2cmpvc+亚克力；
5.尺寸：2000*3000MM</t>
  </si>
  <si>
    <t>“社会主义核心价值观”文化墙：
1.30*30木龙骨基础间距：300*300；
2.表面9.5厚纸；
3.木工板、石膏板造型，铺贴墙布；
4.2cmpvc+亚克力；
5.尺寸：2900*3000MM</t>
  </si>
  <si>
    <t>“八礼四仪”文化墙：
1.30*30木龙骨基础间距：300*300；
2.表面9.5厚纸；
3.石膏板造型，铺贴墙布；
4.2cmpvc+亚克力；
5.尺寸：6000*3000MM</t>
  </si>
  <si>
    <t>“真”文化墙2：
1.30*30木龙骨基础间距：300*300；
2.表面9.5厚纸；
3.木工板、石膏板造型，铺贴墙布；
4.2cmpvc+亚克力；
5.尺寸：1800*3000MM</t>
  </si>
  <si>
    <t>1.名称:长条灯
2.型号:LED
3.规格:1000*150
4.电压: 220V
5.工艺: 喷漆磨砂
4.安装形式:吊装</t>
  </si>
  <si>
    <t>拆除封门开门</t>
  </si>
  <si>
    <t>预约服务机器</t>
  </si>
  <si>
    <t>显示尺寸19寸；显示区域:376.32x301.056mm；触摸类型，电容触摸，外观尺寸:1484*414.5*402mm(高*宽*厚：)分辨率：1080*1920
外观色：白色；机型材质:冷扎钢板
打印模块：80MM内置前开门热敏打印机
通讯能力:2000m2/199窗口
通讯方式：无线433/有线网络
工控配置:13/4G/64G
预留口位:读卡口/二维码口</t>
  </si>
  <si>
    <t>台</t>
  </si>
  <si>
    <t>五楼会议室隔断</t>
  </si>
  <si>
    <t>格栅造型墙</t>
  </si>
  <si>
    <t>现代服务系门厅</t>
  </si>
  <si>
    <t>1.石膏板造型，铺贴墙布；
2.2cmpvc+亚克力；
3.尺寸：2400*1500MM</t>
  </si>
  <si>
    <t>“礼”文化墙1：
1.30*30木龙骨基础间距：300*300；
2.表面9.5厚纸；
3.木工板、石膏板造型，铺贴墙布；
4.2cmpvc+亚克力；
5.尺寸：2000*3000MM</t>
  </si>
  <si>
    <t>“社会主义核心价值观”文化墙：
1.30*30木龙骨基础间距：300*300；
2.表面9.5厚纸；
3.石膏板造型，铺贴墙布；
4.2cmpvc+亚克力；
5.尺寸：2900*3000MM</t>
  </si>
  <si>
    <t>“八礼四仪”文化墙：
1.30*30木龙骨基础间距：300*300；
2.表面9.5厚纸；
3.木工板、石膏板造型，铺贴墙布；
4.2cmpvc+亚克力；
5.尺寸：6000*3000MM</t>
  </si>
  <si>
    <t>“礼”文化墙2：
1.30*30木龙骨基础间距：300*300；
2.表面9.5厚纸；
3.木工板、石膏板造型，铺贴墙布；
4.2cmpvc+亚克力；
5.尺寸：1800*3000MM</t>
  </si>
  <si>
    <t>拆除原有大门，封窗、新开门；
尺寸：1000*2800MM；
门的材质、厚度(参照原有大门）</t>
  </si>
  <si>
    <t>财经信息系门厅</t>
  </si>
  <si>
    <t>1.86型材厚度2.0铝合金成品定制中空钢化
2.玻璃厚度10mm；
3.门款式：内置扣手平开门
4.尺寸：8200*3200MM</t>
  </si>
  <si>
    <t>造型石膏板吊顶刷乳胶漆：（1F-5F，5层)
1.清油封底、自攻螺丝防锈、板缝胶带、腻子三遍、吊顶刷乳胶漆
2.双层9.5厚防潮纸面石膏板,自攻螺丝拧牢,钉眼防锈处理
3.轻钢主龙骨50*19*0.5,中距900(吊点附吊挂)轻钢次龙骨50*19*0.5,中距600,覆面龙骨50*19*0.5,中距400
4.φ8镀锌全丝牙吊杆,双向吊点(中距900一个)
5.仿木纹铝方通50*80*150
6.尺寸：63000*2100MM；3500*3500MM</t>
  </si>
  <si>
    <t>“信”文化墙：
1.30*30木龙骨基础间距：300*300；
2.表面9.5厚纸；
3.木工板、石膏板造型，铺贴墙布；
4.2cmpvc+亚克力；
5.系标：软膜灯箱
6.尺寸：9000*4000MM</t>
  </si>
  <si>
    <t>“信”文化墙2：
1.30*30木龙骨基础间距：300*300；
2.表面9.5厚纸；
3.木工板、石膏板造型，铺贴墙布；
4.2cmpvc+亚克力；
5.尺寸：7000*2000MM</t>
  </si>
  <si>
    <t>“社会主义核心价值观”文化墙：
1.30*30木龙骨基础间距：300*300；
2.表面9.5厚纸；
3.木工板、石膏板造型，铺贴墙布；
4.2cmpvc+亚克力；
5.尺寸：5400*2000MM</t>
  </si>
  <si>
    <t>双头LED筒灯</t>
  </si>
  <si>
    <t>1.名称:双头LED筒灯
2.型号:LED
3.规格:120*240
4.电压: 220V
5.工艺: 喷漆磨砂
4.安装形式:吊装</t>
  </si>
  <si>
    <t>大屏造型墙</t>
  </si>
  <si>
    <t>1.30*30木龙骨基础间距：300*300；
2.表面9.5厚纸；
3.木工板、石膏板造型，铺贴墙布；
4.亚克力烤漆字；
5.尺寸：5400*3800MM</t>
  </si>
  <si>
    <t>综合教学部门厅</t>
  </si>
  <si>
    <t>“勤”文化墙：
1.30*30木龙骨基础间距：300*300；
2.表面9.5厚纸；
3.木工板、石膏板造型，铺贴墙布；
4.2cmpvc+亚克力；
5.尺寸：9000*4000MM</t>
  </si>
  <si>
    <t>“社会主义核心价值观+八礼四仪”文化墙：
1.30*30木龙骨基础间距：300*300；
2.表面9.5厚纸；
3.木工板、石膏板造型，铺贴墙布；
4.2cmpvc+亚克力；
5.尺寸：9000*4000MM</t>
  </si>
  <si>
    <t>系训标语：
1.金属烤漆字
5.尺寸：55cm*8个</t>
  </si>
  <si>
    <t>组</t>
  </si>
  <si>
    <t>公布栏</t>
  </si>
  <si>
    <t>2cmpvc+亚克力
尺寸：5000*1500MM</t>
  </si>
  <si>
    <t>乳胶漆</t>
  </si>
  <si>
    <t>环保工程漆，腻子找平两边腻子满批，二遍乳胶漆</t>
  </si>
  <si>
    <t>系标设计</t>
  </si>
  <si>
    <t>各系系部设计</t>
  </si>
  <si>
    <t>综合楼门厅</t>
  </si>
  <si>
    <t>3楼门厅</t>
  </si>
  <si>
    <t>原墙体拆除，找补墙面</t>
  </si>
  <si>
    <t>拆除垃圾清运</t>
  </si>
  <si>
    <t>1.轻钢龙骨隔墙，12mm阻燃板，9mm纸面石膏板贴面。
2.轻钢主龙骨间距不大于800mm。
3.轻钢副龙骨间距≤400-600mm。
4.木纹饰面板离墙厚3-5CM。尺寸6200*3200mm（颜色，由甲方确认）
含主辅材料购置安装。</t>
  </si>
  <si>
    <t>实木雕刻厚度20*30MM,尺寸：3700*2000mm</t>
  </si>
  <si>
    <t>0.8金属烤漆字折边2-3CM，尺寸：15cm</t>
  </si>
  <si>
    <t>不锈钢卡边条</t>
  </si>
  <si>
    <t>4楼门厅</t>
  </si>
  <si>
    <t>1.轻钢龙骨隔墙，12mm阻燃板，9mm纸面石膏板贴面。
2.轻钢主龙骨间距不大于800mm。
3.轻钢副龙骨间距≤400-600mm。
4.两侧长城板饰面板离墙厚3-5CM。尺寸2200*3000mm（颜色，由甲方确认）
含主辅材料购置安装。</t>
  </si>
  <si>
    <t>中间部分贴2.0厚穿孔铝板尺寸：3900*3000mm</t>
  </si>
  <si>
    <t>0.8金属烤漆字折边2-3CM，尺寸：30cm</t>
  </si>
  <si>
    <t>亚克力烤漆字，厚度2-3CM，尺寸：7cm</t>
  </si>
  <si>
    <t>5楼门厅</t>
  </si>
  <si>
    <t>1.轻钢龙骨隔墙，12mm阻燃板，9mm纸面石膏板贴面。
2.轻钢主龙骨间距不大于800mm。
3.轻钢副龙骨间距≤400-600mm。
4.两侧木纹饰面板离墙厚3-5CM。尺寸1900*3000mm（颜色，由甲方确认） 
含主辅材料购置安装。</t>
  </si>
  <si>
    <t>中间部分30*50方通造型尺寸：4200*3000mm</t>
  </si>
  <si>
    <t>中间龙骨基础木工板、石膏板面层贴墙布尺寸：4200*1600</t>
  </si>
  <si>
    <t>0.8金属烤漆字折边2-3CM，尺寸：35cm*8个，40cm*1个</t>
  </si>
  <si>
    <t>6楼门厅</t>
  </si>
  <si>
    <t>1.轻钢龙骨隔墙，12mm阻燃板，9mm纸面石膏板贴面。
2.轻钢主龙骨间距不大于800mm。
3.轻钢副龙骨间距≤400-600mm。
4.两侧饰面板造型离墙厚3-5CM。尺寸2400*3000mm（造型、颜色，如效果图）
 含主辅材料购置安装。</t>
  </si>
  <si>
    <t>中间部分木纹饰面板造型尺寸：3000*3700mm</t>
  </si>
  <si>
    <t>0.8金属烤漆字折边2-3CM，尺寸：28cm*6个,50cm*1个</t>
  </si>
  <si>
    <t>7楼门厅</t>
  </si>
  <si>
    <t>1.轻钢龙骨隔墙，12mm阻燃板，9mm纸面石膏板贴面。
2.轻钢主龙骨间距不大于800mm。
3.轻钢副龙骨间距≤400-600mm。
4.两侧饰面板造型离墙厚3-5CM。尺寸1100*3000mm（造型、颜色，如效果图）
 含主辅材料购置安装。</t>
  </si>
  <si>
    <t>中间部分木纹饰面板造型尺寸：5000*3000mm</t>
  </si>
  <si>
    <t>0.8金属烤漆字折边2-3CM，尺寸：38cm</t>
  </si>
  <si>
    <t>亚克力烤漆字，厚度2-3CM，尺寸：12cm</t>
  </si>
  <si>
    <t>8楼门厅</t>
  </si>
  <si>
    <t>原有墙面字体拆除</t>
  </si>
  <si>
    <t>垃圾清运</t>
  </si>
  <si>
    <t>0.8金属烤漆字折边2-3CM，尺寸：30cm*9个，60cm*1个</t>
  </si>
  <si>
    <t>9楼门厅</t>
  </si>
  <si>
    <t>1.轻钢龙骨隔墙，12mm阻燃板，9mm纸面石膏板贴面。
2.轻钢主龙骨间距不大于800mm。
3.轻钢副龙骨间距≤400-600mm。
4.两侧饰面板造型离墙厚3-5CM。尺寸500*3000mm（造型、颜色，如效果图）
含主辅材料购置安装。</t>
  </si>
  <si>
    <t>中间部分木纹饰面板造型尺寸：5600*3000mm</t>
  </si>
  <si>
    <t>0.8金属烤漆字折边2-3CM,32cm*5个，60cm*1个；110*30cm*1个</t>
  </si>
  <si>
    <t>楼名字</t>
  </si>
  <si>
    <t>定制，约1.5米，平面不锈钢字，（含设计、制作、安装等），字的具体尺寸和个数以现场实际情况为准，由甲方定</t>
  </si>
  <si>
    <t>定制，约1.5米，球面、弧面字，（含设计、制作、安装等）字的具体尺寸和个数以现场实际情况为准，由甲方定</t>
  </si>
  <si>
    <t>系部LOGO（系部名字和系标）</t>
  </si>
  <si>
    <t>定制，约80公分，平面不锈钢字，（含设计、制作、安装等），字的具体尺寸和个数以现场实际情况为准，由甲方定</t>
  </si>
  <si>
    <t>套</t>
  </si>
  <si>
    <t>定制，约80公分，球面、弧面字，（含设计、制作、安装等），字的具体尺寸和个数以现场实际情况为准，由甲方定</t>
  </si>
  <si>
    <t>宿舍楼名</t>
  </si>
  <si>
    <t>定制，约1.5米，球面、弧面字，（含设计、制作、安装等），字的具体尺寸和个数以现场实际情况为准，由甲方定</t>
  </si>
  <si>
    <t>弧幕投影硬件</t>
  </si>
  <si>
    <t>投影机</t>
  </si>
  <si>
    <t>主要参数
投影技术 3LCD
显示芯片 3×0.64英寸芯片
亮度 6000流明
亮度均匀值 ≥90%
对比度 3500000:1
标准分辨率 WUXGA（1920*1200）
扫描频率 水平：15-90kHz
垂直：24-85Hz
光源参数
光源类型 激光
光源寿命 正常模式：20000小时，经济模式：25000小时
投影参数
变焦比 1.6X
光圈范围 F=1.6-1.9
实际焦距 f=15.31-24.64mm
投射比 1.05-1.68：1
投影距离 0.68-10.84m
投影尺寸 30-300英寸
屏幕比例 16:10，兼容4:3
画面调节 垂直和水平梯形校正、四角校正功能
垂直：±40度
水平：±15度
投影方式 正投，背投，桌上，吊顶
电脑兼容性 VGA，SVGA，XGA，SXGA，WXGA，WUXGA，MXGA，MSXGA，WSXGA，UXGA，Mac
视频兼容性 NTSC，PAL，SECAM，480i，480p，565p，576p，576i，720p，1080，1080i，1080p
系统参数：扬声器 10W×1
接口参数：输入接口 1×VGA（D-sub 15pin），1×Audio in：mini jack（3.5mm），1×DVI，1×HDMI，1×Video
输出接口 1×VGA（D-sub 15pin），1×Audio out：Mini-jack（3.5mm）
控制接口 2×USB，1×RS232（D-sub 9pin），1×RJ45
规格参数：产品噪音 正常模式：37dB，经济模式：29dB
电源功率 460W，待机功率：≤0.5W
电源性能 AC100-240V，50/60Hz
产品尺寸 不含突出部分：545×345×128mm
产品重量 9.5kg
适用环境 工作温度：0-40℃，工作湿度：20-80%（无结露） ，存储温度：-10-60℃，存储湿度：20-80%（无结露）
其它参数 支持水平、垂直360°旋转安装，多种图像模式选择，支持DICOM模拟模式，USB直读图片及视频功能，快速开关机功能，断电保护功能，密码锁定及防盗功能，支持画面自动翻转功能，支持Crestron、PJ-Link、AMX，具备高海拔模式，内置测试图、具有黑板、绿板等多种配色板图像模式，支持画面冻结，一键黑屏功能
随机附件：包装清单 主机 x1，中文遥控器 x1，电源线 x1，快速启动卡 x1，合格证 x1，保修卡 x1，保修信息
保修政策 全国联保，享受三包服务，质保时间 3年</t>
  </si>
  <si>
    <t>安装吊架</t>
  </si>
  <si>
    <t>定制
高度可调：吊架允许用户根据需要调整投影机的高度，以满足不同的投射角度和高度需求。
水平调节：吊架通常具有水平调节功能，可以调整投影机的水平位置，以确保图像的水平和垂直方向都与屏幕对齐。
旋转调节：一些吊架还具有旋转调节功能，允许用户根据需要旋转投影机，以适应不同角度的投射需求。
固定装置：吊架还配备有安全锁和固定装置，以确保投影机在安装和使用过程中的稳定性和安全性。
兼容性：吊架通常兼容各种类型的投影机，可以适应不同重量和尺寸的投影机。
材料和结构：吊架通常由高质量的材料制成，如铝合金或钢材，以确保其坚固性和耐用性。同时，吊架的结构也经过精心设计，以确保其稳定性和承重能力。</t>
  </si>
  <si>
    <t>短焦镜头</t>
  </si>
  <si>
    <t>定制
焦距范围：该镜头的焦距范围为8mm至20mm。这意味着该镜头非常适合拍摄宽广的场景，如风景、大型活动等。
最大光圈：最大光圈为f/1.8，这意味着该镜头可以在非常明亮的环境下拍摄，同时也能产生较浅的景深，使主体在背景中突出。
视角：视角在100度至150度之间，这使得该镜头能够捕捉到更广阔的视野，非常适合拍摄宽广的场景。
重量：该镜头的重量约为500克，相对较轻，便于携带和手持拍摄。
滤镜尺寸：该镜头的滤镜尺寸为77mm，这使得您可以方便地使用各种滤镜来增强您的拍摄效果。
卡口类型：该镜头使用索尼E卡口，适用于索尼品牌的相机。</t>
  </si>
  <si>
    <t>投影融合</t>
  </si>
  <si>
    <t>定制
单机最⼤⽀持32路4K画⾯的完美融合
节⽬表管理取代传统预案管理
直接调⽤显卡底层API进⾏融合桌⾯，避免了因为系统升级导致的融合故障
强⼤的锁屏功能，不再为开机顺序导致的屏幕排序错乱问题感到烦恼
⾃主研发解码引擎，⽀持播放16K * 8K@60FPS的⽚源视频，不再为切分视频⽽烦恼，⽀持中⽂、英⽂、韩语、⽇语、俄语等多种语⾔
最多⽀持256台电脑主机的集连帧同步，满⾜项⽬备份和超⾼分⼤画⾯需求
⽀持TCP和UDP返码功能，实时将播放过程中所需时间轴上的命令发送给指定设备，实现联动需求</t>
  </si>
  <si>
    <t>通道</t>
  </si>
  <si>
    <t>服务器</t>
  </si>
  <si>
    <t>定制
处理器：酷睿i7 9代系列，制作工艺：14纳米。发布日期：2019年Q2。主频：3GHz。最高睿频：4.7GHz。，三级缓存：12MB。，总线规格：DMI3 8GT/s。，热设计功耗(TDP)：65W。支持最大内存：128GB。内存类型：DDR4 2666MHz。最大内存通道数：2。最大内存带宽：41.6GB/s。
集成显卡：英特尔 超核芯显卡 630。显卡基本频率：350MHz。显卡最大动态频率：1.2GHz。
显卡其它特性：显卡视频最大内存:64GB，4K支持:是@60Hz，最大分辨率 (HDMI 1.4):4096x2304@24Hz，最大分辨率 (DP):4096x2304@60Hz，最大分辨率(eDP-集成平板):4096x2304@60Hz，DirectX支持:12，OpenGL支持:4.5，英特尔Quick Sync Video，英特尔InTru 3D 技术，英特尔清晰视频核芯技术，英特尔清晰视频技术，显示支持数量:3。插槽类型：LGA 1151。封装大小：37.5×37.5mm。技术参数：睿频加速技术支持,2.0。超线程技术：不支持。</t>
  </si>
  <si>
    <t>功放</t>
  </si>
  <si>
    <t>T8功放参数；输出功率80w，频率响应 80-20000Hz(-3dB)，失真度 0.1% Ha 1kHz, 1/3 rated power output，输出方式 100V定压输出，线路输入灵敏度 250mV10kOhmunbalanced2x2RCA，话筒输入灵敏度 6mV.600kOhm,unbalanced1xXLR/TRSJack 6.3mm(Priority in)，辅助LINK输出灵敏度 500mV(unballance 2RCA)，Mp3 mp3(USB/SD дo 32GbFAT32) player,fm tuner,bluetooth，信噪比 Line-70dB/Mic-66dB，低音 Bass:10dB-100Hz，高音 Treble:10dB-10kHz，整机尺寸 250x65x231mm，额定电源电压 220VAC50-60Hz，最大功率消耗 180W ，保险管 3.15A，净重 4.9kg</t>
  </si>
  <si>
    <t>音响</t>
  </si>
  <si>
    <t>频率响应 (-3 dB) 95 Hz – 16 kHz，频率范围 (-10 dB) 83 Hz – 19 kHz，覆盖范围 150° 锥形
，额定阻抗 16 Ω，功率处理能力，连续 20 W，功率处理能力，峰值 80 W，最大 SPL @ 1 米 99 dB
尺寸（直径 x 产品深度 x 嵌入深度），182 × 132 × 125 毫米，7.2 × 5.2 × 4.9 英寸
随附配件 开孔模板，可选配件 安装桥板（6 套装）、螺丝孔型桥板套装（6 套装）、改装套件、陶瓷端子和保险丝套件</t>
  </si>
  <si>
    <t>线材辅料</t>
  </si>
  <si>
    <t>定制线材辅料，高清线，转接头，插排等等</t>
  </si>
  <si>
    <t>弧幕投影软件</t>
  </si>
  <si>
    <t>素材类弧幕影片</t>
  </si>
  <si>
    <t>定制
屏幕尺寸：弧幕影片的屏幕尺寸取决于展示场所的空间结构和展示效果的需求。一般来说，屏幕尺寸越大，呈现的画面越震撼，给观众的视觉冲击力也越强。
视频素材：弧幕影片使用的视频素材可以是动态的，也可以是静态的。动态视频可以呈现动态画面和音效，如动画、电影片段等；静态视频则以图片、文字等形式为主，呈现静态画面和文字信息。
分辨率：弧幕影片的分辨率通常比普通屏幕要高。高分辨率可以呈现更多的细节和更清晰的图像，使观众能够更好地欣赏画面中的内容。
投影设备：弧幕影片需要使用专业的投影设备来播放。这些设备可以是投影仪等，具体取决于展示场所的技术条件和展示效果的需求。
音效：为了提供更加沉浸式的体验，弧幕影片通常会配有音效。音效可以是背景音乐、旁白解说等，使观众在观看影片的同时，更好地感受画面中的氛围和信息。
其他参数：根据不同的展示效果需求，弧幕影片还可能具有其他一些参数，如多通道融合、交互设计等。这些参数可以根据实际需求进行定制化设置</t>
  </si>
  <si>
    <t>球幕投影硬件</t>
  </si>
  <si>
    <t>主要参数
投影技术 3LCD
显示芯片 3×0.64英寸芯片
亮度 6000流明
亮度均匀值 ≥90%
对比度 3500000:1
标准分辨率 WUXGA（1920*1200）
扫描频率 水平：15-90kHz
垂直：24-85Hz
光源参数
光源类型 激光
光源寿命 正常模式：20000小时，经济模式：25000小时
投影参数
变焦比 1.6X
光圈范围 F=1.6-1.9
实际焦距 f=15.31-24.64mm
投射比 1.05-1.68：1
投影距离 0.68-10.84m
投影尺寸 30-300英寸
屏幕比例 16:10，兼容4:3
画面调节 垂直和水平梯形校正、四角校正功能
垂直：±40度
水平：±15度
投影方式 正投，背投，桌上，吊顶
电脑兼容性 VGA，SVGA，XGA，SXGA，WXGA，WUXGA，MXGA，MSXGA，WSXGA，UXGA，Mac
视频兼容性 NTSC，PAL，SECAM，480i，480p，565p，576p，576i，720p，1080，1080i，1080p
系统参数：扬声器 10W×1
接口参数：输入接口 1×VGA（D-sub 15pin）
1×Audio in：mini jack（3.5mm），1×DVI，1×HDMI，1×Video
输出接口 1×VGA（D-sub 15pin），1×Audio out：Mini-jack（3.5mm）
控制接口 2×USB，1×RS232（D-sub 9pin），1×RJ45
规格参数：产品噪音 正常模式：37dB，经济模式：29dB
电源功率 460W，待机功率：≤0.5W
电源性能 AC100-240V，50/60Hz
产品尺寸 不含突出部分：545×345×128mm
产品重量 9.5kg
适用环境 工作温度：0-40℃，工作湿度：20-80%（无结露） ，存储温度：-10-60℃，存储湿度：20-80%（无结露）
其它参数 支持水平、垂直360°旋转安装，多种图像模式选择，支持DICOM模拟模式，USB直读图片及视频功能，快速开关机功能，断电保护功能，密码锁定及防盗功能，支持画面自动翻转功能，支持Crestron、PJ-Link、AMX，具备高海拔模式，内置测试图、具有黑板、绿板等多种配色板图像模式，支持画面冻结，一键黑屏功能
随机附件
包装清单 主机 x1，中文遥控器 x1，电源线 x1，快速启动卡 x1，合格证 x1，保修卡 x1，保修信息，保修政策 全国联保，享受三包服务，质保时间 3年</t>
  </si>
  <si>
    <t>球幕</t>
  </si>
  <si>
    <t>定制
规格：
直径：半圆球幕的直径通常可以根据实际需求进行定制，一般可选择范围在3米到10米之间。
曲率：半圆球幕的曲率也可以根据实际需求进行定制，一般可选择范围在1.5倍到3倍之间。
分辨率：半圆球幕的分辨率通常根据展示效果的需求进行选择，一般可选择1920x1080或更高分辨率。
投影设备：半圆球幕需要使用专业的投影设备来播放，一般可选择高流明工程投影仪或激光投影仪。
材料参数：
材质：半圆球幕的材质一般可选择金属材料，如铝合金或钢结构，以支撑球幕的形状和结构。
表面处理：半圆球幕的表面一般可选择烤漆处理，以提高耐用性和防水性能。
投影面：半圆球幕的投影面一般可选择玻璃纤维布或PET材料，以提高投影效果和耐久性。
其他参数：根据不同的展示效果需求，半圆球幕还可能具有其他一些参数，如多通道融合、交互设计等。这些参数可以根据实际需求进行定制化设置。</t>
  </si>
  <si>
    <t>鱼眼镜头</t>
  </si>
  <si>
    <t>定制
焦距（focal length）：焦距是镜头和感光元件之间的距离，以毫米（mm）为单位。鱼眼镜头通常具有非常短的焦距，通常在16mm或更短。这样的短焦距使得镜头可以捕捉到非常宽广的视角，达到或接近180°。
最大光圈（maximum aperture）：最大光圈是镜头在最大亮度条件下可以使用的光圈大小，通常以f-stop表示。鱼眼镜头通常具有较大的最大光圈，例如f/1.8或更大。这使得它们在低光照条件下仍能进行拍摄，并产生较浅的景深，使图像的背景呈现出模糊的效果。
视角（angle of view）：鱼眼镜头具有极大的视角，通常接近或达到180°。这意味着它们可以捕捉到非常宽广的视野，将更多的景物收入镜头。然而，由于这种极端的视角，鱼眼镜头也会产生一种独特的“鱼眼效果”，即图像的中心部分放大，而边缘部分则扭曲和缩小。
光圈范围（aperture range）：光圈范围是镜头可以调节的光圈大小的范围。鱼眼镜头通常具有较小的光圈范围，例如f/1.8至f/11。这是因为它们通常在低光照条件下进行拍摄，因此不需要太宽的光圈范围。
像场（image circle）：像场是镜头能够覆盖的图像传感器的范围。鱼眼镜头通常具有较大的像场，可以覆盖全画幅或更大的图像传感器。这使得它们适用于拍摄宽广的场景，同时也能捕捉到更多的细节。
畸变（distortion）：由于鱼眼镜头的设计原理，拍摄出的图像会产生严重的畸变，呈现出一种“鱼眼效果”。这种畸变通常表现为图像的中心部分放大，而边缘部分则缩小，并且边缘部分可能会呈现出弯曲或扭曲的效果。
对焦距离（focusing distance）：对焦距离是镜头能够清晰对焦的最远距离。鱼眼镜头通常具有较短的对焦距离，这使得它们在拍摄近距离的物体时能够产生清晰的图像。
最近对焦距离（closest focusing distance）：最近对焦距离是镜头能够清晰对焦的最近距离。鱼眼镜头通常具有较小的最近对焦距离，这使得它们在拍摄近距离的物体时也能产生清晰的图像。
重量（weight）：鱼眼镜头的重量因品牌、型号和材料而异。一般来说，由于它们的特殊设计和材料选择，鱼眼镜头通常比普通镜头更重。
滤镜尺寸（filter size）：鱼眼镜头通常使用特定的滤镜尺寸，以适应不同的光线条件和拍摄需求。常见的滤镜尺寸包括40.5mm、46mm、52mm、58mm、62mm、67mm、72mm、77mm、82mm等。</t>
  </si>
  <si>
    <t>定制
单机最⼤⽀持32路4K画⾯的完美融合
节⽬表管理取代传统预案管理
直接调⽤显卡底层API进⾏融合桌⾯，避免了因为系统升级导致的融合故障
强⼤的锁屏功能，不再为开机顺序导致的屏幕排序错乱问题感到烦恼
⾃主研发解码引擎，⽀持播放16K * 8K@60FPS的⽚源视频，不再为切分视频⽽烦恼
⽀持中⽂、英⽂、韩语、⽇语、俄语等多种语⾔
最多⽀持256台电脑主机的集连帧同步，满⾜项⽬备份和超⾼分⼤画⾯需求
⽀持TCP和UDP返码功能，实时将播放过程中所需时间轴上的命令发送给指定设备，实现联动需求</t>
  </si>
  <si>
    <t>定制
处理器：酷睿i7 9代系列。
制作工艺：14纳米。
发布日期：2019年Q2。
主频：3GHz。
最高睿频：4.7GHz。
三级缓存：12MB。
总线规格：DMI3 8GT/s。
热设计功耗(TDP)：65W。
支持最大内存：128GB。
内存类型：DDR4 2666MHz。
最大内存通道数：2。
最大内存带宽：41.6GB/s。
集成显卡：英特尔 超核芯显卡 630。
显卡基本频率：350MHz。
显卡最大动态频率：1.2GHz。
显卡其它特性：显卡视频最大内存:64GB，4K支持:是@60Hz，最大分辨率 (HDMI 1.4):4096x2304@24Hz，最大分辨率 (DP):4096x2304@60Hz，最大分辨率(eDP-集成平板):4096x2304@60Hz，DirectX支持:12，OpenGL支持:4.5，英特尔Quick Sync Video，英特尔InTru 3D 技术，英特尔清晰视频核芯技术，英特尔清晰视频技术，显示支持数量:3。
插槽类型：LGA 1151。
封装大小：37.5×37.5mm。
技术参数：睿频加速技术支持,2.0。
超线程技术：不支持。</t>
  </si>
  <si>
    <t>T8功放参数；输出功率80w
 频率响应 80-20000Hz(-3dB)
 失真度 0.1% Ha 1kHz, 1/3 rated power output
 输出方式 100V定压输出
 线路输入灵敏度 250mV10kOhmunbalanced2x2RCA
 话筒输入灵敏度 6mV.600kOhm,unbalanced1xXLR/TRSJack 6.3mm(Priority in)
 辅助LINK输出灵敏度 500mV(unballance 2RCA)
 Mp3 mp3(USB/SD дo 32GbFAT32) player,fm tuner,bluetooth
 信噪比 Line-70dB/Mic-66dB
 低音 Bass:10dB-100Hz
 高音 Treble:10dB-10kHz
 整机尺寸 250x65x231mm
 额定电源电压 220VAC50-60Hz
 最大功率消耗 180W 
 保险管 3.15A
 净重 4.9kg</t>
  </si>
  <si>
    <t>频率响应 (-3 dB) 95 Hz – 16 kHz
频率范围 (-10 dB) 83 Hz – 19 kHz
覆盖范围 150° 锥形
额定阻抗 16 Ω
功率处理能力，连续 20 W
功率处理能力，峰值 80 W
最大 SPL @ 1 米 99 dB
尺寸（直径 x 产品深度 x 嵌入深度）
182 × 132 × 125 毫米
7.2 × 5.2 × 4.9 英寸
随附配件 开孔模板
可选配件 安装桥板（6 套装）、螺丝孔型桥板套装（6 套装）、改装套件、陶瓷端子和保险丝套件</t>
  </si>
  <si>
    <t>球幕投影软件</t>
  </si>
  <si>
    <t>投影数字影片</t>
  </si>
  <si>
    <t>定制
根据甲方需求，定制影视脚本，制作影视分镜，配合交流现场硬件配置，指定最佳影片分辨率，最终成片包含现场调试沟通，不含音乐音效版权。
分辨率：4K以内
使用软件：C4D/3DMAX/ AE等
分辨率：分辨率是衡量图像清晰度的重要指标，通常与投影仪的显示芯片大小有关。常见的分辨率有720p、1080p和4K等。
显示芯片：显示芯片是投影仪的核心部件，决定了图像的生成方式和分辨率。市面上采用DLP投影技术的核心成像器件即DMD芯片。
光源：光源是投影仪的另一个核心部件，决定了图像的亮度和色彩。常见的光源有LED、激光和氙灯等。
增益：增益是用来测量屏幕对光线的反射能力，通常与屏幕表面的材质有关。增益越高，屏幕反射的光线越多，图像就越明亮。
对比度：对比度是衡量图像最亮和最暗部分之间差异的指标，通常与投影仪的亮度和色彩有关。对比度越高，图像的色彩层次就越丰富。
色彩：色彩是衡量图像颜色还原度的指标，通常与投影仪的光源和显示芯片有关。色彩越准确，图像就越真实。
均匀度：均匀度是衡量屏幕亮度分布的指标，通常与屏幕表面的材质和投影仪的光源有关。均匀度越高，屏幕上的亮度就越均匀，不会出现局部过亮或过暗的情况。</t>
  </si>
  <si>
    <t>数字沙盘硬件</t>
  </si>
  <si>
    <t>实体沙盘模型</t>
  </si>
  <si>
    <t>定制
尺寸：沙盘模型的尺寸可以根据实际需要定制，但常见的尺寸为长5米、宽4米、高0.6米。这意味着沙盘模型的底部面积为20平方米，高度为0.6米，长宽各为5米。
材质：沙盘模型通常由多种材质组成，包括进口有机玻璃、ABS板材、工程塑料和金属件等。这些材质可以确保沙盘模型的坚固性和耐用性，同时使模型具有更好的视觉效果。
内容：沙盘模型的内容可以根据实际需要定制，但通常会包括各种建筑、设备和人物等元素。例如，一个常见的沙盘模型可能包括几栋建筑、道路、车辆、人物和树木等元素。这些元素可以按照实际比例缩小制作，以便在沙盘模型中呈现出来。
比例：沙盘模型的比例可以根据实际需要定制，但通常采用1:75的比例。这意味着模型中的每1个单位长度代表实际中的75个单位长度。例如，如果模型中的1米代表实际的75米，那么模型的10米就代表实际的750米。
颜色：沙盘模型的颜色可以根据实际需要定制，但通常采用各种不同的颜色来表示不同的元素和特征。例如，建筑可能被涂成蓝色或灰色，道路可能被涂成黄色或棕色，而人物和车辆可能被涂成各种不同的颜色来表示不同的类型和身份。
灯光：沙盘模型中通常会使用灯光来增强视觉效果。例如，可以使用LED灯或荧光灯来照亮模型中的各个元素，使它们更加突出和立体感更强。</t>
  </si>
  <si>
    <t>平方</t>
  </si>
  <si>
    <t>数字沙盘软件</t>
  </si>
  <si>
    <t>地面互动投影硬件</t>
  </si>
  <si>
    <t>雷达</t>
  </si>
  <si>
    <t>定制
测量特性
探测范围 0.1-10m @90%反射率 0.1-5m @10%反射率，测距精度 ±30mm，扫描范围 270°，扫描频率 10-30Hz，最小角分辨率 0.08°
光电特性
电源电压 DC12V-24V，工作电流 0.21A/12V（典型），激光光源 905nm classⅠ，功耗 2.5w
其他
数据传输接口 Ethernet 100BASE-TX，启动时间 ＜10s，指示灯 电源指示灯  状态指示灯，环境光 ＜50,000lx，工作温度 -10℃~55℃，储存温度 -30℃~75℃，湿度 ＜80%，工作寿命 5年（电机寿命），震动测试 10-55Hz，振幅0.75mm，XYZ三轴向，每轴2小时；50-200Hz，196m/s²(20G),扫频速度2min/循环，XYZ三轴向，每轴2小时，防护等级 IP65尺寸 50×50×76mm，重量 148g（不含电缆）</t>
  </si>
  <si>
    <t>地面互动投影软件</t>
  </si>
  <si>
    <t>互动程序</t>
  </si>
  <si>
    <t>定制
基于UNITY开发的投影互动展示程序，可实现点击以后，呈现相应的MG动画整套程序做外部加载功能，用户可自行更换视频，图文资料等内容互动程序互动控制：互动程序能够实现多人同时参与，允许多个用户同时进行互动操作，如同时进行标注、文字输入、图像操作等。
实时响应：互动程序能够实时捕捉并处理用户的操作，将操作结果实时反映到投影机上，实现实时互动效果。
精确度高：互动程序能够精确地捕捉用户的操作，确保操作的准确性和精细度。
兼容性强：互动程序能够兼容各种类型的投影机、触摸屏等设备，可以适应不同的硬件配置和操作系统。
安全性高：互动程序具有较高的安全性，能够保护用户的隐私和数据安全，避免未经授权的访问和操作。
可扩展性：互动程序具有较好的可扩展性，能够根据用户的需求进行定制和扩展，以满足不同领域和应用场景的需求。
易用性：互动程序具有较好的易用性，用户界面友好，操作简单方便，易于学习和使用。</t>
  </si>
  <si>
    <t>中控系统硬件</t>
  </si>
  <si>
    <t>平板</t>
  </si>
  <si>
    <t>平板电脑：10.2英寸 32G  WLAN版</t>
  </si>
  <si>
    <t>工控电脑</t>
  </si>
  <si>
    <t>定制
处理器：酷睿i7 9代系列。制作工艺：14纳米。发布日期：2019年Q2。主频：3GHz。最高睿频：4.7GHz。三级缓存：12MB。总线规格：DMI3 8GT/s。热设计功耗(TDP)：65W。支持最大内存：128GB。内存类型：DDR4 2666MHz。最大内存通道数：2。最大内存带宽：41.6GB/s。集成显卡：英特尔 超核芯显卡 630。显卡基本频率：350MHz。显卡最大动态频率：1.2GHz。显卡其它特性：显卡视频最大内存:64GB，4K支持:是@60Hz，最大分辨率 (HDMI 1.4):4096x2304@24Hz，最大分辨率 (DP):4096x2304@60Hz，最大分辨率(eDP-集成平板):4096x2304@60Hz，DirectX支持:12，OpenGL支持:4.5，英特尔Quick Sync Video，英特尔InTru 3D 技术，英特尔清晰视频核芯技术，英特尔清晰视频技术，显示支持数量:3。插槽类型：LGA 1151。封装大小：37.5×37.5mm。技术参数：睿频加速技术支持,2.0。超线程技术：不支持。</t>
  </si>
  <si>
    <t>显示器</t>
  </si>
  <si>
    <t>基本参数：产品类型 广视角显示器，产品定位 电子竞技，屏幕尺寸 21.5英寸，最佳分辨率 1920x1080，屏幕比例 16:9（宽屏），面板类型 IPS，静态对比度 1000:1
显示参数亮度 250cd/㎡，可视角度 178/178°，显示颜色 16.7M，色域 sRGB：118％ NTSC：104％，刷新率 144Hz，接口参数：视频接口 D-Sub（VGA），HDMI×2，Displayport
其它接口 音频输出，外观规格：外观设计 耀夜黑色机身，炫酷黑红配色，1.2mm窄边框设计，一键快拆支架，底座功能 倾斜：-5-23°，左右旋转：35°，升降：110mm：功能参数，HDR 支持纠错
其它特点 支持Adaptive-Sync，MBR低运动模糊，支持G-Menu调节软件导入职业战队游戏参数设置，滤蓝光不闪屏</t>
  </si>
  <si>
    <t>串口</t>
  </si>
  <si>
    <t>定制
总线接口 PCI Express*1
端口数目 2
端口速度（Kbps） 921.600
网络
支持操作系统 Windows(2000, XP/2003/Vista/2008 x86 &amp; x64),Linux 2.4/2.6
环境参数
工作温度（℃） 0-55
工作湿度 5-95% RH
存储温度（℃） -20-85
存储湿度 5-95% RH</t>
  </si>
  <si>
    <t>弱电箱</t>
  </si>
  <si>
    <t>品牌型号：定制
弱电控制箱：控制馆内多媒体展项弱电设备，链接子展项系统服务器与中控主机之间的信号 传输
尺寸：弱电控制箱的尺寸通常根据实际需求进行定制，但也有一些常见的标准尺寸，如300mm x 200mm x 150mm、400mm x 200mm x 150mm等。
材料：弱电控制箱通常由高品质的金属或塑料材料制成，要求具备一定的耐用性和稳定性，能够抵御环境中的不利因素，如湿度、尘埃、温度等。
接口：弱电控制箱应具备多种类型的接口，包括电源接口、网络接口、串口、USB接口等，以满足子展项系统服务器与中控主机之间的信号传输需求。
传输速率：弱电控制箱的传输速率应足够快，以实现实时信号传输和控制，通常应达到100Mbps或更高。
稳定性：弱电控制箱应具备高度的稳定性，能够在长时间的工作中保持可靠的运行状态，避免出现故障或信号传输中断等问题。
安全性：弱电控制箱应具备防雷、过载保护、短路保护等功能，以确保设备和人员的安全。</t>
  </si>
  <si>
    <t>交换机</t>
  </si>
  <si>
    <t>主要参数：产品类型 千兆以太网交换机，网管交换机，传输速率 10/100/1000Mbps，交换方式 存储-转发，包转发率 1000Mbps:1488000pps，MAC地址表 16K
端口参数：端口数量 48个，端口描述 48个10/100/1000Base-T RJ45端口
功能特性：网络管理 支持802.1Q VLAN，MTU VLAN，端口VLAN，支持QoS，带宽控制，风暴抑制，支持端口汇聚，端口镜像，端口监控，支持带宽控制，风暴抑制，支持线缆检测，环回检测
其它参数：电源电压 100-240VAC，50/60Hz，产品尺寸 440×220×44mm，环境标准 工作温度：0-40℃，工作湿度：10%-90%RH（不凝结），存储温度：-40-70℃，存储湿度：5%-90%RH（不凝结）
其它参数 模式开关：持Web管理，VLAN隔离，标准交换三种工作模式纠错</t>
  </si>
  <si>
    <t>无线AP</t>
  </si>
  <si>
    <t>主要性能
产品类型 吸顶式AP，网络标准 IEEE802.11ac，网络协议 WIFI 5，最高传输速率 1167Mbps，频率范围 双频（2.4GHz，5GHz），网络接口 1个10/100/1000M RJ45端口，其它接口 1个DC口
功能参数：工作模式 FAT/FIT，安全性能 WPA，WPA2，WPA-PSK，WPA2-PSK，网络管理 FIT AP模式：由TP-LINK 无线控制器(AC)统一管理，FAT AP模式：独立web页面管理
其它参数：状态指示灯 1个系统指示灯，供电方式 802.3af/at标准PoE供电，12VDC/1A供电（出厂不配送电源适配器），电源功率 最大9.4W，产品尺寸 230×230×60mm，环境标准 工作温度：0℃～40℃，工作湿度：10%～90%RH不凝结，存储温度：-40℃～70℃，存储湿度：5%～90%RH不凝结
其它性能 无线功能：SSID广播：支持，SSID数量：8（2.4GHz）+8（5GHz），支持中文SSID，网络类型：访客网络、员工网络，用户隔离：无线网络间隔离，AP内部隔离，无线MAC地址过滤：支持白名单(100)，VLAN设置：支持SSID和Tag VLAN绑定，发射功率设置：支持1dBm线性调节，无线客户端数量限制：支持，QoS：WMM，WDS：支持，频谱导航（5G优先）：支持，踢除弱信号设备、禁止弱信号设备接入：支持，系统管理：设备管理：全中文WEB管理，系统日志：支持，恢复出厂设置：支持，备份配置：支持，导入配置：支持，软件升级：支持，Ping看门狗：支持纠错，其它特点 安装方式：吸顶/壁挂安装、，按钮：1个Reset按钮，1个FAT/FIT模式拨动开关，客户端数量 100（2.4GHz）+100（5GHz）</t>
  </si>
  <si>
    <t>机箱</t>
  </si>
  <si>
    <t>主要规格：
类型 网络机柜
容量 22U
门及门锁 玻璃门
附加功能 8位10APDU插排一个
固定板1组
4只两寸重型脚轮
M6方螺母钉40套
内六角扳手一只
外观参数
高度 1166mm
宽度 600mm纠错
深度 600mm</t>
  </si>
  <si>
    <t>中控系统软件</t>
  </si>
  <si>
    <t>平板界面</t>
  </si>
  <si>
    <t>控制程序</t>
  </si>
  <si>
    <t>定制
数据格式：通信控制程序需要处理各种数据格式，例如二进制数据、ASCII码数据等。数据格式的选择取决于数据的来源和目的，以及通信协议的要求。
通信协议：通信控制程序通常需要遵守一定的通信协议，以确保数据的正确传输和接收。常见的通信协议包括RS-232、RS-485、Modbus、TCP/IP等。不同的通信协议有不同的数据格式、传输速率和纠错机制等要求。
数据传输距离：通信控制程序可以传输数据的距离取决于通信协议、传输速率、电缆质量等因素。在一定传输速率下，传输距离越远，信号质量会逐渐降低。
稳定性：通信控制程序需要保证数据的稳定传输，避免出现数据丢失或错误的情况。为此，一些程序可能会采用重传机制、校验和等方式来保证数据的完整性。
可扩展性：通信控制程序需要能够支持更多的设备连接和数据传输需求。因此，它应该具备可扩展性，能够方便地添加新的功能和设备支持。
易用性：通信控制程序应该具备易用性，方便用户进行配置和使用。程序应该提供简单明了的界面和文档说明，同时具备错误提示和故障排除功能。</t>
  </si>
  <si>
    <t>我在盱眙等你来硬装</t>
  </si>
  <si>
    <t>方通吊顶</t>
  </si>
  <si>
    <t>定制
造型石膏板吊顶刷乳胶漆：
1.清油封底、自攻螺丝防锈、板缝胶带、腻子三遍、吊顶刷乳胶漆
2.双层9.5厚防潮纸面石膏板,自攻螺丝拧牢,钉眼防锈处理
3.轻钢主龙骨50*19*0.5,中距900(吊点附吊挂)轻钢次龙骨50*19*0.5,中距600,覆面龙骨50*19*0.5,中距400
4.φ8镀锌全丝牙吊杆,双向吊点(中距900一个)
5.仿木纹铝方通50*80*150</t>
  </si>
  <si>
    <t>㎡</t>
  </si>
  <si>
    <t>软膜吊顶</t>
  </si>
  <si>
    <t>定制
1.龙骨材料种类、规格、中距:50系列轻钢龙骨
2.基层材料种类、规格:12mm阻燃板制作灯箱基础
3.面层材料种类、规格:写真软膜饰面</t>
  </si>
  <si>
    <t>地面自流平</t>
  </si>
  <si>
    <t>定制
1.原地面清理，铲除、打磨、修补
2.3mm以内水泥自流平</t>
  </si>
  <si>
    <t>地面铺设地胶</t>
  </si>
  <si>
    <t>定制
面层材料品种、规格、颜色:2mm厚同质透心PVC地胶铺设（含分色），地胶专用压条</t>
  </si>
  <si>
    <t>主背景墙面造型</t>
  </si>
  <si>
    <t>定制
1.轻钢龙骨隔墙，12mm阻燃板，9mm纸面石膏板贴面。
2.轻钢主龙骨间距不大于800mm。
3.轻钢副龙骨间距≤400-600mm。
4.表面2.0定制铝板造型密拼安装
 含主辅材料购置安装。</t>
  </si>
  <si>
    <t>墙面造型基层</t>
  </si>
  <si>
    <t>定制
1.龙骨材料种类、规格：木龙骨制作墙面造型
2.基层材料种类、规格:单层12mm阻燃板造型、9.5mm纸面石膏板造型
3.嵌缝材料种类:板面点锈、贴胶带</t>
  </si>
  <si>
    <t>高清写真</t>
  </si>
  <si>
    <t>定制
1.裱糊部位:墙面
2.面层材料品种、规格、颜色:高清UV图文写真</t>
  </si>
  <si>
    <t>真石漆</t>
  </si>
  <si>
    <t>1.腻子种类:满刮腻子3遍
2.涂料品种、喷刷遍数:真石漆</t>
  </si>
  <si>
    <t>展示架</t>
  </si>
  <si>
    <t>1.定制附墙展示架</t>
  </si>
  <si>
    <t>墙面雕刻</t>
  </si>
  <si>
    <t>1.定制PVC雕刻造型墙
2.工程量按外接矩形计算</t>
  </si>
  <si>
    <t>立体字</t>
  </si>
  <si>
    <t>1.定制立体字</t>
  </si>
  <si>
    <t>综合布管布线</t>
  </si>
  <si>
    <t>1.综合布管布线</t>
  </si>
  <si>
    <t>配电箱</t>
  </si>
  <si>
    <t>成品配电箱</t>
  </si>
  <si>
    <t>装饰灯</t>
  </si>
  <si>
    <t>1.名称:LED暗装筒灯
2.安装形式：嵌入式</t>
  </si>
  <si>
    <t>1.名称:LED明装筒灯
2.安装形式：嵌入式</t>
  </si>
  <si>
    <t>1.名称:长条灯
2.安装形式:吊挂式</t>
  </si>
  <si>
    <t>装饰灯带</t>
  </si>
  <si>
    <t>1.led灯带</t>
  </si>
  <si>
    <t>插座</t>
  </si>
  <si>
    <t>1.五孔插座</t>
  </si>
  <si>
    <t>金属踢脚线</t>
  </si>
  <si>
    <t>1.踢脚线高度:50mm
2.基层材料种类、规格：9mm阻燃板
3.面层材料种类：1.2mm黑色不锈钢踢脚线</t>
  </si>
  <si>
    <t>空调</t>
  </si>
  <si>
    <t>1.成品吸顶式5匹空调</t>
  </si>
  <si>
    <t>1.基础保洁</t>
  </si>
  <si>
    <t>米</t>
    <phoneticPr fontId="18" type="noConversion"/>
  </si>
  <si>
    <t>小计</t>
    <phoneticPr fontId="18" type="noConversion"/>
  </si>
  <si>
    <r>
      <rPr>
        <sz val="11"/>
        <color rgb="FF000000"/>
        <rFont val="宋体"/>
        <family val="3"/>
        <charset val="134"/>
        <scheme val="minor"/>
      </rPr>
      <t xml:space="preserve">拆除原有大门，内部新开门，
</t>
    </r>
    <r>
      <rPr>
        <sz val="11"/>
        <rFont val="宋体"/>
        <family val="3"/>
        <charset val="134"/>
        <scheme val="minor"/>
      </rPr>
      <t>新开门尺寸：1000*2800MM
门的材质、厚度（参照原有大门）</t>
    </r>
  </si>
  <si>
    <t>主要参数
投影技术 3LCD
显示芯片 3×0.64英寸芯片
亮度 6000流明
亮度均匀值 ≥90%
对比度 3500000:1
标准分辨率 WUXGA（1920*1200）
扫描频率 水平：15-90kHz
垂直：24-85Hz
光源参数
光源类型 激光
光源寿命 正常模式：20000小时，经济模式：25000小时
投影参数
变焦比 1.6X
光圈范围 F=1.6-1.9
实际焦距 f=15.31-24.64mm
投射比 1.05-1.68：1
投影距离 0.68-10.84m
投影尺寸 30-300英寸
屏幕比例 16:10，兼容4:3
画面调节 垂直和水平梯形校正、四角校正功能
垂直：±40度
水平：±15度
投影方式 正投，背投，桌上，吊顶
电脑兼容性 VGA，SVGA，XGA，SXGA，WXGA，WUXGA，MXGA，MSXGA，WSXGA，UXGA，Mac
视频兼容性 NTSC，PAL，SECAM，480i，480p，565p，576p，576i，720p，1080，1080i，1080p
系统参数：扬声器 10W×1
接口参数：输入接口 1×VGA（D-sub 15pin），1×Audio in：mini jack（3.5mm），1×DVI，1×HDMI，1×Video
输出接口 1×VGA（D-sub 15pin），1×Audio out：Mini-jack（3.5mm）
控制接口 2×USB，1×RS232（D-sub 9pin），1×RJ45
规格参数：产品噪音 正常模式：37dB，经济模式：29dB
电源功率 460W，待机功率：≤0.5W
电源性能 AC100-240V，50/60Hz
产品尺寸 不含突出部分：545×345×128mm
产品重量 9.5kg
适用环境 工作温度：0-40℃，工作湿度：20-80%（无结露） ，存储温度：-10-60℃，存储湿度：20-80%（无结露）
其它参数 支持水平、垂直360°旋转安装，多种图像模式选择，支持DICOM模拟模式，USB直读图片及视频功能，快速开关机功能，断电保护功能，密码锁定及防盗功能，支持画面自动翻转功能，支持Crestron、PJ-Link、AMX，具备高海拔模式，内置测试图、具有黑板、绿板等多种配色板图像模式，支持画面冻结，一键黑屏功能
随机附件：包装清单 主机 x1，中文遥控器 x1，电源线 x1，快速启动卡 x1，合格证 x1，保修卡 x1，保修信息
保修政策 全国联保，享受三包服务，质保时间 3年</t>
    <phoneticPr fontId="18" type="noConversion"/>
  </si>
  <si>
    <t>合计</t>
    <phoneticPr fontId="18" type="noConversion"/>
  </si>
  <si>
    <t>定制
交互设计：交互设计关注的是如何将功能和用户需求更好地结合起来，使用户可以轻松、愉快地使用软件或网站的功能。好的交互设计可以使用户更容易理解并使用软件或网站的功能，同时提高用户的使用体验。
图形设计：图形设计关注的是如何将视觉元素和用户体验更好地结合起来，使用户可以直观地看到软件或网站的功能和特点。好的图形设计可以使用户更容易理解软件或网站的功能和特点，同时提高用户的视觉体验。
用户体验设计：用户体验设计关注的是如何将用户需求和软件或网站的功能更好地结合起来，使用户可以轻松、愉快地使用软件或网站的功能，并满足用户的需求。好的用户体验设计可以使用户更容易使用软件或网站的功能，同时提高用户的使用体验和满意度。
导航设计：导航设计关注的是如何将用户的需求和软件或网站的层级结构更好地结合起来，使用户可以轻松地找到所需的功能和信息。好的导航设计可以使用户更容易找到所需的功能和信息，同时提高用户的使用体验和满意度。
色彩搭配：色彩搭配关注的是如何将色彩和用户体验更好地结合起来，使用户可以直观地看到软件或网站的功能和特点，并提高用户的视觉体验。好的色彩搭配可以使软件或网站的外观更加美观、舒适，同时提高用户的视觉体验和满意度。
图标设计：图标设计关注的是如何将图示和用户体验更好地结合起来，使用户可以直观地看到软件或网站的功能和特点，并提高用户的视觉体验。好的图标设计可以使软件或网站的外观更加美观、易用，同时提高用户的视觉体验和满意度。
字体设计：字体设计关注的是如何将文字和用户体验更好地结合起来，使用户可以清晰地看到软件或网站的信息和功能介绍，并提高用户的视觉体验。好的字体设计可以使软件或网站的文字更加清晰易读，同时提高用户的视觉体验和满意度。</t>
    <phoneticPr fontId="18" type="noConversion"/>
  </si>
  <si>
    <t>江苏省盱眙中等专业学校办学条件改善校园文化软装项目</t>
    <phoneticPr fontId="18" type="noConversion"/>
  </si>
</sst>
</file>

<file path=xl/styles.xml><?xml version="1.0" encoding="utf-8"?>
<styleSheet xmlns="http://schemas.openxmlformats.org/spreadsheetml/2006/main">
  <fonts count="23">
    <font>
      <sz val="11"/>
      <color theme="1"/>
      <name val="宋体"/>
      <family val="2"/>
      <charset val="134"/>
      <scheme val="minor"/>
    </font>
    <font>
      <sz val="11"/>
      <color theme="1"/>
      <name val="宋体"/>
      <family val="2"/>
      <charset val="134"/>
      <scheme val="minor"/>
    </font>
    <font>
      <b/>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0"/>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1"/>
      <name val="宋体"/>
      <family val="2"/>
      <charset val="134"/>
      <scheme val="minor"/>
    </font>
    <font>
      <sz val="11"/>
      <color theme="0"/>
      <name val="宋体"/>
      <family val="2"/>
      <charset val="134"/>
      <scheme val="minor"/>
    </font>
    <font>
      <sz val="9"/>
      <name val="宋体"/>
      <family val="2"/>
      <charset val="134"/>
      <scheme val="minor"/>
    </font>
    <font>
      <sz val="11"/>
      <color theme="1"/>
      <name val="宋体"/>
      <family val="3"/>
      <charset val="134"/>
      <scheme val="minor"/>
    </font>
    <font>
      <sz val="11"/>
      <color rgb="FF000000"/>
      <name val="宋体"/>
      <family val="3"/>
      <charset val="134"/>
      <scheme val="minor"/>
    </font>
    <font>
      <sz val="11"/>
      <name val="宋体"/>
      <family val="3"/>
      <charset val="134"/>
      <scheme val="minor"/>
    </font>
    <font>
      <b/>
      <sz val="14"/>
      <color theme="1"/>
      <name val="宋体"/>
      <family val="3"/>
      <charset val="134"/>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2">
    <xf numFmtId="0" fontId="0" fillId="0" borderId="0" xfId="0">
      <alignment vertical="center"/>
    </xf>
    <xf numFmtId="0" fontId="0" fillId="0" borderId="10" xfId="0" applyBorder="1" applyAlignment="1">
      <alignment vertical="center" wrapText="1"/>
    </xf>
    <xf numFmtId="0" fontId="0" fillId="0" borderId="10" xfId="0" applyBorder="1" applyAlignment="1">
      <alignment horizontal="center" vertical="center" wrapText="1"/>
    </xf>
    <xf numFmtId="0" fontId="0" fillId="0" borderId="0" xfId="0" applyAlignment="1">
      <alignment horizontal="center" vertical="center"/>
    </xf>
    <xf numFmtId="0" fontId="19" fillId="0" borderId="10" xfId="0" applyFont="1" applyBorder="1" applyAlignment="1">
      <alignment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0" xfId="0" applyBorder="1" applyAlignment="1">
      <alignment vertical="center" wrapText="1"/>
    </xf>
    <xf numFmtId="0" fontId="0" fillId="0" borderId="10" xfId="0" applyBorder="1" applyAlignment="1">
      <alignment horizontal="center" vertical="center" wrapText="1"/>
    </xf>
    <xf numFmtId="0" fontId="22" fillId="0" borderId="11" xfId="0" applyFont="1" applyBorder="1" applyAlignment="1">
      <alignment horizontal="center" vertical="center"/>
    </xf>
  </cellXfs>
  <cellStyles count="42">
    <cellStyle name="20% - 强调文字颜色 1" xfId="19" builtinId="30" customBuiltin="1"/>
    <cellStyle name="20% - 强调文字颜色 2" xfId="23" builtinId="34" customBuiltin="1"/>
    <cellStyle name="20% - 强调文字颜色 3" xfId="27" builtinId="38" customBuiltin="1"/>
    <cellStyle name="20% - 强调文字颜色 4" xfId="31" builtinId="42" customBuiltin="1"/>
    <cellStyle name="20% - 强调文字颜色 5" xfId="35" builtinId="46" customBuiltin="1"/>
    <cellStyle name="20% - 强调文字颜色 6" xfId="39" builtinId="50" customBuiltin="1"/>
    <cellStyle name="40% - 强调文字颜色 1" xfId="20" builtinId="31" customBuiltin="1"/>
    <cellStyle name="40% - 强调文字颜色 2" xfId="24" builtinId="35" customBuiltin="1"/>
    <cellStyle name="40% - 强调文字颜色 3" xfId="28" builtinId="39" customBuiltin="1"/>
    <cellStyle name="40% - 强调文字颜色 4" xfId="32" builtinId="43" customBuiltin="1"/>
    <cellStyle name="40% - 强调文字颜色 5" xfId="36" builtinId="47" customBuiltin="1"/>
    <cellStyle name="40% - 强调文字颜色 6" xfId="40" builtinId="51" customBuiltin="1"/>
    <cellStyle name="60% - 强调文字颜色 1" xfId="21" builtinId="32" customBuiltin="1"/>
    <cellStyle name="60% - 强调文字颜色 2" xfId="25" builtinId="36" customBuiltin="1"/>
    <cellStyle name="60% - 强调文字颜色 3" xfId="29" builtinId="40" customBuiltin="1"/>
    <cellStyle name="60% - 强调文字颜色 4" xfId="33" builtinId="44" customBuiltin="1"/>
    <cellStyle name="60% - 强调文字颜色 5" xfId="37" builtinId="48" customBuiltin="1"/>
    <cellStyle name="60% - 强调文字颜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强调文字颜色 1" xfId="18" builtinId="29" customBuiltin="1"/>
    <cellStyle name="强调文字颜色 2" xfId="22" builtinId="33" customBuiltin="1"/>
    <cellStyle name="强调文字颜色 3" xfId="26" builtinId="37" customBuiltin="1"/>
    <cellStyle name="强调文字颜色 4" xfId="30" builtinId="41" customBuiltin="1"/>
    <cellStyle name="强调文字颜色 5" xfId="34" builtinId="45" customBuiltin="1"/>
    <cellStyle name="强调文字颜色 6" xfId="38" builtinId="49" customBuiltin="1"/>
    <cellStyle name="适中" xfId="8" builtinId="28" customBuiltin="1"/>
    <cellStyle name="输出" xfId="10" builtinId="21" customBuiltin="1"/>
    <cellStyle name="输入" xfId="9" builtinId="20" customBuiltin="1"/>
    <cellStyle name="注释" xfId="15" builtinId="10"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633730</xdr:colOff>
      <xdr:row>151</xdr:row>
      <xdr:rowOff>0</xdr:rowOff>
    </xdr:from>
    <xdr:to>
      <xdr:col>2</xdr:col>
      <xdr:colOff>1165225</xdr:colOff>
      <xdr:row>151</xdr:row>
      <xdr:rowOff>27940</xdr:rowOff>
    </xdr:to>
    <xdr:pic>
      <xdr:nvPicPr>
        <xdr:cNvPr id="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2222500" cy="27940"/>
        </a:xfrm>
        <a:prstGeom prst="rect">
          <a:avLst/>
        </a:prstGeom>
      </xdr:spPr>
    </xdr:pic>
    <xdr:clientData/>
  </xdr:twoCellAnchor>
  <xdr:twoCellAnchor editAs="oneCell">
    <xdr:from>
      <xdr:col>0</xdr:col>
      <xdr:colOff>633730</xdr:colOff>
      <xdr:row>151</xdr:row>
      <xdr:rowOff>0</xdr:rowOff>
    </xdr:from>
    <xdr:to>
      <xdr:col>2</xdr:col>
      <xdr:colOff>1165225</xdr:colOff>
      <xdr:row>151</xdr:row>
      <xdr:rowOff>27940</xdr:rowOff>
    </xdr:to>
    <xdr:pic>
      <xdr:nvPicPr>
        <xdr:cNvPr id="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2222500" cy="27940"/>
        </a:xfrm>
        <a:prstGeom prst="rect">
          <a:avLst/>
        </a:prstGeom>
      </xdr:spPr>
    </xdr:pic>
    <xdr:clientData/>
  </xdr:twoCellAnchor>
  <xdr:twoCellAnchor editAs="oneCell">
    <xdr:from>
      <xdr:col>0</xdr:col>
      <xdr:colOff>617220</xdr:colOff>
      <xdr:row>151</xdr:row>
      <xdr:rowOff>0</xdr:rowOff>
    </xdr:from>
    <xdr:to>
      <xdr:col>2</xdr:col>
      <xdr:colOff>1143635</xdr:colOff>
      <xdr:row>151</xdr:row>
      <xdr:rowOff>27940</xdr:rowOff>
    </xdr:to>
    <xdr:pic>
      <xdr:nvPicPr>
        <xdr:cNvPr id="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2200910" cy="27940"/>
        </a:xfrm>
        <a:prstGeom prst="rect">
          <a:avLst/>
        </a:prstGeom>
      </xdr:spPr>
    </xdr:pic>
    <xdr:clientData/>
  </xdr:twoCellAnchor>
  <xdr:twoCellAnchor editAs="oneCell">
    <xdr:from>
      <xdr:col>0</xdr:col>
      <xdr:colOff>617220</xdr:colOff>
      <xdr:row>151</xdr:row>
      <xdr:rowOff>0</xdr:rowOff>
    </xdr:from>
    <xdr:to>
      <xdr:col>2</xdr:col>
      <xdr:colOff>1143635</xdr:colOff>
      <xdr:row>151</xdr:row>
      <xdr:rowOff>27940</xdr:rowOff>
    </xdr:to>
    <xdr:pic>
      <xdr:nvPicPr>
        <xdr:cNvPr id="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2200910" cy="27940"/>
        </a:xfrm>
        <a:prstGeom prst="rect">
          <a:avLst/>
        </a:prstGeom>
      </xdr:spPr>
    </xdr:pic>
    <xdr:clientData/>
  </xdr:twoCellAnchor>
  <xdr:twoCellAnchor editAs="oneCell">
    <xdr:from>
      <xdr:col>1</xdr:col>
      <xdr:colOff>0</xdr:colOff>
      <xdr:row>151</xdr:row>
      <xdr:rowOff>0</xdr:rowOff>
    </xdr:from>
    <xdr:to>
      <xdr:col>1</xdr:col>
      <xdr:colOff>285750</xdr:colOff>
      <xdr:row>151</xdr:row>
      <xdr:rowOff>28575</xdr:rowOff>
    </xdr:to>
    <xdr:pic>
      <xdr:nvPicPr>
        <xdr:cNvPr id="6" name="图片 5" descr="C:\Users\ADMINI~1\AppData\Local\Temp\ksohtml\clip_image129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987990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295275</xdr:colOff>
      <xdr:row>151</xdr:row>
      <xdr:rowOff>28575</xdr:rowOff>
    </xdr:to>
    <xdr:pic>
      <xdr:nvPicPr>
        <xdr:cNvPr id="7" name="图片 6" descr="C:\Users\ADMINI~1\AppData\Local\Temp\ksohtml\clip_image130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8" name="图片 7" descr="C:\Users\ADMINI~1\AppData\Local\Temp\ksohtml\clip_image131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9" name="图片 8" descr="C:\Users\ADMINI~1\AppData\Local\Temp\ksohtml\clip_image132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1559560</xdr:colOff>
      <xdr:row>151</xdr:row>
      <xdr:rowOff>28575</xdr:rowOff>
    </xdr:to>
    <xdr:pic>
      <xdr:nvPicPr>
        <xdr:cNvPr id="10"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333375</xdr:colOff>
      <xdr:row>151</xdr:row>
      <xdr:rowOff>28575</xdr:rowOff>
    </xdr:to>
    <xdr:pic>
      <xdr:nvPicPr>
        <xdr:cNvPr id="11" name="图片 45" descr="C:\Users\ADMINI~1\AppData\Local\Temp\ksohtml\clip_image1265.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333375</xdr:colOff>
      <xdr:row>151</xdr:row>
      <xdr:rowOff>28575</xdr:rowOff>
    </xdr:to>
    <xdr:pic>
      <xdr:nvPicPr>
        <xdr:cNvPr id="12" name="图片 46" descr="C:\Users\ADMINI~1\AppData\Local\Temp\ksohtml\clip_image1266.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882015</xdr:colOff>
      <xdr:row>151</xdr:row>
      <xdr:rowOff>28575</xdr:rowOff>
    </xdr:to>
    <xdr:pic>
      <xdr:nvPicPr>
        <xdr:cNvPr id="13" name="图片 47" descr="C:\Users\ADMINI~1\AppData\Local\Temp\ksohtml\clip_image1267.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98799015"/>
          <a:ext cx="88201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333375</xdr:colOff>
      <xdr:row>151</xdr:row>
      <xdr:rowOff>28575</xdr:rowOff>
    </xdr:to>
    <xdr:pic>
      <xdr:nvPicPr>
        <xdr:cNvPr id="14" name="图片 48" descr="C:\Users\ADMINI~1\AppData\Local\Temp\ksohtml\clip_image1269.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1607185</xdr:colOff>
      <xdr:row>151</xdr:row>
      <xdr:rowOff>28575</xdr:rowOff>
    </xdr:to>
    <xdr:pic>
      <xdr:nvPicPr>
        <xdr:cNvPr id="15"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285750</xdr:colOff>
      <xdr:row>151</xdr:row>
      <xdr:rowOff>28575</xdr:rowOff>
    </xdr:to>
    <xdr:pic>
      <xdr:nvPicPr>
        <xdr:cNvPr id="16" name="图片 519" descr="C:\Users\ADMINI~1\AppData\Local\Temp\ksohtml\clip_image229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987990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295275</xdr:colOff>
      <xdr:row>151</xdr:row>
      <xdr:rowOff>28575</xdr:rowOff>
    </xdr:to>
    <xdr:pic>
      <xdr:nvPicPr>
        <xdr:cNvPr id="17" name="图片 520" descr="C:\Users\ADMINI~1\AppData\Local\Temp\ksohtml\clip_image229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18" name="图片 521" descr="C:\Users\ADMINI~1\AppData\Local\Temp\ksohtml\clip_image229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19" name="图片 522" descr="C:\Users\ADMINI~1\AppData\Local\Temp\ksohtml\clip_image229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1559560</xdr:colOff>
      <xdr:row>151</xdr:row>
      <xdr:rowOff>28575</xdr:rowOff>
    </xdr:to>
    <xdr:pic>
      <xdr:nvPicPr>
        <xdr:cNvPr id="20"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285750</xdr:colOff>
      <xdr:row>151</xdr:row>
      <xdr:rowOff>28575</xdr:rowOff>
    </xdr:to>
    <xdr:pic>
      <xdr:nvPicPr>
        <xdr:cNvPr id="21" name="图片 562" descr="C:\Users\ADMINI~1\AppData\Local\Temp\ksohtml\clip_image181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987990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295275</xdr:colOff>
      <xdr:row>151</xdr:row>
      <xdr:rowOff>28575</xdr:rowOff>
    </xdr:to>
    <xdr:pic>
      <xdr:nvPicPr>
        <xdr:cNvPr id="22" name="图片 563" descr="C:\Users\ADMINI~1\AppData\Local\Temp\ksohtml\clip_image182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23"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24"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1559560</xdr:colOff>
      <xdr:row>151</xdr:row>
      <xdr:rowOff>28575</xdr:rowOff>
    </xdr:to>
    <xdr:pic>
      <xdr:nvPicPr>
        <xdr:cNvPr id="25"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333375</xdr:colOff>
      <xdr:row>151</xdr:row>
      <xdr:rowOff>28575</xdr:rowOff>
    </xdr:to>
    <xdr:pic>
      <xdr:nvPicPr>
        <xdr:cNvPr id="26" name="图片 645" descr="C:\Users\ADMINI~1\AppData\Local\Temp\ksohtml\clip_image1779.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333375</xdr:colOff>
      <xdr:row>151</xdr:row>
      <xdr:rowOff>28575</xdr:rowOff>
    </xdr:to>
    <xdr:pic>
      <xdr:nvPicPr>
        <xdr:cNvPr id="27" name="图片 646" descr="C:\Users\ADMINI~1\AppData\Local\Temp\ksohtml\clip_image178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882015</xdr:colOff>
      <xdr:row>151</xdr:row>
      <xdr:rowOff>28575</xdr:rowOff>
    </xdr:to>
    <xdr:pic>
      <xdr:nvPicPr>
        <xdr:cNvPr id="28" name="图片 647" descr="C:\Users\ADMINI~1\AppData\Local\Temp\ksohtml\clip_image1781.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98799015"/>
          <a:ext cx="88201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333375</xdr:colOff>
      <xdr:row>151</xdr:row>
      <xdr:rowOff>28575</xdr:rowOff>
    </xdr:to>
    <xdr:pic>
      <xdr:nvPicPr>
        <xdr:cNvPr id="29"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1607185</xdr:colOff>
      <xdr:row>151</xdr:row>
      <xdr:rowOff>28575</xdr:rowOff>
    </xdr:to>
    <xdr:pic>
      <xdr:nvPicPr>
        <xdr:cNvPr id="30"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285750</xdr:colOff>
      <xdr:row>151</xdr:row>
      <xdr:rowOff>28575</xdr:rowOff>
    </xdr:to>
    <xdr:pic>
      <xdr:nvPicPr>
        <xdr:cNvPr id="31" name="图片 1119" descr="C:\Users\ADMINI~1\AppData\Local\Temp\ksohtml\clip_image238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987990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295275</xdr:colOff>
      <xdr:row>151</xdr:row>
      <xdr:rowOff>28575</xdr:rowOff>
    </xdr:to>
    <xdr:pic>
      <xdr:nvPicPr>
        <xdr:cNvPr id="32" name="图片 1120" descr="C:\Users\ADMINI~1\AppData\Local\Temp\ksohtml\clip_image2383.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33" name="图片 1121" descr="C:\Users\ADMINI~1\AppData\Local\Temp\ksohtml\clip_image238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34" name="图片 1122" descr="C:\Users\ADMINI~1\AppData\Local\Temp\ksohtml\clip_image238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1559560</xdr:colOff>
      <xdr:row>151</xdr:row>
      <xdr:rowOff>28575</xdr:rowOff>
    </xdr:to>
    <xdr:pic>
      <xdr:nvPicPr>
        <xdr:cNvPr id="35"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285750</xdr:colOff>
      <xdr:row>151</xdr:row>
      <xdr:rowOff>28575</xdr:rowOff>
    </xdr:to>
    <xdr:pic>
      <xdr:nvPicPr>
        <xdr:cNvPr id="36" name="图片 1205" descr="C:\Users\ADMINI~1\AppData\Local\Temp\ksohtml\clip_image246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987990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295275</xdr:colOff>
      <xdr:row>151</xdr:row>
      <xdr:rowOff>28575</xdr:rowOff>
    </xdr:to>
    <xdr:pic>
      <xdr:nvPicPr>
        <xdr:cNvPr id="37" name="图片 1206" descr="C:\Users\ADMINI~1\AppData\Local\Temp\ksohtml\clip_image246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38" name="图片 1207" descr="C:\Users\ADMINI~1\AppData\Local\Temp\ksohtml\clip_image247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39" name="图片 1208" descr="C:\Users\ADMINI~1\AppData\Local\Temp\ksohtml\clip_image247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1559560</xdr:colOff>
      <xdr:row>151</xdr:row>
      <xdr:rowOff>28575</xdr:rowOff>
    </xdr:to>
    <xdr:pic>
      <xdr:nvPicPr>
        <xdr:cNvPr id="40"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41"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42"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333375</xdr:colOff>
      <xdr:row>151</xdr:row>
      <xdr:rowOff>28575</xdr:rowOff>
    </xdr:to>
    <xdr:pic>
      <xdr:nvPicPr>
        <xdr:cNvPr id="43"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4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4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4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4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2</xdr:col>
      <xdr:colOff>0</xdr:colOff>
      <xdr:row>151</xdr:row>
      <xdr:rowOff>0</xdr:rowOff>
    </xdr:from>
    <xdr:to>
      <xdr:col>2</xdr:col>
      <xdr:colOff>1490980</xdr:colOff>
      <xdr:row>151</xdr:row>
      <xdr:rowOff>28575</xdr:rowOff>
    </xdr:to>
    <xdr:pic>
      <xdr:nvPicPr>
        <xdr:cNvPr id="48"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49" name="图片 10" descr="C:\Users\ADMINI~1\AppData\Local\Temp\ksohtml\clip_image134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50" name="图片 11" descr="C:\Users\ADMINI~1\AppData\Local\Temp\ksohtml\clip_image134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1538605</xdr:colOff>
      <xdr:row>151</xdr:row>
      <xdr:rowOff>28575</xdr:rowOff>
    </xdr:to>
    <xdr:pic>
      <xdr:nvPicPr>
        <xdr:cNvPr id="51"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333375</xdr:colOff>
      <xdr:row>151</xdr:row>
      <xdr:rowOff>28575</xdr:rowOff>
    </xdr:to>
    <xdr:pic>
      <xdr:nvPicPr>
        <xdr:cNvPr id="52" name="图片 50" descr="C:\Users\ADMINI~1\AppData\Local\Temp\ksohtml\clip_image1271.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333375</xdr:colOff>
      <xdr:row>151</xdr:row>
      <xdr:rowOff>28575</xdr:rowOff>
    </xdr:to>
    <xdr:pic>
      <xdr:nvPicPr>
        <xdr:cNvPr id="53" name="图片 51" descr="C:\Users\ADMINI~1\AppData\Local\Temp\ksohtml\clip_image1272.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1490980</xdr:colOff>
      <xdr:row>151</xdr:row>
      <xdr:rowOff>28575</xdr:rowOff>
    </xdr:to>
    <xdr:pic>
      <xdr:nvPicPr>
        <xdr:cNvPr id="54"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55" name="图片 524" descr="C:\Users\ADMINI~1\AppData\Local\Temp\ksohtml\clip_image230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56" name="图片 525" descr="C:\Users\ADMINI~1\AppData\Local\Temp\ksohtml\clip_image230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1490980</xdr:colOff>
      <xdr:row>151</xdr:row>
      <xdr:rowOff>28575</xdr:rowOff>
    </xdr:to>
    <xdr:pic>
      <xdr:nvPicPr>
        <xdr:cNvPr id="57"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58" name="图片 567" descr="C:\Users\ADMINI~1\AppData\Local\Temp\ksohtml\clip_image185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59" name="图片 568" descr="C:\Users\ADMINI~1\AppData\Local\Temp\ksohtml\clip_image185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1538605</xdr:colOff>
      <xdr:row>151</xdr:row>
      <xdr:rowOff>28575</xdr:rowOff>
    </xdr:to>
    <xdr:pic>
      <xdr:nvPicPr>
        <xdr:cNvPr id="60"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333375</xdr:colOff>
      <xdr:row>151</xdr:row>
      <xdr:rowOff>28575</xdr:rowOff>
    </xdr:to>
    <xdr:pic>
      <xdr:nvPicPr>
        <xdr:cNvPr id="61" name="图片 650" descr="C:\Users\ADMINI~1\AppData\Local\Temp\ksohtml\clip_image1785.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333375</xdr:colOff>
      <xdr:row>151</xdr:row>
      <xdr:rowOff>28575</xdr:rowOff>
    </xdr:to>
    <xdr:pic>
      <xdr:nvPicPr>
        <xdr:cNvPr id="62" name="图片 651" descr="C:\Users\ADMINI~1\AppData\Local\Temp\ksohtml\clip_image1786.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1490980</xdr:colOff>
      <xdr:row>151</xdr:row>
      <xdr:rowOff>28575</xdr:rowOff>
    </xdr:to>
    <xdr:pic>
      <xdr:nvPicPr>
        <xdr:cNvPr id="63"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64" name="图片 1124" descr="C:\Users\ADMINI~1\AppData\Local\Temp\ksohtml\clip_image238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65" name="图片 1125" descr="C:\Users\ADMINI~1\AppData\Local\Temp\ksohtml\clip_image238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1490980</xdr:colOff>
      <xdr:row>151</xdr:row>
      <xdr:rowOff>28575</xdr:rowOff>
    </xdr:to>
    <xdr:pic>
      <xdr:nvPicPr>
        <xdr:cNvPr id="66"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67" name="图片 1210" descr="C:\Users\ADMINI~1\AppData\Local\Temp\ksohtml\clip_image2473.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68" name="图片 1211" descr="C:\Users\ADMINI~1\AppData\Local\Temp\ksohtml\clip_image247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1490980</xdr:colOff>
      <xdr:row>151</xdr:row>
      <xdr:rowOff>28575</xdr:rowOff>
    </xdr:to>
    <xdr:pic>
      <xdr:nvPicPr>
        <xdr:cNvPr id="69"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1538605</xdr:colOff>
      <xdr:row>151</xdr:row>
      <xdr:rowOff>28575</xdr:rowOff>
    </xdr:to>
    <xdr:pic>
      <xdr:nvPicPr>
        <xdr:cNvPr id="70"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1490980</xdr:colOff>
      <xdr:row>151</xdr:row>
      <xdr:rowOff>28575</xdr:rowOff>
    </xdr:to>
    <xdr:pic>
      <xdr:nvPicPr>
        <xdr:cNvPr id="71"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1490980</xdr:colOff>
      <xdr:row>151</xdr:row>
      <xdr:rowOff>28575</xdr:rowOff>
    </xdr:to>
    <xdr:pic>
      <xdr:nvPicPr>
        <xdr:cNvPr id="72"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1538605</xdr:colOff>
      <xdr:row>151</xdr:row>
      <xdr:rowOff>28575</xdr:rowOff>
    </xdr:to>
    <xdr:pic>
      <xdr:nvPicPr>
        <xdr:cNvPr id="73"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1490980</xdr:colOff>
      <xdr:row>151</xdr:row>
      <xdr:rowOff>28575</xdr:rowOff>
    </xdr:to>
    <xdr:pic>
      <xdr:nvPicPr>
        <xdr:cNvPr id="74"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1490980</xdr:colOff>
      <xdr:row>151</xdr:row>
      <xdr:rowOff>28575</xdr:rowOff>
    </xdr:to>
    <xdr:pic>
      <xdr:nvPicPr>
        <xdr:cNvPr id="75"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7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7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7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7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8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8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8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8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8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8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8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8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8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8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9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9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9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9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9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9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9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9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9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9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10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10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10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10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10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10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10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10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10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10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11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11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11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11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11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11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11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11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11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11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12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12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12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12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633730</xdr:colOff>
      <xdr:row>151</xdr:row>
      <xdr:rowOff>0</xdr:rowOff>
    </xdr:from>
    <xdr:to>
      <xdr:col>2</xdr:col>
      <xdr:colOff>1165225</xdr:colOff>
      <xdr:row>151</xdr:row>
      <xdr:rowOff>27940</xdr:rowOff>
    </xdr:to>
    <xdr:pic>
      <xdr:nvPicPr>
        <xdr:cNvPr id="12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2222500" cy="27940"/>
        </a:xfrm>
        <a:prstGeom prst="rect">
          <a:avLst/>
        </a:prstGeom>
      </xdr:spPr>
    </xdr:pic>
    <xdr:clientData/>
  </xdr:twoCellAnchor>
  <xdr:twoCellAnchor editAs="oneCell">
    <xdr:from>
      <xdr:col>0</xdr:col>
      <xdr:colOff>633730</xdr:colOff>
      <xdr:row>151</xdr:row>
      <xdr:rowOff>0</xdr:rowOff>
    </xdr:from>
    <xdr:to>
      <xdr:col>2</xdr:col>
      <xdr:colOff>1165225</xdr:colOff>
      <xdr:row>151</xdr:row>
      <xdr:rowOff>27940</xdr:rowOff>
    </xdr:to>
    <xdr:pic>
      <xdr:nvPicPr>
        <xdr:cNvPr id="12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2222500" cy="27940"/>
        </a:xfrm>
        <a:prstGeom prst="rect">
          <a:avLst/>
        </a:prstGeom>
      </xdr:spPr>
    </xdr:pic>
    <xdr:clientData/>
  </xdr:twoCellAnchor>
  <xdr:twoCellAnchor editAs="oneCell">
    <xdr:from>
      <xdr:col>0</xdr:col>
      <xdr:colOff>617220</xdr:colOff>
      <xdr:row>151</xdr:row>
      <xdr:rowOff>0</xdr:rowOff>
    </xdr:from>
    <xdr:to>
      <xdr:col>2</xdr:col>
      <xdr:colOff>1143635</xdr:colOff>
      <xdr:row>151</xdr:row>
      <xdr:rowOff>27940</xdr:rowOff>
    </xdr:to>
    <xdr:pic>
      <xdr:nvPicPr>
        <xdr:cNvPr id="12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2200910" cy="27940"/>
        </a:xfrm>
        <a:prstGeom prst="rect">
          <a:avLst/>
        </a:prstGeom>
      </xdr:spPr>
    </xdr:pic>
    <xdr:clientData/>
  </xdr:twoCellAnchor>
  <xdr:twoCellAnchor editAs="oneCell">
    <xdr:from>
      <xdr:col>0</xdr:col>
      <xdr:colOff>617220</xdr:colOff>
      <xdr:row>151</xdr:row>
      <xdr:rowOff>0</xdr:rowOff>
    </xdr:from>
    <xdr:to>
      <xdr:col>2</xdr:col>
      <xdr:colOff>1143635</xdr:colOff>
      <xdr:row>151</xdr:row>
      <xdr:rowOff>27940</xdr:rowOff>
    </xdr:to>
    <xdr:pic>
      <xdr:nvPicPr>
        <xdr:cNvPr id="12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2200910" cy="27940"/>
        </a:xfrm>
        <a:prstGeom prst="rect">
          <a:avLst/>
        </a:prstGeom>
      </xdr:spPr>
    </xdr:pic>
    <xdr:clientData/>
  </xdr:twoCellAnchor>
  <xdr:twoCellAnchor editAs="oneCell">
    <xdr:from>
      <xdr:col>1</xdr:col>
      <xdr:colOff>0</xdr:colOff>
      <xdr:row>151</xdr:row>
      <xdr:rowOff>0</xdr:rowOff>
    </xdr:from>
    <xdr:to>
      <xdr:col>1</xdr:col>
      <xdr:colOff>285750</xdr:colOff>
      <xdr:row>151</xdr:row>
      <xdr:rowOff>28575</xdr:rowOff>
    </xdr:to>
    <xdr:pic>
      <xdr:nvPicPr>
        <xdr:cNvPr id="128" name="图片 5" descr="C:\Users\ADMINI~1\AppData\Local\Temp\ksohtml\clip_image129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987990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295275</xdr:colOff>
      <xdr:row>151</xdr:row>
      <xdr:rowOff>28575</xdr:rowOff>
    </xdr:to>
    <xdr:pic>
      <xdr:nvPicPr>
        <xdr:cNvPr id="129" name="图片 6" descr="C:\Users\ADMINI~1\AppData\Local\Temp\ksohtml\clip_image130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130" name="图片 7" descr="C:\Users\ADMINI~1\AppData\Local\Temp\ksohtml\clip_image131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131" name="图片 8" descr="C:\Users\ADMINI~1\AppData\Local\Temp\ksohtml\clip_image132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1559560</xdr:colOff>
      <xdr:row>151</xdr:row>
      <xdr:rowOff>28575</xdr:rowOff>
    </xdr:to>
    <xdr:pic>
      <xdr:nvPicPr>
        <xdr:cNvPr id="132"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333375</xdr:colOff>
      <xdr:row>151</xdr:row>
      <xdr:rowOff>28575</xdr:rowOff>
    </xdr:to>
    <xdr:pic>
      <xdr:nvPicPr>
        <xdr:cNvPr id="133" name="图片 45" descr="C:\Users\ADMINI~1\AppData\Local\Temp\ksohtml\clip_image1265.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333375</xdr:colOff>
      <xdr:row>151</xdr:row>
      <xdr:rowOff>28575</xdr:rowOff>
    </xdr:to>
    <xdr:pic>
      <xdr:nvPicPr>
        <xdr:cNvPr id="134" name="图片 46" descr="C:\Users\ADMINI~1\AppData\Local\Temp\ksohtml\clip_image1266.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882015</xdr:colOff>
      <xdr:row>151</xdr:row>
      <xdr:rowOff>28575</xdr:rowOff>
    </xdr:to>
    <xdr:pic>
      <xdr:nvPicPr>
        <xdr:cNvPr id="135" name="图片 47" descr="C:\Users\ADMINI~1\AppData\Local\Temp\ksohtml\clip_image1267.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98799015"/>
          <a:ext cx="88201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333375</xdr:colOff>
      <xdr:row>151</xdr:row>
      <xdr:rowOff>28575</xdr:rowOff>
    </xdr:to>
    <xdr:pic>
      <xdr:nvPicPr>
        <xdr:cNvPr id="136" name="图片 48" descr="C:\Users\ADMINI~1\AppData\Local\Temp\ksohtml\clip_image1269.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1607185</xdr:colOff>
      <xdr:row>151</xdr:row>
      <xdr:rowOff>28575</xdr:rowOff>
    </xdr:to>
    <xdr:pic>
      <xdr:nvPicPr>
        <xdr:cNvPr id="137"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285750</xdr:colOff>
      <xdr:row>151</xdr:row>
      <xdr:rowOff>28575</xdr:rowOff>
    </xdr:to>
    <xdr:pic>
      <xdr:nvPicPr>
        <xdr:cNvPr id="138" name="图片 519" descr="C:\Users\ADMINI~1\AppData\Local\Temp\ksohtml\clip_image229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987990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295275</xdr:colOff>
      <xdr:row>151</xdr:row>
      <xdr:rowOff>28575</xdr:rowOff>
    </xdr:to>
    <xdr:pic>
      <xdr:nvPicPr>
        <xdr:cNvPr id="139" name="图片 520" descr="C:\Users\ADMINI~1\AppData\Local\Temp\ksohtml\clip_image229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140" name="图片 521" descr="C:\Users\ADMINI~1\AppData\Local\Temp\ksohtml\clip_image229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141" name="图片 522" descr="C:\Users\ADMINI~1\AppData\Local\Temp\ksohtml\clip_image229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1559560</xdr:colOff>
      <xdr:row>151</xdr:row>
      <xdr:rowOff>28575</xdr:rowOff>
    </xdr:to>
    <xdr:pic>
      <xdr:nvPicPr>
        <xdr:cNvPr id="142"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285750</xdr:colOff>
      <xdr:row>151</xdr:row>
      <xdr:rowOff>28575</xdr:rowOff>
    </xdr:to>
    <xdr:pic>
      <xdr:nvPicPr>
        <xdr:cNvPr id="143" name="图片 562" descr="C:\Users\ADMINI~1\AppData\Local\Temp\ksohtml\clip_image181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987990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295275</xdr:colOff>
      <xdr:row>151</xdr:row>
      <xdr:rowOff>28575</xdr:rowOff>
    </xdr:to>
    <xdr:pic>
      <xdr:nvPicPr>
        <xdr:cNvPr id="144" name="图片 563" descr="C:\Users\ADMINI~1\AppData\Local\Temp\ksohtml\clip_image182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145"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146"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1559560</xdr:colOff>
      <xdr:row>151</xdr:row>
      <xdr:rowOff>28575</xdr:rowOff>
    </xdr:to>
    <xdr:pic>
      <xdr:nvPicPr>
        <xdr:cNvPr id="147"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333375</xdr:colOff>
      <xdr:row>151</xdr:row>
      <xdr:rowOff>28575</xdr:rowOff>
    </xdr:to>
    <xdr:pic>
      <xdr:nvPicPr>
        <xdr:cNvPr id="148" name="图片 645" descr="C:\Users\ADMINI~1\AppData\Local\Temp\ksohtml\clip_image1779.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333375</xdr:colOff>
      <xdr:row>151</xdr:row>
      <xdr:rowOff>28575</xdr:rowOff>
    </xdr:to>
    <xdr:pic>
      <xdr:nvPicPr>
        <xdr:cNvPr id="149" name="图片 646" descr="C:\Users\ADMINI~1\AppData\Local\Temp\ksohtml\clip_image178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882015</xdr:colOff>
      <xdr:row>151</xdr:row>
      <xdr:rowOff>28575</xdr:rowOff>
    </xdr:to>
    <xdr:pic>
      <xdr:nvPicPr>
        <xdr:cNvPr id="150" name="图片 647" descr="C:\Users\ADMINI~1\AppData\Local\Temp\ksohtml\clip_image1781.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98799015"/>
          <a:ext cx="88201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333375</xdr:colOff>
      <xdr:row>151</xdr:row>
      <xdr:rowOff>28575</xdr:rowOff>
    </xdr:to>
    <xdr:pic>
      <xdr:nvPicPr>
        <xdr:cNvPr id="151"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1607185</xdr:colOff>
      <xdr:row>151</xdr:row>
      <xdr:rowOff>28575</xdr:rowOff>
    </xdr:to>
    <xdr:pic>
      <xdr:nvPicPr>
        <xdr:cNvPr id="152"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285750</xdr:colOff>
      <xdr:row>151</xdr:row>
      <xdr:rowOff>28575</xdr:rowOff>
    </xdr:to>
    <xdr:pic>
      <xdr:nvPicPr>
        <xdr:cNvPr id="153" name="图片 1119" descr="C:\Users\ADMINI~1\AppData\Local\Temp\ksohtml\clip_image238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987990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295275</xdr:colOff>
      <xdr:row>151</xdr:row>
      <xdr:rowOff>28575</xdr:rowOff>
    </xdr:to>
    <xdr:pic>
      <xdr:nvPicPr>
        <xdr:cNvPr id="154" name="图片 1120" descr="C:\Users\ADMINI~1\AppData\Local\Temp\ksohtml\clip_image2383.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155" name="图片 1121" descr="C:\Users\ADMINI~1\AppData\Local\Temp\ksohtml\clip_image238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156" name="图片 1122" descr="C:\Users\ADMINI~1\AppData\Local\Temp\ksohtml\clip_image238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1559560</xdr:colOff>
      <xdr:row>151</xdr:row>
      <xdr:rowOff>28575</xdr:rowOff>
    </xdr:to>
    <xdr:pic>
      <xdr:nvPicPr>
        <xdr:cNvPr id="157"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285750</xdr:colOff>
      <xdr:row>151</xdr:row>
      <xdr:rowOff>28575</xdr:rowOff>
    </xdr:to>
    <xdr:pic>
      <xdr:nvPicPr>
        <xdr:cNvPr id="158" name="图片 1205" descr="C:\Users\ADMINI~1\AppData\Local\Temp\ksohtml\clip_image246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987990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295275</xdr:colOff>
      <xdr:row>151</xdr:row>
      <xdr:rowOff>28575</xdr:rowOff>
    </xdr:to>
    <xdr:pic>
      <xdr:nvPicPr>
        <xdr:cNvPr id="159" name="图片 1206" descr="C:\Users\ADMINI~1\AppData\Local\Temp\ksohtml\clip_image246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160" name="图片 1207" descr="C:\Users\ADMINI~1\AppData\Local\Temp\ksohtml\clip_image247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161" name="图片 1208" descr="C:\Users\ADMINI~1\AppData\Local\Temp\ksohtml\clip_image247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1559560</xdr:colOff>
      <xdr:row>151</xdr:row>
      <xdr:rowOff>28575</xdr:rowOff>
    </xdr:to>
    <xdr:pic>
      <xdr:nvPicPr>
        <xdr:cNvPr id="162"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163"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164"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333375</xdr:colOff>
      <xdr:row>151</xdr:row>
      <xdr:rowOff>28575</xdr:rowOff>
    </xdr:to>
    <xdr:pic>
      <xdr:nvPicPr>
        <xdr:cNvPr id="165"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16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16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16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16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2</xdr:col>
      <xdr:colOff>0</xdr:colOff>
      <xdr:row>151</xdr:row>
      <xdr:rowOff>0</xdr:rowOff>
    </xdr:from>
    <xdr:to>
      <xdr:col>2</xdr:col>
      <xdr:colOff>1490980</xdr:colOff>
      <xdr:row>151</xdr:row>
      <xdr:rowOff>28575</xdr:rowOff>
    </xdr:to>
    <xdr:pic>
      <xdr:nvPicPr>
        <xdr:cNvPr id="170"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171" name="图片 10" descr="C:\Users\ADMINI~1\AppData\Local\Temp\ksohtml\clip_image134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172" name="图片 11" descr="C:\Users\ADMINI~1\AppData\Local\Temp\ksohtml\clip_image134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1538605</xdr:colOff>
      <xdr:row>151</xdr:row>
      <xdr:rowOff>28575</xdr:rowOff>
    </xdr:to>
    <xdr:pic>
      <xdr:nvPicPr>
        <xdr:cNvPr id="173"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333375</xdr:colOff>
      <xdr:row>151</xdr:row>
      <xdr:rowOff>28575</xdr:rowOff>
    </xdr:to>
    <xdr:pic>
      <xdr:nvPicPr>
        <xdr:cNvPr id="174" name="图片 50" descr="C:\Users\ADMINI~1\AppData\Local\Temp\ksohtml\clip_image1271.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333375</xdr:colOff>
      <xdr:row>151</xdr:row>
      <xdr:rowOff>28575</xdr:rowOff>
    </xdr:to>
    <xdr:pic>
      <xdr:nvPicPr>
        <xdr:cNvPr id="175" name="图片 51" descr="C:\Users\ADMINI~1\AppData\Local\Temp\ksohtml\clip_image1272.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1490980</xdr:colOff>
      <xdr:row>151</xdr:row>
      <xdr:rowOff>28575</xdr:rowOff>
    </xdr:to>
    <xdr:pic>
      <xdr:nvPicPr>
        <xdr:cNvPr id="176"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177" name="图片 524" descr="C:\Users\ADMINI~1\AppData\Local\Temp\ksohtml\clip_image230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178" name="图片 525" descr="C:\Users\ADMINI~1\AppData\Local\Temp\ksohtml\clip_image230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1490980</xdr:colOff>
      <xdr:row>151</xdr:row>
      <xdr:rowOff>28575</xdr:rowOff>
    </xdr:to>
    <xdr:pic>
      <xdr:nvPicPr>
        <xdr:cNvPr id="179"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180" name="图片 567" descr="C:\Users\ADMINI~1\AppData\Local\Temp\ksohtml\clip_image185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181" name="图片 568" descr="C:\Users\ADMINI~1\AppData\Local\Temp\ksohtml\clip_image185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1538605</xdr:colOff>
      <xdr:row>151</xdr:row>
      <xdr:rowOff>28575</xdr:rowOff>
    </xdr:to>
    <xdr:pic>
      <xdr:nvPicPr>
        <xdr:cNvPr id="182"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333375</xdr:colOff>
      <xdr:row>151</xdr:row>
      <xdr:rowOff>28575</xdr:rowOff>
    </xdr:to>
    <xdr:pic>
      <xdr:nvPicPr>
        <xdr:cNvPr id="183" name="图片 650" descr="C:\Users\ADMINI~1\AppData\Local\Temp\ksohtml\clip_image1785.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333375</xdr:colOff>
      <xdr:row>151</xdr:row>
      <xdr:rowOff>28575</xdr:rowOff>
    </xdr:to>
    <xdr:pic>
      <xdr:nvPicPr>
        <xdr:cNvPr id="184" name="图片 651" descr="C:\Users\ADMINI~1\AppData\Local\Temp\ksohtml\clip_image1786.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1490980</xdr:colOff>
      <xdr:row>151</xdr:row>
      <xdr:rowOff>28575</xdr:rowOff>
    </xdr:to>
    <xdr:pic>
      <xdr:nvPicPr>
        <xdr:cNvPr id="185"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186" name="图片 1124" descr="C:\Users\ADMINI~1\AppData\Local\Temp\ksohtml\clip_image238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187" name="图片 1125" descr="C:\Users\ADMINI~1\AppData\Local\Temp\ksohtml\clip_image238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1490980</xdr:colOff>
      <xdr:row>151</xdr:row>
      <xdr:rowOff>28575</xdr:rowOff>
    </xdr:to>
    <xdr:pic>
      <xdr:nvPicPr>
        <xdr:cNvPr id="188"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189" name="图片 1210" descr="C:\Users\ADMINI~1\AppData\Local\Temp\ksohtml\clip_image2473.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295275</xdr:colOff>
      <xdr:row>151</xdr:row>
      <xdr:rowOff>28575</xdr:rowOff>
    </xdr:to>
    <xdr:pic>
      <xdr:nvPicPr>
        <xdr:cNvPr id="190" name="图片 1211" descr="C:\Users\ADMINI~1\AppData\Local\Temp\ksohtml\clip_image247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1490980</xdr:colOff>
      <xdr:row>151</xdr:row>
      <xdr:rowOff>28575</xdr:rowOff>
    </xdr:to>
    <xdr:pic>
      <xdr:nvPicPr>
        <xdr:cNvPr id="191"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1538605</xdr:colOff>
      <xdr:row>151</xdr:row>
      <xdr:rowOff>28575</xdr:rowOff>
    </xdr:to>
    <xdr:pic>
      <xdr:nvPicPr>
        <xdr:cNvPr id="192"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1490980</xdr:colOff>
      <xdr:row>151</xdr:row>
      <xdr:rowOff>28575</xdr:rowOff>
    </xdr:to>
    <xdr:pic>
      <xdr:nvPicPr>
        <xdr:cNvPr id="193"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1490980</xdr:colOff>
      <xdr:row>151</xdr:row>
      <xdr:rowOff>28575</xdr:rowOff>
    </xdr:to>
    <xdr:pic>
      <xdr:nvPicPr>
        <xdr:cNvPr id="194"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1538605</xdr:colOff>
      <xdr:row>151</xdr:row>
      <xdr:rowOff>28575</xdr:rowOff>
    </xdr:to>
    <xdr:pic>
      <xdr:nvPicPr>
        <xdr:cNvPr id="195"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1490980</xdr:colOff>
      <xdr:row>151</xdr:row>
      <xdr:rowOff>28575</xdr:rowOff>
    </xdr:to>
    <xdr:pic>
      <xdr:nvPicPr>
        <xdr:cNvPr id="196"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151</xdr:row>
      <xdr:rowOff>0</xdr:rowOff>
    </xdr:from>
    <xdr:to>
      <xdr:col>2</xdr:col>
      <xdr:colOff>1490980</xdr:colOff>
      <xdr:row>151</xdr:row>
      <xdr:rowOff>28575</xdr:rowOff>
    </xdr:to>
    <xdr:pic>
      <xdr:nvPicPr>
        <xdr:cNvPr id="197"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19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19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20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20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20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20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20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20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20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20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20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20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21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21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21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21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21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21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21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21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21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21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22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22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22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22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22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22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22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22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22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22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23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23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23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23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23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23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23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23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23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23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24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24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24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922020</xdr:colOff>
      <xdr:row>151</xdr:row>
      <xdr:rowOff>27940</xdr:rowOff>
    </xdr:to>
    <xdr:pic>
      <xdr:nvPicPr>
        <xdr:cNvPr id="24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929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24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twoCellAnchor editAs="oneCell">
    <xdr:from>
      <xdr:col>0</xdr:col>
      <xdr:colOff>333375</xdr:colOff>
      <xdr:row>151</xdr:row>
      <xdr:rowOff>0</xdr:rowOff>
    </xdr:from>
    <xdr:to>
      <xdr:col>2</xdr:col>
      <xdr:colOff>916940</xdr:colOff>
      <xdr:row>151</xdr:row>
      <xdr:rowOff>27940</xdr:rowOff>
    </xdr:to>
    <xdr:pic>
      <xdr:nvPicPr>
        <xdr:cNvPr id="24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98799015"/>
          <a:ext cx="1974215" cy="27940"/>
        </a:xfrm>
        <a:prstGeom prst="rect">
          <a:avLst/>
        </a:prstGeom>
      </xdr:spPr>
    </xdr:pic>
    <xdr:clientData/>
  </xdr:twoCellAnchor>
  <xdr:oneCellAnchor>
    <xdr:from>
      <xdr:col>2</xdr:col>
      <xdr:colOff>0</xdr:colOff>
      <xdr:row>151</xdr:row>
      <xdr:rowOff>0</xdr:rowOff>
    </xdr:from>
    <xdr:ext cx="295275" cy="28575"/>
    <xdr:pic>
      <xdr:nvPicPr>
        <xdr:cNvPr id="246" name="图片 7" descr="C:\Users\ADMINI~1\AppData\Local\Temp\ksohtml\clip_image131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247" name="图片 8" descr="C:\Users\ADMINI~1\AppData\Local\Temp\ksohtml\clip_image132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59560" cy="28575"/>
    <xdr:pic>
      <xdr:nvPicPr>
        <xdr:cNvPr id="248"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333375" cy="28575"/>
    <xdr:pic>
      <xdr:nvPicPr>
        <xdr:cNvPr id="249" name="图片 48" descr="C:\Users\ADMINI~1\AppData\Local\Temp\ksohtml\clip_image1269.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607185" cy="28575"/>
    <xdr:pic>
      <xdr:nvPicPr>
        <xdr:cNvPr id="250"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251" name="图片 521" descr="C:\Users\ADMINI~1\AppData\Local\Temp\ksohtml\clip_image229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252" name="图片 522" descr="C:\Users\ADMINI~1\AppData\Local\Temp\ksohtml\clip_image229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59560" cy="28575"/>
    <xdr:pic>
      <xdr:nvPicPr>
        <xdr:cNvPr id="253"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254"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255"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59560" cy="28575"/>
    <xdr:pic>
      <xdr:nvPicPr>
        <xdr:cNvPr id="256"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333375" cy="28575"/>
    <xdr:pic>
      <xdr:nvPicPr>
        <xdr:cNvPr id="257"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607185" cy="28575"/>
    <xdr:pic>
      <xdr:nvPicPr>
        <xdr:cNvPr id="258"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259" name="图片 1121" descr="C:\Users\ADMINI~1\AppData\Local\Temp\ksohtml\clip_image238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260" name="图片 1122" descr="C:\Users\ADMINI~1\AppData\Local\Temp\ksohtml\clip_image238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59560" cy="28575"/>
    <xdr:pic>
      <xdr:nvPicPr>
        <xdr:cNvPr id="261"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262" name="图片 1207" descr="C:\Users\ADMINI~1\AppData\Local\Temp\ksohtml\clip_image247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263" name="图片 1208" descr="C:\Users\ADMINI~1\AppData\Local\Temp\ksohtml\clip_image247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59560" cy="28575"/>
    <xdr:pic>
      <xdr:nvPicPr>
        <xdr:cNvPr id="264"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265"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266"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333375" cy="28575"/>
    <xdr:pic>
      <xdr:nvPicPr>
        <xdr:cNvPr id="267"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268"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269" name="图片 10" descr="C:\Users\ADMINI~1\AppData\Local\Temp\ksohtml\clip_image134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270" name="图片 11" descr="C:\Users\ADMINI~1\AppData\Local\Temp\ksohtml\clip_image134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38605" cy="28575"/>
    <xdr:pic>
      <xdr:nvPicPr>
        <xdr:cNvPr id="271"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333375" cy="28575"/>
    <xdr:pic>
      <xdr:nvPicPr>
        <xdr:cNvPr id="272" name="图片 50" descr="C:\Users\ADMINI~1\AppData\Local\Temp\ksohtml\clip_image1271.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333375" cy="28575"/>
    <xdr:pic>
      <xdr:nvPicPr>
        <xdr:cNvPr id="273" name="图片 51" descr="C:\Users\ADMINI~1\AppData\Local\Temp\ksohtml\clip_image1272.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274"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275" name="图片 524" descr="C:\Users\ADMINI~1\AppData\Local\Temp\ksohtml\clip_image230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276" name="图片 525" descr="C:\Users\ADMINI~1\AppData\Local\Temp\ksohtml\clip_image230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277"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278" name="图片 567" descr="C:\Users\ADMINI~1\AppData\Local\Temp\ksohtml\clip_image185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279" name="图片 568" descr="C:\Users\ADMINI~1\AppData\Local\Temp\ksohtml\clip_image185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38605" cy="28575"/>
    <xdr:pic>
      <xdr:nvPicPr>
        <xdr:cNvPr id="280"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333375" cy="28575"/>
    <xdr:pic>
      <xdr:nvPicPr>
        <xdr:cNvPr id="281" name="图片 650" descr="C:\Users\ADMINI~1\AppData\Local\Temp\ksohtml\clip_image1785.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333375" cy="28575"/>
    <xdr:pic>
      <xdr:nvPicPr>
        <xdr:cNvPr id="282" name="图片 651" descr="C:\Users\ADMINI~1\AppData\Local\Temp\ksohtml\clip_image1786.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283"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284" name="图片 1124" descr="C:\Users\ADMINI~1\AppData\Local\Temp\ksohtml\clip_image238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285" name="图片 1125" descr="C:\Users\ADMINI~1\AppData\Local\Temp\ksohtml\clip_image238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286"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287" name="图片 1210" descr="C:\Users\ADMINI~1\AppData\Local\Temp\ksohtml\clip_image2473.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288" name="图片 1211" descr="C:\Users\ADMINI~1\AppData\Local\Temp\ksohtml\clip_image247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289"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38605" cy="28575"/>
    <xdr:pic>
      <xdr:nvPicPr>
        <xdr:cNvPr id="290"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291"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292"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38605" cy="28575"/>
    <xdr:pic>
      <xdr:nvPicPr>
        <xdr:cNvPr id="293"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294"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295"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296" name="图片 7" descr="C:\Users\ADMINI~1\AppData\Local\Temp\ksohtml\clip_image131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297" name="图片 8" descr="C:\Users\ADMINI~1\AppData\Local\Temp\ksohtml\clip_image132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59560" cy="28575"/>
    <xdr:pic>
      <xdr:nvPicPr>
        <xdr:cNvPr id="298"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333375" cy="28575"/>
    <xdr:pic>
      <xdr:nvPicPr>
        <xdr:cNvPr id="299" name="图片 48" descr="C:\Users\ADMINI~1\AppData\Local\Temp\ksohtml\clip_image1269.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607185" cy="28575"/>
    <xdr:pic>
      <xdr:nvPicPr>
        <xdr:cNvPr id="300"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01" name="图片 521" descr="C:\Users\ADMINI~1\AppData\Local\Temp\ksohtml\clip_image229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02" name="图片 522" descr="C:\Users\ADMINI~1\AppData\Local\Temp\ksohtml\clip_image229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59560" cy="28575"/>
    <xdr:pic>
      <xdr:nvPicPr>
        <xdr:cNvPr id="303"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04"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05"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59560" cy="28575"/>
    <xdr:pic>
      <xdr:nvPicPr>
        <xdr:cNvPr id="306"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333375" cy="28575"/>
    <xdr:pic>
      <xdr:nvPicPr>
        <xdr:cNvPr id="307"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607185" cy="28575"/>
    <xdr:pic>
      <xdr:nvPicPr>
        <xdr:cNvPr id="308"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09" name="图片 1121" descr="C:\Users\ADMINI~1\AppData\Local\Temp\ksohtml\clip_image238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10" name="图片 1122" descr="C:\Users\ADMINI~1\AppData\Local\Temp\ksohtml\clip_image238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59560" cy="28575"/>
    <xdr:pic>
      <xdr:nvPicPr>
        <xdr:cNvPr id="311"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12" name="图片 1207" descr="C:\Users\ADMINI~1\AppData\Local\Temp\ksohtml\clip_image247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13" name="图片 1208" descr="C:\Users\ADMINI~1\AppData\Local\Temp\ksohtml\clip_image247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59560" cy="28575"/>
    <xdr:pic>
      <xdr:nvPicPr>
        <xdr:cNvPr id="314"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15"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16"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333375" cy="28575"/>
    <xdr:pic>
      <xdr:nvPicPr>
        <xdr:cNvPr id="317"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318"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19" name="图片 10" descr="C:\Users\ADMINI~1\AppData\Local\Temp\ksohtml\clip_image134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20" name="图片 11" descr="C:\Users\ADMINI~1\AppData\Local\Temp\ksohtml\clip_image134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38605" cy="28575"/>
    <xdr:pic>
      <xdr:nvPicPr>
        <xdr:cNvPr id="321"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333375" cy="28575"/>
    <xdr:pic>
      <xdr:nvPicPr>
        <xdr:cNvPr id="322" name="图片 50" descr="C:\Users\ADMINI~1\AppData\Local\Temp\ksohtml\clip_image1271.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333375" cy="28575"/>
    <xdr:pic>
      <xdr:nvPicPr>
        <xdr:cNvPr id="323" name="图片 51" descr="C:\Users\ADMINI~1\AppData\Local\Temp\ksohtml\clip_image1272.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324"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25" name="图片 524" descr="C:\Users\ADMINI~1\AppData\Local\Temp\ksohtml\clip_image230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26" name="图片 525" descr="C:\Users\ADMINI~1\AppData\Local\Temp\ksohtml\clip_image230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327"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28" name="图片 567" descr="C:\Users\ADMINI~1\AppData\Local\Temp\ksohtml\clip_image185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29" name="图片 568" descr="C:\Users\ADMINI~1\AppData\Local\Temp\ksohtml\clip_image185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38605" cy="28575"/>
    <xdr:pic>
      <xdr:nvPicPr>
        <xdr:cNvPr id="330"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333375" cy="28575"/>
    <xdr:pic>
      <xdr:nvPicPr>
        <xdr:cNvPr id="331" name="图片 650" descr="C:\Users\ADMINI~1\AppData\Local\Temp\ksohtml\clip_image1785.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333375" cy="28575"/>
    <xdr:pic>
      <xdr:nvPicPr>
        <xdr:cNvPr id="332" name="图片 651" descr="C:\Users\ADMINI~1\AppData\Local\Temp\ksohtml\clip_image1786.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333"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34" name="图片 1124" descr="C:\Users\ADMINI~1\AppData\Local\Temp\ksohtml\clip_image238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35" name="图片 1125" descr="C:\Users\ADMINI~1\AppData\Local\Temp\ksohtml\clip_image238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336"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37" name="图片 1210" descr="C:\Users\ADMINI~1\AppData\Local\Temp\ksohtml\clip_image2473.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38" name="图片 1211" descr="C:\Users\ADMINI~1\AppData\Local\Temp\ksohtml\clip_image247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339"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38605" cy="28575"/>
    <xdr:pic>
      <xdr:nvPicPr>
        <xdr:cNvPr id="340"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341"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342"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38605" cy="28575"/>
    <xdr:pic>
      <xdr:nvPicPr>
        <xdr:cNvPr id="343"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344"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345"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46" name="图片 7" descr="C:\Users\ADMINI~1\AppData\Local\Temp\ksohtml\clip_image131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47" name="图片 8" descr="C:\Users\ADMINI~1\AppData\Local\Temp\ksohtml\clip_image132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59560" cy="28575"/>
    <xdr:pic>
      <xdr:nvPicPr>
        <xdr:cNvPr id="348"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333375" cy="28575"/>
    <xdr:pic>
      <xdr:nvPicPr>
        <xdr:cNvPr id="349" name="图片 48" descr="C:\Users\ADMINI~1\AppData\Local\Temp\ksohtml\clip_image1269.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607185" cy="28575"/>
    <xdr:pic>
      <xdr:nvPicPr>
        <xdr:cNvPr id="350"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51" name="图片 521" descr="C:\Users\ADMINI~1\AppData\Local\Temp\ksohtml\clip_image229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52" name="图片 522" descr="C:\Users\ADMINI~1\AppData\Local\Temp\ksohtml\clip_image229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59560" cy="28575"/>
    <xdr:pic>
      <xdr:nvPicPr>
        <xdr:cNvPr id="353"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54"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55"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59560" cy="28575"/>
    <xdr:pic>
      <xdr:nvPicPr>
        <xdr:cNvPr id="356"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333375" cy="28575"/>
    <xdr:pic>
      <xdr:nvPicPr>
        <xdr:cNvPr id="357"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607185" cy="28575"/>
    <xdr:pic>
      <xdr:nvPicPr>
        <xdr:cNvPr id="358"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59" name="图片 1121" descr="C:\Users\ADMINI~1\AppData\Local\Temp\ksohtml\clip_image238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60" name="图片 1122" descr="C:\Users\ADMINI~1\AppData\Local\Temp\ksohtml\clip_image238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59560" cy="28575"/>
    <xdr:pic>
      <xdr:nvPicPr>
        <xdr:cNvPr id="361"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62" name="图片 1207" descr="C:\Users\ADMINI~1\AppData\Local\Temp\ksohtml\clip_image247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63" name="图片 1208" descr="C:\Users\ADMINI~1\AppData\Local\Temp\ksohtml\clip_image247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59560" cy="28575"/>
    <xdr:pic>
      <xdr:nvPicPr>
        <xdr:cNvPr id="364"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65"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66"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333375" cy="28575"/>
    <xdr:pic>
      <xdr:nvPicPr>
        <xdr:cNvPr id="367"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368"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69" name="图片 10" descr="C:\Users\ADMINI~1\AppData\Local\Temp\ksohtml\clip_image134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70" name="图片 11" descr="C:\Users\ADMINI~1\AppData\Local\Temp\ksohtml\clip_image134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38605" cy="28575"/>
    <xdr:pic>
      <xdr:nvPicPr>
        <xdr:cNvPr id="371"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333375" cy="28575"/>
    <xdr:pic>
      <xdr:nvPicPr>
        <xdr:cNvPr id="372" name="图片 50" descr="C:\Users\ADMINI~1\AppData\Local\Temp\ksohtml\clip_image1271.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333375" cy="28575"/>
    <xdr:pic>
      <xdr:nvPicPr>
        <xdr:cNvPr id="373" name="图片 51" descr="C:\Users\ADMINI~1\AppData\Local\Temp\ksohtml\clip_image1272.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374"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75" name="图片 524" descr="C:\Users\ADMINI~1\AppData\Local\Temp\ksohtml\clip_image230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76" name="图片 525" descr="C:\Users\ADMINI~1\AppData\Local\Temp\ksohtml\clip_image230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377"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78" name="图片 567" descr="C:\Users\ADMINI~1\AppData\Local\Temp\ksohtml\clip_image185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79" name="图片 568" descr="C:\Users\ADMINI~1\AppData\Local\Temp\ksohtml\clip_image185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38605" cy="28575"/>
    <xdr:pic>
      <xdr:nvPicPr>
        <xdr:cNvPr id="380"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333375" cy="28575"/>
    <xdr:pic>
      <xdr:nvPicPr>
        <xdr:cNvPr id="381" name="图片 650" descr="C:\Users\ADMINI~1\AppData\Local\Temp\ksohtml\clip_image1785.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333375" cy="28575"/>
    <xdr:pic>
      <xdr:nvPicPr>
        <xdr:cNvPr id="382" name="图片 651" descr="C:\Users\ADMINI~1\AppData\Local\Temp\ksohtml\clip_image1786.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383"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84" name="图片 1124" descr="C:\Users\ADMINI~1\AppData\Local\Temp\ksohtml\clip_image238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85" name="图片 1125" descr="C:\Users\ADMINI~1\AppData\Local\Temp\ksohtml\clip_image238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386"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87" name="图片 1210" descr="C:\Users\ADMINI~1\AppData\Local\Temp\ksohtml\clip_image2473.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88" name="图片 1211" descr="C:\Users\ADMINI~1\AppData\Local\Temp\ksohtml\clip_image247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389"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38605" cy="28575"/>
    <xdr:pic>
      <xdr:nvPicPr>
        <xdr:cNvPr id="390"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391"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392"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38605" cy="28575"/>
    <xdr:pic>
      <xdr:nvPicPr>
        <xdr:cNvPr id="393"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394"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395"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96" name="图片 7" descr="C:\Users\ADMINI~1\AppData\Local\Temp\ksohtml\clip_image131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397" name="图片 8" descr="C:\Users\ADMINI~1\AppData\Local\Temp\ksohtml\clip_image132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59560" cy="28575"/>
    <xdr:pic>
      <xdr:nvPicPr>
        <xdr:cNvPr id="398"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333375" cy="28575"/>
    <xdr:pic>
      <xdr:nvPicPr>
        <xdr:cNvPr id="399" name="图片 48" descr="C:\Users\ADMINI~1\AppData\Local\Temp\ksohtml\clip_image1269.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607185" cy="28575"/>
    <xdr:pic>
      <xdr:nvPicPr>
        <xdr:cNvPr id="400"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401" name="图片 521" descr="C:\Users\ADMINI~1\AppData\Local\Temp\ksohtml\clip_image229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402" name="图片 522" descr="C:\Users\ADMINI~1\AppData\Local\Temp\ksohtml\clip_image229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59560" cy="28575"/>
    <xdr:pic>
      <xdr:nvPicPr>
        <xdr:cNvPr id="403"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404"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405"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59560" cy="28575"/>
    <xdr:pic>
      <xdr:nvPicPr>
        <xdr:cNvPr id="406"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333375" cy="28575"/>
    <xdr:pic>
      <xdr:nvPicPr>
        <xdr:cNvPr id="407"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607185" cy="28575"/>
    <xdr:pic>
      <xdr:nvPicPr>
        <xdr:cNvPr id="408"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409" name="图片 1121" descr="C:\Users\ADMINI~1\AppData\Local\Temp\ksohtml\clip_image238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410" name="图片 1122" descr="C:\Users\ADMINI~1\AppData\Local\Temp\ksohtml\clip_image238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59560" cy="28575"/>
    <xdr:pic>
      <xdr:nvPicPr>
        <xdr:cNvPr id="411"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412" name="图片 1207" descr="C:\Users\ADMINI~1\AppData\Local\Temp\ksohtml\clip_image247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413" name="图片 1208" descr="C:\Users\ADMINI~1\AppData\Local\Temp\ksohtml\clip_image247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59560" cy="28575"/>
    <xdr:pic>
      <xdr:nvPicPr>
        <xdr:cNvPr id="414"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415"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416"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333375" cy="28575"/>
    <xdr:pic>
      <xdr:nvPicPr>
        <xdr:cNvPr id="417"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418"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419" name="图片 10" descr="C:\Users\ADMINI~1\AppData\Local\Temp\ksohtml\clip_image134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420" name="图片 11" descr="C:\Users\ADMINI~1\AppData\Local\Temp\ksohtml\clip_image134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38605" cy="28575"/>
    <xdr:pic>
      <xdr:nvPicPr>
        <xdr:cNvPr id="421"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333375" cy="28575"/>
    <xdr:pic>
      <xdr:nvPicPr>
        <xdr:cNvPr id="422" name="图片 50" descr="C:\Users\ADMINI~1\AppData\Local\Temp\ksohtml\clip_image1271.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333375" cy="28575"/>
    <xdr:pic>
      <xdr:nvPicPr>
        <xdr:cNvPr id="423" name="图片 51" descr="C:\Users\ADMINI~1\AppData\Local\Temp\ksohtml\clip_image1272.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424"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425" name="图片 524" descr="C:\Users\ADMINI~1\AppData\Local\Temp\ksohtml\clip_image230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426" name="图片 525" descr="C:\Users\ADMINI~1\AppData\Local\Temp\ksohtml\clip_image230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427"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428" name="图片 567" descr="C:\Users\ADMINI~1\AppData\Local\Temp\ksohtml\clip_image185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429" name="图片 568" descr="C:\Users\ADMINI~1\AppData\Local\Temp\ksohtml\clip_image185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38605" cy="28575"/>
    <xdr:pic>
      <xdr:nvPicPr>
        <xdr:cNvPr id="430"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333375" cy="28575"/>
    <xdr:pic>
      <xdr:nvPicPr>
        <xdr:cNvPr id="431" name="图片 650" descr="C:\Users\ADMINI~1\AppData\Local\Temp\ksohtml\clip_image1785.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333375" cy="28575"/>
    <xdr:pic>
      <xdr:nvPicPr>
        <xdr:cNvPr id="432" name="图片 651" descr="C:\Users\ADMINI~1\AppData\Local\Temp\ksohtml\clip_image1786.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433"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434" name="图片 1124" descr="C:\Users\ADMINI~1\AppData\Local\Temp\ksohtml\clip_image238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435" name="图片 1125" descr="C:\Users\ADMINI~1\AppData\Local\Temp\ksohtml\clip_image238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436"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437" name="图片 1210" descr="C:\Users\ADMINI~1\AppData\Local\Temp\ksohtml\clip_image2473.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295275" cy="28575"/>
    <xdr:pic>
      <xdr:nvPicPr>
        <xdr:cNvPr id="438" name="图片 1211" descr="C:\Users\ADMINI~1\AppData\Local\Temp\ksohtml\clip_image247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439"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38605" cy="28575"/>
    <xdr:pic>
      <xdr:nvPicPr>
        <xdr:cNvPr id="440"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441"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442"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538605" cy="28575"/>
    <xdr:pic>
      <xdr:nvPicPr>
        <xdr:cNvPr id="443"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987990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444"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151</xdr:row>
      <xdr:rowOff>0</xdr:rowOff>
    </xdr:from>
    <xdr:ext cx="1490980" cy="28575"/>
    <xdr:pic>
      <xdr:nvPicPr>
        <xdr:cNvPr id="445"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98799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twoCellAnchor editAs="oneCell">
    <xdr:from>
      <xdr:col>0</xdr:col>
      <xdr:colOff>333375</xdr:colOff>
      <xdr:row>162</xdr:row>
      <xdr:rowOff>0</xdr:rowOff>
    </xdr:from>
    <xdr:to>
      <xdr:col>2</xdr:col>
      <xdr:colOff>922020</xdr:colOff>
      <xdr:row>162</xdr:row>
      <xdr:rowOff>27940</xdr:rowOff>
    </xdr:to>
    <xdr:pic>
      <xdr:nvPicPr>
        <xdr:cNvPr id="44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18941215"/>
          <a:ext cx="1979295" cy="27940"/>
        </a:xfrm>
        <a:prstGeom prst="rect">
          <a:avLst/>
        </a:prstGeom>
      </xdr:spPr>
    </xdr:pic>
    <xdr:clientData/>
  </xdr:twoCellAnchor>
  <xdr:twoCellAnchor editAs="oneCell">
    <xdr:from>
      <xdr:col>0</xdr:col>
      <xdr:colOff>333375</xdr:colOff>
      <xdr:row>162</xdr:row>
      <xdr:rowOff>0</xdr:rowOff>
    </xdr:from>
    <xdr:to>
      <xdr:col>2</xdr:col>
      <xdr:colOff>922020</xdr:colOff>
      <xdr:row>162</xdr:row>
      <xdr:rowOff>27940</xdr:rowOff>
    </xdr:to>
    <xdr:pic>
      <xdr:nvPicPr>
        <xdr:cNvPr id="44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18941215"/>
          <a:ext cx="1979295" cy="27940"/>
        </a:xfrm>
        <a:prstGeom prst="rect">
          <a:avLst/>
        </a:prstGeom>
      </xdr:spPr>
    </xdr:pic>
    <xdr:clientData/>
  </xdr:twoCellAnchor>
  <xdr:twoCellAnchor editAs="oneCell">
    <xdr:from>
      <xdr:col>0</xdr:col>
      <xdr:colOff>333375</xdr:colOff>
      <xdr:row>162</xdr:row>
      <xdr:rowOff>0</xdr:rowOff>
    </xdr:from>
    <xdr:to>
      <xdr:col>2</xdr:col>
      <xdr:colOff>916940</xdr:colOff>
      <xdr:row>162</xdr:row>
      <xdr:rowOff>27940</xdr:rowOff>
    </xdr:to>
    <xdr:pic>
      <xdr:nvPicPr>
        <xdr:cNvPr id="44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18941215"/>
          <a:ext cx="1974215" cy="27940"/>
        </a:xfrm>
        <a:prstGeom prst="rect">
          <a:avLst/>
        </a:prstGeom>
      </xdr:spPr>
    </xdr:pic>
    <xdr:clientData/>
  </xdr:twoCellAnchor>
  <xdr:twoCellAnchor editAs="oneCell">
    <xdr:from>
      <xdr:col>0</xdr:col>
      <xdr:colOff>333375</xdr:colOff>
      <xdr:row>162</xdr:row>
      <xdr:rowOff>0</xdr:rowOff>
    </xdr:from>
    <xdr:to>
      <xdr:col>2</xdr:col>
      <xdr:colOff>916940</xdr:colOff>
      <xdr:row>162</xdr:row>
      <xdr:rowOff>27940</xdr:rowOff>
    </xdr:to>
    <xdr:pic>
      <xdr:nvPicPr>
        <xdr:cNvPr id="44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18941215"/>
          <a:ext cx="1974215" cy="27940"/>
        </a:xfrm>
        <a:prstGeom prst="rect">
          <a:avLst/>
        </a:prstGeom>
      </xdr:spPr>
    </xdr:pic>
    <xdr:clientData/>
  </xdr:twoCellAnchor>
  <xdr:twoCellAnchor editAs="oneCell">
    <xdr:from>
      <xdr:col>0</xdr:col>
      <xdr:colOff>0</xdr:colOff>
      <xdr:row>165</xdr:row>
      <xdr:rowOff>0</xdr:rowOff>
    </xdr:from>
    <xdr:to>
      <xdr:col>2</xdr:col>
      <xdr:colOff>531495</xdr:colOff>
      <xdr:row>165</xdr:row>
      <xdr:rowOff>27940</xdr:rowOff>
    </xdr:to>
    <xdr:pic>
      <xdr:nvPicPr>
        <xdr:cNvPr id="45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22865515"/>
          <a:ext cx="1922145" cy="27940"/>
        </a:xfrm>
        <a:prstGeom prst="rect">
          <a:avLst/>
        </a:prstGeom>
      </xdr:spPr>
    </xdr:pic>
    <xdr:clientData/>
  </xdr:twoCellAnchor>
  <xdr:twoCellAnchor editAs="oneCell">
    <xdr:from>
      <xdr:col>0</xdr:col>
      <xdr:colOff>0</xdr:colOff>
      <xdr:row>165</xdr:row>
      <xdr:rowOff>0</xdr:rowOff>
    </xdr:from>
    <xdr:to>
      <xdr:col>2</xdr:col>
      <xdr:colOff>531495</xdr:colOff>
      <xdr:row>165</xdr:row>
      <xdr:rowOff>27940</xdr:rowOff>
    </xdr:to>
    <xdr:pic>
      <xdr:nvPicPr>
        <xdr:cNvPr id="45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22865515"/>
          <a:ext cx="1922145" cy="27940"/>
        </a:xfrm>
        <a:prstGeom prst="rect">
          <a:avLst/>
        </a:prstGeom>
      </xdr:spPr>
    </xdr:pic>
    <xdr:clientData/>
  </xdr:twoCellAnchor>
  <xdr:twoCellAnchor editAs="oneCell">
    <xdr:from>
      <xdr:col>0</xdr:col>
      <xdr:colOff>0</xdr:colOff>
      <xdr:row>165</xdr:row>
      <xdr:rowOff>0</xdr:rowOff>
    </xdr:from>
    <xdr:to>
      <xdr:col>2</xdr:col>
      <xdr:colOff>526415</xdr:colOff>
      <xdr:row>165</xdr:row>
      <xdr:rowOff>27940</xdr:rowOff>
    </xdr:to>
    <xdr:pic>
      <xdr:nvPicPr>
        <xdr:cNvPr id="45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22865515"/>
          <a:ext cx="1917065" cy="27940"/>
        </a:xfrm>
        <a:prstGeom prst="rect">
          <a:avLst/>
        </a:prstGeom>
      </xdr:spPr>
    </xdr:pic>
    <xdr:clientData/>
  </xdr:twoCellAnchor>
  <xdr:twoCellAnchor editAs="oneCell">
    <xdr:from>
      <xdr:col>0</xdr:col>
      <xdr:colOff>0</xdr:colOff>
      <xdr:row>165</xdr:row>
      <xdr:rowOff>0</xdr:rowOff>
    </xdr:from>
    <xdr:to>
      <xdr:col>2</xdr:col>
      <xdr:colOff>526415</xdr:colOff>
      <xdr:row>165</xdr:row>
      <xdr:rowOff>27940</xdr:rowOff>
    </xdr:to>
    <xdr:pic>
      <xdr:nvPicPr>
        <xdr:cNvPr id="45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22865515"/>
          <a:ext cx="1917065" cy="27940"/>
        </a:xfrm>
        <a:prstGeom prst="rect">
          <a:avLst/>
        </a:prstGeom>
      </xdr:spPr>
    </xdr:pic>
    <xdr:clientData/>
  </xdr:twoCellAnchor>
  <xdr:twoCellAnchor editAs="oneCell">
    <xdr:from>
      <xdr:col>1</xdr:col>
      <xdr:colOff>0</xdr:colOff>
      <xdr:row>165</xdr:row>
      <xdr:rowOff>0</xdr:rowOff>
    </xdr:from>
    <xdr:to>
      <xdr:col>1</xdr:col>
      <xdr:colOff>285750</xdr:colOff>
      <xdr:row>165</xdr:row>
      <xdr:rowOff>28575</xdr:rowOff>
    </xdr:to>
    <xdr:pic>
      <xdr:nvPicPr>
        <xdr:cNvPr id="454" name="图片 5" descr="C:\Users\ADMINI~1\AppData\Local\Temp\ksohtml\clip_image129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295275</xdr:colOff>
      <xdr:row>165</xdr:row>
      <xdr:rowOff>28575</xdr:rowOff>
    </xdr:to>
    <xdr:pic>
      <xdr:nvPicPr>
        <xdr:cNvPr id="455" name="图片 6" descr="C:\Users\ADMINI~1\AppData\Local\Temp\ksohtml\clip_image130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456" name="图片 7" descr="C:\Users\ADMINI~1\AppData\Local\Temp\ksohtml\clip_image131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457" name="图片 8" descr="C:\Users\ADMINI~1\AppData\Local\Temp\ksohtml\clip_image132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1559560</xdr:colOff>
      <xdr:row>165</xdr:row>
      <xdr:rowOff>28575</xdr:rowOff>
    </xdr:to>
    <xdr:pic>
      <xdr:nvPicPr>
        <xdr:cNvPr id="458"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333375</xdr:colOff>
      <xdr:row>165</xdr:row>
      <xdr:rowOff>28575</xdr:rowOff>
    </xdr:to>
    <xdr:pic>
      <xdr:nvPicPr>
        <xdr:cNvPr id="459" name="图片 45" descr="C:\Users\ADMINI~1\AppData\Local\Temp\ksohtml\clip_image1265.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333375</xdr:colOff>
      <xdr:row>165</xdr:row>
      <xdr:rowOff>28575</xdr:rowOff>
    </xdr:to>
    <xdr:pic>
      <xdr:nvPicPr>
        <xdr:cNvPr id="460" name="图片 46" descr="C:\Users\ADMINI~1\AppData\Local\Temp\ksohtml\clip_image1266.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882015</xdr:colOff>
      <xdr:row>165</xdr:row>
      <xdr:rowOff>28575</xdr:rowOff>
    </xdr:to>
    <xdr:pic>
      <xdr:nvPicPr>
        <xdr:cNvPr id="461" name="图片 47" descr="C:\Users\ADMINI~1\AppData\Local\Temp\ksohtml\clip_image1267.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22865515"/>
          <a:ext cx="88201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333375</xdr:colOff>
      <xdr:row>165</xdr:row>
      <xdr:rowOff>28575</xdr:rowOff>
    </xdr:to>
    <xdr:pic>
      <xdr:nvPicPr>
        <xdr:cNvPr id="462" name="图片 48" descr="C:\Users\ADMINI~1\AppData\Local\Temp\ksohtml\clip_image1269.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1607185</xdr:colOff>
      <xdr:row>165</xdr:row>
      <xdr:rowOff>28575</xdr:rowOff>
    </xdr:to>
    <xdr:pic>
      <xdr:nvPicPr>
        <xdr:cNvPr id="463"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285750</xdr:colOff>
      <xdr:row>165</xdr:row>
      <xdr:rowOff>28575</xdr:rowOff>
    </xdr:to>
    <xdr:pic>
      <xdr:nvPicPr>
        <xdr:cNvPr id="464" name="图片 519" descr="C:\Users\ADMINI~1\AppData\Local\Temp\ksohtml\clip_image229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295275</xdr:colOff>
      <xdr:row>165</xdr:row>
      <xdr:rowOff>28575</xdr:rowOff>
    </xdr:to>
    <xdr:pic>
      <xdr:nvPicPr>
        <xdr:cNvPr id="465" name="图片 520" descr="C:\Users\ADMINI~1\AppData\Local\Temp\ksohtml\clip_image229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466" name="图片 521" descr="C:\Users\ADMINI~1\AppData\Local\Temp\ksohtml\clip_image229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467" name="图片 522" descr="C:\Users\ADMINI~1\AppData\Local\Temp\ksohtml\clip_image229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1559560</xdr:colOff>
      <xdr:row>165</xdr:row>
      <xdr:rowOff>28575</xdr:rowOff>
    </xdr:to>
    <xdr:pic>
      <xdr:nvPicPr>
        <xdr:cNvPr id="468"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285750</xdr:colOff>
      <xdr:row>165</xdr:row>
      <xdr:rowOff>28575</xdr:rowOff>
    </xdr:to>
    <xdr:pic>
      <xdr:nvPicPr>
        <xdr:cNvPr id="469" name="图片 562" descr="C:\Users\ADMINI~1\AppData\Local\Temp\ksohtml\clip_image181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295275</xdr:colOff>
      <xdr:row>165</xdr:row>
      <xdr:rowOff>28575</xdr:rowOff>
    </xdr:to>
    <xdr:pic>
      <xdr:nvPicPr>
        <xdr:cNvPr id="470" name="图片 563" descr="C:\Users\ADMINI~1\AppData\Local\Temp\ksohtml\clip_image182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471"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472"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1559560</xdr:colOff>
      <xdr:row>165</xdr:row>
      <xdr:rowOff>28575</xdr:rowOff>
    </xdr:to>
    <xdr:pic>
      <xdr:nvPicPr>
        <xdr:cNvPr id="473"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333375</xdr:colOff>
      <xdr:row>165</xdr:row>
      <xdr:rowOff>28575</xdr:rowOff>
    </xdr:to>
    <xdr:pic>
      <xdr:nvPicPr>
        <xdr:cNvPr id="474" name="图片 645" descr="C:\Users\ADMINI~1\AppData\Local\Temp\ksohtml\clip_image1779.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333375</xdr:colOff>
      <xdr:row>165</xdr:row>
      <xdr:rowOff>28575</xdr:rowOff>
    </xdr:to>
    <xdr:pic>
      <xdr:nvPicPr>
        <xdr:cNvPr id="475" name="图片 646" descr="C:\Users\ADMINI~1\AppData\Local\Temp\ksohtml\clip_image178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882015</xdr:colOff>
      <xdr:row>165</xdr:row>
      <xdr:rowOff>28575</xdr:rowOff>
    </xdr:to>
    <xdr:pic>
      <xdr:nvPicPr>
        <xdr:cNvPr id="476" name="图片 647" descr="C:\Users\ADMINI~1\AppData\Local\Temp\ksohtml\clip_image1781.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22865515"/>
          <a:ext cx="88201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333375</xdr:colOff>
      <xdr:row>165</xdr:row>
      <xdr:rowOff>28575</xdr:rowOff>
    </xdr:to>
    <xdr:pic>
      <xdr:nvPicPr>
        <xdr:cNvPr id="477"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1607185</xdr:colOff>
      <xdr:row>165</xdr:row>
      <xdr:rowOff>28575</xdr:rowOff>
    </xdr:to>
    <xdr:pic>
      <xdr:nvPicPr>
        <xdr:cNvPr id="478"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285750</xdr:colOff>
      <xdr:row>165</xdr:row>
      <xdr:rowOff>28575</xdr:rowOff>
    </xdr:to>
    <xdr:pic>
      <xdr:nvPicPr>
        <xdr:cNvPr id="479" name="图片 1119" descr="C:\Users\ADMINI~1\AppData\Local\Temp\ksohtml\clip_image238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295275</xdr:colOff>
      <xdr:row>165</xdr:row>
      <xdr:rowOff>28575</xdr:rowOff>
    </xdr:to>
    <xdr:pic>
      <xdr:nvPicPr>
        <xdr:cNvPr id="480" name="图片 1120" descr="C:\Users\ADMINI~1\AppData\Local\Temp\ksohtml\clip_image2383.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481" name="图片 1121" descr="C:\Users\ADMINI~1\AppData\Local\Temp\ksohtml\clip_image238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482" name="图片 1122" descr="C:\Users\ADMINI~1\AppData\Local\Temp\ksohtml\clip_image238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1559560</xdr:colOff>
      <xdr:row>165</xdr:row>
      <xdr:rowOff>28575</xdr:rowOff>
    </xdr:to>
    <xdr:pic>
      <xdr:nvPicPr>
        <xdr:cNvPr id="483"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285750</xdr:colOff>
      <xdr:row>165</xdr:row>
      <xdr:rowOff>28575</xdr:rowOff>
    </xdr:to>
    <xdr:pic>
      <xdr:nvPicPr>
        <xdr:cNvPr id="484" name="图片 1205" descr="C:\Users\ADMINI~1\AppData\Local\Temp\ksohtml\clip_image246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295275</xdr:colOff>
      <xdr:row>165</xdr:row>
      <xdr:rowOff>28575</xdr:rowOff>
    </xdr:to>
    <xdr:pic>
      <xdr:nvPicPr>
        <xdr:cNvPr id="485" name="图片 1206" descr="C:\Users\ADMINI~1\AppData\Local\Temp\ksohtml\clip_image246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486" name="图片 1207" descr="C:\Users\ADMINI~1\AppData\Local\Temp\ksohtml\clip_image247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487" name="图片 1208" descr="C:\Users\ADMINI~1\AppData\Local\Temp\ksohtml\clip_image247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1559560</xdr:colOff>
      <xdr:row>165</xdr:row>
      <xdr:rowOff>28575</xdr:rowOff>
    </xdr:to>
    <xdr:pic>
      <xdr:nvPicPr>
        <xdr:cNvPr id="488"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489"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490"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333375</xdr:colOff>
      <xdr:row>165</xdr:row>
      <xdr:rowOff>28575</xdr:rowOff>
    </xdr:to>
    <xdr:pic>
      <xdr:nvPicPr>
        <xdr:cNvPr id="491"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49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49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49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49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496"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497" name="图片 10" descr="C:\Users\ADMINI~1\AppData\Local\Temp\ksohtml\clip_image134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498" name="图片 11" descr="C:\Users\ADMINI~1\AppData\Local\Temp\ksohtml\clip_image134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1538605</xdr:colOff>
      <xdr:row>165</xdr:row>
      <xdr:rowOff>28575</xdr:rowOff>
    </xdr:to>
    <xdr:pic>
      <xdr:nvPicPr>
        <xdr:cNvPr id="499"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333375</xdr:colOff>
      <xdr:row>165</xdr:row>
      <xdr:rowOff>28575</xdr:rowOff>
    </xdr:to>
    <xdr:pic>
      <xdr:nvPicPr>
        <xdr:cNvPr id="500" name="图片 50" descr="C:\Users\ADMINI~1\AppData\Local\Temp\ksohtml\clip_image1271.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333375</xdr:colOff>
      <xdr:row>165</xdr:row>
      <xdr:rowOff>28575</xdr:rowOff>
    </xdr:to>
    <xdr:pic>
      <xdr:nvPicPr>
        <xdr:cNvPr id="501" name="图片 51" descr="C:\Users\ADMINI~1\AppData\Local\Temp\ksohtml\clip_image1272.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502"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503" name="图片 524" descr="C:\Users\ADMINI~1\AppData\Local\Temp\ksohtml\clip_image230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504" name="图片 525" descr="C:\Users\ADMINI~1\AppData\Local\Temp\ksohtml\clip_image230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505"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506" name="图片 567" descr="C:\Users\ADMINI~1\AppData\Local\Temp\ksohtml\clip_image185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507" name="图片 568" descr="C:\Users\ADMINI~1\AppData\Local\Temp\ksohtml\clip_image185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1538605</xdr:colOff>
      <xdr:row>165</xdr:row>
      <xdr:rowOff>28575</xdr:rowOff>
    </xdr:to>
    <xdr:pic>
      <xdr:nvPicPr>
        <xdr:cNvPr id="508"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333375</xdr:colOff>
      <xdr:row>165</xdr:row>
      <xdr:rowOff>28575</xdr:rowOff>
    </xdr:to>
    <xdr:pic>
      <xdr:nvPicPr>
        <xdr:cNvPr id="509" name="图片 650" descr="C:\Users\ADMINI~1\AppData\Local\Temp\ksohtml\clip_image1785.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333375</xdr:colOff>
      <xdr:row>165</xdr:row>
      <xdr:rowOff>28575</xdr:rowOff>
    </xdr:to>
    <xdr:pic>
      <xdr:nvPicPr>
        <xdr:cNvPr id="510" name="图片 651" descr="C:\Users\ADMINI~1\AppData\Local\Temp\ksohtml\clip_image1786.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511"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512" name="图片 1124" descr="C:\Users\ADMINI~1\AppData\Local\Temp\ksohtml\clip_image238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513" name="图片 1125" descr="C:\Users\ADMINI~1\AppData\Local\Temp\ksohtml\clip_image238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514"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515" name="图片 1210" descr="C:\Users\ADMINI~1\AppData\Local\Temp\ksohtml\clip_image2473.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516" name="图片 1211" descr="C:\Users\ADMINI~1\AppData\Local\Temp\ksohtml\clip_image247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517"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1538605</xdr:colOff>
      <xdr:row>165</xdr:row>
      <xdr:rowOff>28575</xdr:rowOff>
    </xdr:to>
    <xdr:pic>
      <xdr:nvPicPr>
        <xdr:cNvPr id="518"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519"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520"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1538605</xdr:colOff>
      <xdr:row>165</xdr:row>
      <xdr:rowOff>28575</xdr:rowOff>
    </xdr:to>
    <xdr:pic>
      <xdr:nvPicPr>
        <xdr:cNvPr id="521"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522"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523"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52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52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52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52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52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52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53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53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53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53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53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53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53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53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53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53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54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54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54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54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54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54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54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54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54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54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55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55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55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55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55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55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55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55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55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55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56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56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56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56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56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56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56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56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56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56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57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57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0</xdr:colOff>
      <xdr:row>165</xdr:row>
      <xdr:rowOff>0</xdr:rowOff>
    </xdr:from>
    <xdr:to>
      <xdr:col>2</xdr:col>
      <xdr:colOff>531495</xdr:colOff>
      <xdr:row>165</xdr:row>
      <xdr:rowOff>27940</xdr:rowOff>
    </xdr:to>
    <xdr:pic>
      <xdr:nvPicPr>
        <xdr:cNvPr id="57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22865515"/>
          <a:ext cx="1922145" cy="27940"/>
        </a:xfrm>
        <a:prstGeom prst="rect">
          <a:avLst/>
        </a:prstGeom>
      </xdr:spPr>
    </xdr:pic>
    <xdr:clientData/>
  </xdr:twoCellAnchor>
  <xdr:twoCellAnchor editAs="oneCell">
    <xdr:from>
      <xdr:col>0</xdr:col>
      <xdr:colOff>0</xdr:colOff>
      <xdr:row>165</xdr:row>
      <xdr:rowOff>0</xdr:rowOff>
    </xdr:from>
    <xdr:to>
      <xdr:col>2</xdr:col>
      <xdr:colOff>531495</xdr:colOff>
      <xdr:row>165</xdr:row>
      <xdr:rowOff>27940</xdr:rowOff>
    </xdr:to>
    <xdr:pic>
      <xdr:nvPicPr>
        <xdr:cNvPr id="57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22865515"/>
          <a:ext cx="1922145" cy="27940"/>
        </a:xfrm>
        <a:prstGeom prst="rect">
          <a:avLst/>
        </a:prstGeom>
      </xdr:spPr>
    </xdr:pic>
    <xdr:clientData/>
  </xdr:twoCellAnchor>
  <xdr:twoCellAnchor editAs="oneCell">
    <xdr:from>
      <xdr:col>0</xdr:col>
      <xdr:colOff>0</xdr:colOff>
      <xdr:row>165</xdr:row>
      <xdr:rowOff>0</xdr:rowOff>
    </xdr:from>
    <xdr:to>
      <xdr:col>2</xdr:col>
      <xdr:colOff>526415</xdr:colOff>
      <xdr:row>165</xdr:row>
      <xdr:rowOff>27940</xdr:rowOff>
    </xdr:to>
    <xdr:pic>
      <xdr:nvPicPr>
        <xdr:cNvPr id="57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22865515"/>
          <a:ext cx="1917065" cy="27940"/>
        </a:xfrm>
        <a:prstGeom prst="rect">
          <a:avLst/>
        </a:prstGeom>
      </xdr:spPr>
    </xdr:pic>
    <xdr:clientData/>
  </xdr:twoCellAnchor>
  <xdr:twoCellAnchor editAs="oneCell">
    <xdr:from>
      <xdr:col>0</xdr:col>
      <xdr:colOff>0</xdr:colOff>
      <xdr:row>165</xdr:row>
      <xdr:rowOff>0</xdr:rowOff>
    </xdr:from>
    <xdr:to>
      <xdr:col>2</xdr:col>
      <xdr:colOff>526415</xdr:colOff>
      <xdr:row>165</xdr:row>
      <xdr:rowOff>27940</xdr:rowOff>
    </xdr:to>
    <xdr:pic>
      <xdr:nvPicPr>
        <xdr:cNvPr id="57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22865515"/>
          <a:ext cx="1917065" cy="27940"/>
        </a:xfrm>
        <a:prstGeom prst="rect">
          <a:avLst/>
        </a:prstGeom>
      </xdr:spPr>
    </xdr:pic>
    <xdr:clientData/>
  </xdr:twoCellAnchor>
  <xdr:twoCellAnchor editAs="oneCell">
    <xdr:from>
      <xdr:col>1</xdr:col>
      <xdr:colOff>0</xdr:colOff>
      <xdr:row>165</xdr:row>
      <xdr:rowOff>0</xdr:rowOff>
    </xdr:from>
    <xdr:to>
      <xdr:col>1</xdr:col>
      <xdr:colOff>285750</xdr:colOff>
      <xdr:row>165</xdr:row>
      <xdr:rowOff>28575</xdr:rowOff>
    </xdr:to>
    <xdr:pic>
      <xdr:nvPicPr>
        <xdr:cNvPr id="576" name="图片 5" descr="C:\Users\ADMINI~1\AppData\Local\Temp\ksohtml\clip_image129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295275</xdr:colOff>
      <xdr:row>165</xdr:row>
      <xdr:rowOff>28575</xdr:rowOff>
    </xdr:to>
    <xdr:pic>
      <xdr:nvPicPr>
        <xdr:cNvPr id="577" name="图片 6" descr="C:\Users\ADMINI~1\AppData\Local\Temp\ksohtml\clip_image130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578" name="图片 7" descr="C:\Users\ADMINI~1\AppData\Local\Temp\ksohtml\clip_image131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579" name="图片 8" descr="C:\Users\ADMINI~1\AppData\Local\Temp\ksohtml\clip_image132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1559560</xdr:colOff>
      <xdr:row>165</xdr:row>
      <xdr:rowOff>28575</xdr:rowOff>
    </xdr:to>
    <xdr:pic>
      <xdr:nvPicPr>
        <xdr:cNvPr id="580"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333375</xdr:colOff>
      <xdr:row>165</xdr:row>
      <xdr:rowOff>28575</xdr:rowOff>
    </xdr:to>
    <xdr:pic>
      <xdr:nvPicPr>
        <xdr:cNvPr id="581" name="图片 45" descr="C:\Users\ADMINI~1\AppData\Local\Temp\ksohtml\clip_image1265.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333375</xdr:colOff>
      <xdr:row>165</xdr:row>
      <xdr:rowOff>28575</xdr:rowOff>
    </xdr:to>
    <xdr:pic>
      <xdr:nvPicPr>
        <xdr:cNvPr id="582" name="图片 46" descr="C:\Users\ADMINI~1\AppData\Local\Temp\ksohtml\clip_image1266.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882015</xdr:colOff>
      <xdr:row>165</xdr:row>
      <xdr:rowOff>28575</xdr:rowOff>
    </xdr:to>
    <xdr:pic>
      <xdr:nvPicPr>
        <xdr:cNvPr id="583" name="图片 47" descr="C:\Users\ADMINI~1\AppData\Local\Temp\ksohtml\clip_image1267.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22865515"/>
          <a:ext cx="88201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333375</xdr:colOff>
      <xdr:row>165</xdr:row>
      <xdr:rowOff>28575</xdr:rowOff>
    </xdr:to>
    <xdr:pic>
      <xdr:nvPicPr>
        <xdr:cNvPr id="584" name="图片 48" descr="C:\Users\ADMINI~1\AppData\Local\Temp\ksohtml\clip_image1269.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1607185</xdr:colOff>
      <xdr:row>165</xdr:row>
      <xdr:rowOff>28575</xdr:rowOff>
    </xdr:to>
    <xdr:pic>
      <xdr:nvPicPr>
        <xdr:cNvPr id="585"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285750</xdr:colOff>
      <xdr:row>165</xdr:row>
      <xdr:rowOff>28575</xdr:rowOff>
    </xdr:to>
    <xdr:pic>
      <xdr:nvPicPr>
        <xdr:cNvPr id="586" name="图片 519" descr="C:\Users\ADMINI~1\AppData\Local\Temp\ksohtml\clip_image229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295275</xdr:colOff>
      <xdr:row>165</xdr:row>
      <xdr:rowOff>28575</xdr:rowOff>
    </xdr:to>
    <xdr:pic>
      <xdr:nvPicPr>
        <xdr:cNvPr id="587" name="图片 520" descr="C:\Users\ADMINI~1\AppData\Local\Temp\ksohtml\clip_image229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588" name="图片 521" descr="C:\Users\ADMINI~1\AppData\Local\Temp\ksohtml\clip_image229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589" name="图片 522" descr="C:\Users\ADMINI~1\AppData\Local\Temp\ksohtml\clip_image229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1559560</xdr:colOff>
      <xdr:row>165</xdr:row>
      <xdr:rowOff>28575</xdr:rowOff>
    </xdr:to>
    <xdr:pic>
      <xdr:nvPicPr>
        <xdr:cNvPr id="590"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285750</xdr:colOff>
      <xdr:row>165</xdr:row>
      <xdr:rowOff>28575</xdr:rowOff>
    </xdr:to>
    <xdr:pic>
      <xdr:nvPicPr>
        <xdr:cNvPr id="591" name="图片 562" descr="C:\Users\ADMINI~1\AppData\Local\Temp\ksohtml\clip_image181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295275</xdr:colOff>
      <xdr:row>165</xdr:row>
      <xdr:rowOff>28575</xdr:rowOff>
    </xdr:to>
    <xdr:pic>
      <xdr:nvPicPr>
        <xdr:cNvPr id="592" name="图片 563" descr="C:\Users\ADMINI~1\AppData\Local\Temp\ksohtml\clip_image182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593"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594"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1559560</xdr:colOff>
      <xdr:row>165</xdr:row>
      <xdr:rowOff>28575</xdr:rowOff>
    </xdr:to>
    <xdr:pic>
      <xdr:nvPicPr>
        <xdr:cNvPr id="595"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333375</xdr:colOff>
      <xdr:row>165</xdr:row>
      <xdr:rowOff>28575</xdr:rowOff>
    </xdr:to>
    <xdr:pic>
      <xdr:nvPicPr>
        <xdr:cNvPr id="596" name="图片 645" descr="C:\Users\ADMINI~1\AppData\Local\Temp\ksohtml\clip_image1779.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333375</xdr:colOff>
      <xdr:row>165</xdr:row>
      <xdr:rowOff>28575</xdr:rowOff>
    </xdr:to>
    <xdr:pic>
      <xdr:nvPicPr>
        <xdr:cNvPr id="597" name="图片 646" descr="C:\Users\ADMINI~1\AppData\Local\Temp\ksohtml\clip_image178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882015</xdr:colOff>
      <xdr:row>165</xdr:row>
      <xdr:rowOff>28575</xdr:rowOff>
    </xdr:to>
    <xdr:pic>
      <xdr:nvPicPr>
        <xdr:cNvPr id="598" name="图片 647" descr="C:\Users\ADMINI~1\AppData\Local\Temp\ksohtml\clip_image1781.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22865515"/>
          <a:ext cx="88201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333375</xdr:colOff>
      <xdr:row>165</xdr:row>
      <xdr:rowOff>28575</xdr:rowOff>
    </xdr:to>
    <xdr:pic>
      <xdr:nvPicPr>
        <xdr:cNvPr id="599"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1607185</xdr:colOff>
      <xdr:row>165</xdr:row>
      <xdr:rowOff>28575</xdr:rowOff>
    </xdr:to>
    <xdr:pic>
      <xdr:nvPicPr>
        <xdr:cNvPr id="600"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285750</xdr:colOff>
      <xdr:row>165</xdr:row>
      <xdr:rowOff>28575</xdr:rowOff>
    </xdr:to>
    <xdr:pic>
      <xdr:nvPicPr>
        <xdr:cNvPr id="601" name="图片 1119" descr="C:\Users\ADMINI~1\AppData\Local\Temp\ksohtml\clip_image238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295275</xdr:colOff>
      <xdr:row>165</xdr:row>
      <xdr:rowOff>28575</xdr:rowOff>
    </xdr:to>
    <xdr:pic>
      <xdr:nvPicPr>
        <xdr:cNvPr id="602" name="图片 1120" descr="C:\Users\ADMINI~1\AppData\Local\Temp\ksohtml\clip_image2383.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603" name="图片 1121" descr="C:\Users\ADMINI~1\AppData\Local\Temp\ksohtml\clip_image238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604" name="图片 1122" descr="C:\Users\ADMINI~1\AppData\Local\Temp\ksohtml\clip_image238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1559560</xdr:colOff>
      <xdr:row>165</xdr:row>
      <xdr:rowOff>28575</xdr:rowOff>
    </xdr:to>
    <xdr:pic>
      <xdr:nvPicPr>
        <xdr:cNvPr id="605"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285750</xdr:colOff>
      <xdr:row>165</xdr:row>
      <xdr:rowOff>28575</xdr:rowOff>
    </xdr:to>
    <xdr:pic>
      <xdr:nvPicPr>
        <xdr:cNvPr id="606" name="图片 1205" descr="C:\Users\ADMINI~1\AppData\Local\Temp\ksohtml\clip_image246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295275</xdr:colOff>
      <xdr:row>165</xdr:row>
      <xdr:rowOff>28575</xdr:rowOff>
    </xdr:to>
    <xdr:pic>
      <xdr:nvPicPr>
        <xdr:cNvPr id="607" name="图片 1206" descr="C:\Users\ADMINI~1\AppData\Local\Temp\ksohtml\clip_image246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608" name="图片 1207" descr="C:\Users\ADMINI~1\AppData\Local\Temp\ksohtml\clip_image247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609" name="图片 1208" descr="C:\Users\ADMINI~1\AppData\Local\Temp\ksohtml\clip_image247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1559560</xdr:colOff>
      <xdr:row>165</xdr:row>
      <xdr:rowOff>28575</xdr:rowOff>
    </xdr:to>
    <xdr:pic>
      <xdr:nvPicPr>
        <xdr:cNvPr id="610"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611"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612"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333375</xdr:colOff>
      <xdr:row>165</xdr:row>
      <xdr:rowOff>28575</xdr:rowOff>
    </xdr:to>
    <xdr:pic>
      <xdr:nvPicPr>
        <xdr:cNvPr id="613"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61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61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61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61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618"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619" name="图片 10" descr="C:\Users\ADMINI~1\AppData\Local\Temp\ksohtml\clip_image134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620" name="图片 11" descr="C:\Users\ADMINI~1\AppData\Local\Temp\ksohtml\clip_image134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1538605</xdr:colOff>
      <xdr:row>165</xdr:row>
      <xdr:rowOff>28575</xdr:rowOff>
    </xdr:to>
    <xdr:pic>
      <xdr:nvPicPr>
        <xdr:cNvPr id="621"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333375</xdr:colOff>
      <xdr:row>165</xdr:row>
      <xdr:rowOff>28575</xdr:rowOff>
    </xdr:to>
    <xdr:pic>
      <xdr:nvPicPr>
        <xdr:cNvPr id="622" name="图片 50" descr="C:\Users\ADMINI~1\AppData\Local\Temp\ksohtml\clip_image1271.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333375</xdr:colOff>
      <xdr:row>165</xdr:row>
      <xdr:rowOff>28575</xdr:rowOff>
    </xdr:to>
    <xdr:pic>
      <xdr:nvPicPr>
        <xdr:cNvPr id="623" name="图片 51" descr="C:\Users\ADMINI~1\AppData\Local\Temp\ksohtml\clip_image1272.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624"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625" name="图片 524" descr="C:\Users\ADMINI~1\AppData\Local\Temp\ksohtml\clip_image230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626" name="图片 525" descr="C:\Users\ADMINI~1\AppData\Local\Temp\ksohtml\clip_image230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627"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628" name="图片 567" descr="C:\Users\ADMINI~1\AppData\Local\Temp\ksohtml\clip_image185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629" name="图片 568" descr="C:\Users\ADMINI~1\AppData\Local\Temp\ksohtml\clip_image185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1538605</xdr:colOff>
      <xdr:row>165</xdr:row>
      <xdr:rowOff>28575</xdr:rowOff>
    </xdr:to>
    <xdr:pic>
      <xdr:nvPicPr>
        <xdr:cNvPr id="630"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333375</xdr:colOff>
      <xdr:row>165</xdr:row>
      <xdr:rowOff>28575</xdr:rowOff>
    </xdr:to>
    <xdr:pic>
      <xdr:nvPicPr>
        <xdr:cNvPr id="631" name="图片 650" descr="C:\Users\ADMINI~1\AppData\Local\Temp\ksohtml\clip_image1785.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333375</xdr:colOff>
      <xdr:row>165</xdr:row>
      <xdr:rowOff>28575</xdr:rowOff>
    </xdr:to>
    <xdr:pic>
      <xdr:nvPicPr>
        <xdr:cNvPr id="632" name="图片 651" descr="C:\Users\ADMINI~1\AppData\Local\Temp\ksohtml\clip_image1786.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633"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634" name="图片 1124" descr="C:\Users\ADMINI~1\AppData\Local\Temp\ksohtml\clip_image238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635" name="图片 1125" descr="C:\Users\ADMINI~1\AppData\Local\Temp\ksohtml\clip_image238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636"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637" name="图片 1210" descr="C:\Users\ADMINI~1\AppData\Local\Temp\ksohtml\clip_image2473.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638" name="图片 1211" descr="C:\Users\ADMINI~1\AppData\Local\Temp\ksohtml\clip_image247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639"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1538605</xdr:colOff>
      <xdr:row>165</xdr:row>
      <xdr:rowOff>28575</xdr:rowOff>
    </xdr:to>
    <xdr:pic>
      <xdr:nvPicPr>
        <xdr:cNvPr id="640"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641"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642"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1538605</xdr:colOff>
      <xdr:row>165</xdr:row>
      <xdr:rowOff>28575</xdr:rowOff>
    </xdr:to>
    <xdr:pic>
      <xdr:nvPicPr>
        <xdr:cNvPr id="643"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644"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645"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64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64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64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64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65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65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65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65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65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65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65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65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65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65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66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66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66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66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66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66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66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66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66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66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67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67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67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67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67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67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67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67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67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67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68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68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68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68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68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68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68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68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68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68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69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69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69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69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0</xdr:colOff>
      <xdr:row>165</xdr:row>
      <xdr:rowOff>0</xdr:rowOff>
    </xdr:from>
    <xdr:to>
      <xdr:col>2</xdr:col>
      <xdr:colOff>531495</xdr:colOff>
      <xdr:row>165</xdr:row>
      <xdr:rowOff>27940</xdr:rowOff>
    </xdr:to>
    <xdr:pic>
      <xdr:nvPicPr>
        <xdr:cNvPr id="69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22865515"/>
          <a:ext cx="1922145" cy="27940"/>
        </a:xfrm>
        <a:prstGeom prst="rect">
          <a:avLst/>
        </a:prstGeom>
      </xdr:spPr>
    </xdr:pic>
    <xdr:clientData/>
  </xdr:twoCellAnchor>
  <xdr:twoCellAnchor editAs="oneCell">
    <xdr:from>
      <xdr:col>0</xdr:col>
      <xdr:colOff>0</xdr:colOff>
      <xdr:row>165</xdr:row>
      <xdr:rowOff>0</xdr:rowOff>
    </xdr:from>
    <xdr:to>
      <xdr:col>2</xdr:col>
      <xdr:colOff>531495</xdr:colOff>
      <xdr:row>165</xdr:row>
      <xdr:rowOff>27940</xdr:rowOff>
    </xdr:to>
    <xdr:pic>
      <xdr:nvPicPr>
        <xdr:cNvPr id="69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22865515"/>
          <a:ext cx="1922145" cy="27940"/>
        </a:xfrm>
        <a:prstGeom prst="rect">
          <a:avLst/>
        </a:prstGeom>
      </xdr:spPr>
    </xdr:pic>
    <xdr:clientData/>
  </xdr:twoCellAnchor>
  <xdr:twoCellAnchor editAs="oneCell">
    <xdr:from>
      <xdr:col>0</xdr:col>
      <xdr:colOff>0</xdr:colOff>
      <xdr:row>165</xdr:row>
      <xdr:rowOff>0</xdr:rowOff>
    </xdr:from>
    <xdr:to>
      <xdr:col>2</xdr:col>
      <xdr:colOff>526415</xdr:colOff>
      <xdr:row>165</xdr:row>
      <xdr:rowOff>27940</xdr:rowOff>
    </xdr:to>
    <xdr:pic>
      <xdr:nvPicPr>
        <xdr:cNvPr id="69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22865515"/>
          <a:ext cx="1917065" cy="27940"/>
        </a:xfrm>
        <a:prstGeom prst="rect">
          <a:avLst/>
        </a:prstGeom>
      </xdr:spPr>
    </xdr:pic>
    <xdr:clientData/>
  </xdr:twoCellAnchor>
  <xdr:twoCellAnchor editAs="oneCell">
    <xdr:from>
      <xdr:col>0</xdr:col>
      <xdr:colOff>0</xdr:colOff>
      <xdr:row>165</xdr:row>
      <xdr:rowOff>0</xdr:rowOff>
    </xdr:from>
    <xdr:to>
      <xdr:col>2</xdr:col>
      <xdr:colOff>526415</xdr:colOff>
      <xdr:row>165</xdr:row>
      <xdr:rowOff>27940</xdr:rowOff>
    </xdr:to>
    <xdr:pic>
      <xdr:nvPicPr>
        <xdr:cNvPr id="69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22865515"/>
          <a:ext cx="1917065" cy="27940"/>
        </a:xfrm>
        <a:prstGeom prst="rect">
          <a:avLst/>
        </a:prstGeom>
      </xdr:spPr>
    </xdr:pic>
    <xdr:clientData/>
  </xdr:twoCellAnchor>
  <xdr:twoCellAnchor editAs="oneCell">
    <xdr:from>
      <xdr:col>1</xdr:col>
      <xdr:colOff>0</xdr:colOff>
      <xdr:row>165</xdr:row>
      <xdr:rowOff>0</xdr:rowOff>
    </xdr:from>
    <xdr:to>
      <xdr:col>1</xdr:col>
      <xdr:colOff>285750</xdr:colOff>
      <xdr:row>165</xdr:row>
      <xdr:rowOff>28575</xdr:rowOff>
    </xdr:to>
    <xdr:pic>
      <xdr:nvPicPr>
        <xdr:cNvPr id="698" name="图片 5" descr="C:\Users\ADMINI~1\AppData\Local\Temp\ksohtml\clip_image129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295275</xdr:colOff>
      <xdr:row>165</xdr:row>
      <xdr:rowOff>28575</xdr:rowOff>
    </xdr:to>
    <xdr:pic>
      <xdr:nvPicPr>
        <xdr:cNvPr id="699" name="图片 6" descr="C:\Users\ADMINI~1\AppData\Local\Temp\ksohtml\clip_image130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700" name="图片 7" descr="C:\Users\ADMINI~1\AppData\Local\Temp\ksohtml\clip_image131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701" name="图片 8" descr="C:\Users\ADMINI~1\AppData\Local\Temp\ksohtml\clip_image132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1559560</xdr:colOff>
      <xdr:row>165</xdr:row>
      <xdr:rowOff>28575</xdr:rowOff>
    </xdr:to>
    <xdr:pic>
      <xdr:nvPicPr>
        <xdr:cNvPr id="702"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333375</xdr:colOff>
      <xdr:row>165</xdr:row>
      <xdr:rowOff>28575</xdr:rowOff>
    </xdr:to>
    <xdr:pic>
      <xdr:nvPicPr>
        <xdr:cNvPr id="703" name="图片 45" descr="C:\Users\ADMINI~1\AppData\Local\Temp\ksohtml\clip_image1265.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333375</xdr:colOff>
      <xdr:row>165</xdr:row>
      <xdr:rowOff>28575</xdr:rowOff>
    </xdr:to>
    <xdr:pic>
      <xdr:nvPicPr>
        <xdr:cNvPr id="704" name="图片 46" descr="C:\Users\ADMINI~1\AppData\Local\Temp\ksohtml\clip_image1266.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882015</xdr:colOff>
      <xdr:row>165</xdr:row>
      <xdr:rowOff>28575</xdr:rowOff>
    </xdr:to>
    <xdr:pic>
      <xdr:nvPicPr>
        <xdr:cNvPr id="705" name="图片 47" descr="C:\Users\ADMINI~1\AppData\Local\Temp\ksohtml\clip_image1267.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22865515"/>
          <a:ext cx="88201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333375</xdr:colOff>
      <xdr:row>165</xdr:row>
      <xdr:rowOff>28575</xdr:rowOff>
    </xdr:to>
    <xdr:pic>
      <xdr:nvPicPr>
        <xdr:cNvPr id="706" name="图片 48" descr="C:\Users\ADMINI~1\AppData\Local\Temp\ksohtml\clip_image1269.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1607185</xdr:colOff>
      <xdr:row>165</xdr:row>
      <xdr:rowOff>28575</xdr:rowOff>
    </xdr:to>
    <xdr:pic>
      <xdr:nvPicPr>
        <xdr:cNvPr id="707"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285750</xdr:colOff>
      <xdr:row>165</xdr:row>
      <xdr:rowOff>28575</xdr:rowOff>
    </xdr:to>
    <xdr:pic>
      <xdr:nvPicPr>
        <xdr:cNvPr id="708" name="图片 519" descr="C:\Users\ADMINI~1\AppData\Local\Temp\ksohtml\clip_image229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295275</xdr:colOff>
      <xdr:row>165</xdr:row>
      <xdr:rowOff>28575</xdr:rowOff>
    </xdr:to>
    <xdr:pic>
      <xdr:nvPicPr>
        <xdr:cNvPr id="709" name="图片 520" descr="C:\Users\ADMINI~1\AppData\Local\Temp\ksohtml\clip_image229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710" name="图片 521" descr="C:\Users\ADMINI~1\AppData\Local\Temp\ksohtml\clip_image229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711" name="图片 522" descr="C:\Users\ADMINI~1\AppData\Local\Temp\ksohtml\clip_image229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1559560</xdr:colOff>
      <xdr:row>165</xdr:row>
      <xdr:rowOff>28575</xdr:rowOff>
    </xdr:to>
    <xdr:pic>
      <xdr:nvPicPr>
        <xdr:cNvPr id="712"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285750</xdr:colOff>
      <xdr:row>165</xdr:row>
      <xdr:rowOff>28575</xdr:rowOff>
    </xdr:to>
    <xdr:pic>
      <xdr:nvPicPr>
        <xdr:cNvPr id="713" name="图片 562" descr="C:\Users\ADMINI~1\AppData\Local\Temp\ksohtml\clip_image181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295275</xdr:colOff>
      <xdr:row>165</xdr:row>
      <xdr:rowOff>28575</xdr:rowOff>
    </xdr:to>
    <xdr:pic>
      <xdr:nvPicPr>
        <xdr:cNvPr id="714" name="图片 563" descr="C:\Users\ADMINI~1\AppData\Local\Temp\ksohtml\clip_image182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715"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716"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1559560</xdr:colOff>
      <xdr:row>165</xdr:row>
      <xdr:rowOff>28575</xdr:rowOff>
    </xdr:to>
    <xdr:pic>
      <xdr:nvPicPr>
        <xdr:cNvPr id="717"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333375</xdr:colOff>
      <xdr:row>165</xdr:row>
      <xdr:rowOff>28575</xdr:rowOff>
    </xdr:to>
    <xdr:pic>
      <xdr:nvPicPr>
        <xdr:cNvPr id="718" name="图片 645" descr="C:\Users\ADMINI~1\AppData\Local\Temp\ksohtml\clip_image1779.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333375</xdr:colOff>
      <xdr:row>165</xdr:row>
      <xdr:rowOff>28575</xdr:rowOff>
    </xdr:to>
    <xdr:pic>
      <xdr:nvPicPr>
        <xdr:cNvPr id="719" name="图片 646" descr="C:\Users\ADMINI~1\AppData\Local\Temp\ksohtml\clip_image178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882015</xdr:colOff>
      <xdr:row>165</xdr:row>
      <xdr:rowOff>28575</xdr:rowOff>
    </xdr:to>
    <xdr:pic>
      <xdr:nvPicPr>
        <xdr:cNvPr id="720" name="图片 647" descr="C:\Users\ADMINI~1\AppData\Local\Temp\ksohtml\clip_image1781.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22865515"/>
          <a:ext cx="88201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333375</xdr:colOff>
      <xdr:row>165</xdr:row>
      <xdr:rowOff>28575</xdr:rowOff>
    </xdr:to>
    <xdr:pic>
      <xdr:nvPicPr>
        <xdr:cNvPr id="721"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1607185</xdr:colOff>
      <xdr:row>165</xdr:row>
      <xdr:rowOff>28575</xdr:rowOff>
    </xdr:to>
    <xdr:pic>
      <xdr:nvPicPr>
        <xdr:cNvPr id="722"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285750</xdr:colOff>
      <xdr:row>165</xdr:row>
      <xdr:rowOff>28575</xdr:rowOff>
    </xdr:to>
    <xdr:pic>
      <xdr:nvPicPr>
        <xdr:cNvPr id="723" name="图片 1119" descr="C:\Users\ADMINI~1\AppData\Local\Temp\ksohtml\clip_image238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295275</xdr:colOff>
      <xdr:row>165</xdr:row>
      <xdr:rowOff>28575</xdr:rowOff>
    </xdr:to>
    <xdr:pic>
      <xdr:nvPicPr>
        <xdr:cNvPr id="724" name="图片 1120" descr="C:\Users\ADMINI~1\AppData\Local\Temp\ksohtml\clip_image2383.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725" name="图片 1121" descr="C:\Users\ADMINI~1\AppData\Local\Temp\ksohtml\clip_image238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726" name="图片 1122" descr="C:\Users\ADMINI~1\AppData\Local\Temp\ksohtml\clip_image238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1559560</xdr:colOff>
      <xdr:row>165</xdr:row>
      <xdr:rowOff>28575</xdr:rowOff>
    </xdr:to>
    <xdr:pic>
      <xdr:nvPicPr>
        <xdr:cNvPr id="727"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285750</xdr:colOff>
      <xdr:row>165</xdr:row>
      <xdr:rowOff>28575</xdr:rowOff>
    </xdr:to>
    <xdr:pic>
      <xdr:nvPicPr>
        <xdr:cNvPr id="728" name="图片 1205" descr="C:\Users\ADMINI~1\AppData\Local\Temp\ksohtml\clip_image246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295275</xdr:colOff>
      <xdr:row>165</xdr:row>
      <xdr:rowOff>28575</xdr:rowOff>
    </xdr:to>
    <xdr:pic>
      <xdr:nvPicPr>
        <xdr:cNvPr id="729" name="图片 1206" descr="C:\Users\ADMINI~1\AppData\Local\Temp\ksohtml\clip_image246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730" name="图片 1207" descr="C:\Users\ADMINI~1\AppData\Local\Temp\ksohtml\clip_image247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731" name="图片 1208" descr="C:\Users\ADMINI~1\AppData\Local\Temp\ksohtml\clip_image247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1559560</xdr:colOff>
      <xdr:row>165</xdr:row>
      <xdr:rowOff>28575</xdr:rowOff>
    </xdr:to>
    <xdr:pic>
      <xdr:nvPicPr>
        <xdr:cNvPr id="732"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733"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734"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333375</xdr:colOff>
      <xdr:row>165</xdr:row>
      <xdr:rowOff>28575</xdr:rowOff>
    </xdr:to>
    <xdr:pic>
      <xdr:nvPicPr>
        <xdr:cNvPr id="735"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73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73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73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73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740"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741" name="图片 10" descr="C:\Users\ADMINI~1\AppData\Local\Temp\ksohtml\clip_image134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742" name="图片 11" descr="C:\Users\ADMINI~1\AppData\Local\Temp\ksohtml\clip_image134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1538605</xdr:colOff>
      <xdr:row>165</xdr:row>
      <xdr:rowOff>28575</xdr:rowOff>
    </xdr:to>
    <xdr:pic>
      <xdr:nvPicPr>
        <xdr:cNvPr id="743"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333375</xdr:colOff>
      <xdr:row>165</xdr:row>
      <xdr:rowOff>28575</xdr:rowOff>
    </xdr:to>
    <xdr:pic>
      <xdr:nvPicPr>
        <xdr:cNvPr id="744" name="图片 50" descr="C:\Users\ADMINI~1\AppData\Local\Temp\ksohtml\clip_image1271.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333375</xdr:colOff>
      <xdr:row>165</xdr:row>
      <xdr:rowOff>28575</xdr:rowOff>
    </xdr:to>
    <xdr:pic>
      <xdr:nvPicPr>
        <xdr:cNvPr id="745" name="图片 51" descr="C:\Users\ADMINI~1\AppData\Local\Temp\ksohtml\clip_image1272.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746"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747" name="图片 524" descr="C:\Users\ADMINI~1\AppData\Local\Temp\ksohtml\clip_image230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748" name="图片 525" descr="C:\Users\ADMINI~1\AppData\Local\Temp\ksohtml\clip_image230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749"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750" name="图片 567" descr="C:\Users\ADMINI~1\AppData\Local\Temp\ksohtml\clip_image185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751" name="图片 568" descr="C:\Users\ADMINI~1\AppData\Local\Temp\ksohtml\clip_image185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1538605</xdr:colOff>
      <xdr:row>165</xdr:row>
      <xdr:rowOff>28575</xdr:rowOff>
    </xdr:to>
    <xdr:pic>
      <xdr:nvPicPr>
        <xdr:cNvPr id="752"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333375</xdr:colOff>
      <xdr:row>165</xdr:row>
      <xdr:rowOff>28575</xdr:rowOff>
    </xdr:to>
    <xdr:pic>
      <xdr:nvPicPr>
        <xdr:cNvPr id="753" name="图片 650" descr="C:\Users\ADMINI~1\AppData\Local\Temp\ksohtml\clip_image1785.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333375</xdr:colOff>
      <xdr:row>165</xdr:row>
      <xdr:rowOff>28575</xdr:rowOff>
    </xdr:to>
    <xdr:pic>
      <xdr:nvPicPr>
        <xdr:cNvPr id="754" name="图片 651" descr="C:\Users\ADMINI~1\AppData\Local\Temp\ksohtml\clip_image1786.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755"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756" name="图片 1124" descr="C:\Users\ADMINI~1\AppData\Local\Temp\ksohtml\clip_image238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757" name="图片 1125" descr="C:\Users\ADMINI~1\AppData\Local\Temp\ksohtml\clip_image238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758"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759" name="图片 1210" descr="C:\Users\ADMINI~1\AppData\Local\Temp\ksohtml\clip_image2473.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760" name="图片 1211" descr="C:\Users\ADMINI~1\AppData\Local\Temp\ksohtml\clip_image247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761"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1538605</xdr:colOff>
      <xdr:row>165</xdr:row>
      <xdr:rowOff>28575</xdr:rowOff>
    </xdr:to>
    <xdr:pic>
      <xdr:nvPicPr>
        <xdr:cNvPr id="762"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763"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764"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1538605</xdr:colOff>
      <xdr:row>165</xdr:row>
      <xdr:rowOff>28575</xdr:rowOff>
    </xdr:to>
    <xdr:pic>
      <xdr:nvPicPr>
        <xdr:cNvPr id="765"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766"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767"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76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76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77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77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77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77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77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77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77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77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77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77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78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78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78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78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78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78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78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78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78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78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79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79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79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79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79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79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79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79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79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79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80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80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80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80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80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80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80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80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80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80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81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81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81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81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81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81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0</xdr:colOff>
      <xdr:row>165</xdr:row>
      <xdr:rowOff>0</xdr:rowOff>
    </xdr:from>
    <xdr:to>
      <xdr:col>2</xdr:col>
      <xdr:colOff>531495</xdr:colOff>
      <xdr:row>165</xdr:row>
      <xdr:rowOff>27940</xdr:rowOff>
    </xdr:to>
    <xdr:pic>
      <xdr:nvPicPr>
        <xdr:cNvPr id="81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22865515"/>
          <a:ext cx="1922145" cy="27940"/>
        </a:xfrm>
        <a:prstGeom prst="rect">
          <a:avLst/>
        </a:prstGeom>
      </xdr:spPr>
    </xdr:pic>
    <xdr:clientData/>
  </xdr:twoCellAnchor>
  <xdr:twoCellAnchor editAs="oneCell">
    <xdr:from>
      <xdr:col>0</xdr:col>
      <xdr:colOff>0</xdr:colOff>
      <xdr:row>165</xdr:row>
      <xdr:rowOff>0</xdr:rowOff>
    </xdr:from>
    <xdr:to>
      <xdr:col>2</xdr:col>
      <xdr:colOff>531495</xdr:colOff>
      <xdr:row>165</xdr:row>
      <xdr:rowOff>27940</xdr:rowOff>
    </xdr:to>
    <xdr:pic>
      <xdr:nvPicPr>
        <xdr:cNvPr id="81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22865515"/>
          <a:ext cx="1922145" cy="27940"/>
        </a:xfrm>
        <a:prstGeom prst="rect">
          <a:avLst/>
        </a:prstGeom>
      </xdr:spPr>
    </xdr:pic>
    <xdr:clientData/>
  </xdr:twoCellAnchor>
  <xdr:twoCellAnchor editAs="oneCell">
    <xdr:from>
      <xdr:col>0</xdr:col>
      <xdr:colOff>0</xdr:colOff>
      <xdr:row>165</xdr:row>
      <xdr:rowOff>0</xdr:rowOff>
    </xdr:from>
    <xdr:to>
      <xdr:col>2</xdr:col>
      <xdr:colOff>526415</xdr:colOff>
      <xdr:row>165</xdr:row>
      <xdr:rowOff>27940</xdr:rowOff>
    </xdr:to>
    <xdr:pic>
      <xdr:nvPicPr>
        <xdr:cNvPr id="81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22865515"/>
          <a:ext cx="1917065" cy="27940"/>
        </a:xfrm>
        <a:prstGeom prst="rect">
          <a:avLst/>
        </a:prstGeom>
      </xdr:spPr>
    </xdr:pic>
    <xdr:clientData/>
  </xdr:twoCellAnchor>
  <xdr:twoCellAnchor editAs="oneCell">
    <xdr:from>
      <xdr:col>0</xdr:col>
      <xdr:colOff>0</xdr:colOff>
      <xdr:row>165</xdr:row>
      <xdr:rowOff>0</xdr:rowOff>
    </xdr:from>
    <xdr:to>
      <xdr:col>2</xdr:col>
      <xdr:colOff>526415</xdr:colOff>
      <xdr:row>165</xdr:row>
      <xdr:rowOff>27940</xdr:rowOff>
    </xdr:to>
    <xdr:pic>
      <xdr:nvPicPr>
        <xdr:cNvPr id="81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22865515"/>
          <a:ext cx="1917065" cy="27940"/>
        </a:xfrm>
        <a:prstGeom prst="rect">
          <a:avLst/>
        </a:prstGeom>
      </xdr:spPr>
    </xdr:pic>
    <xdr:clientData/>
  </xdr:twoCellAnchor>
  <xdr:twoCellAnchor editAs="oneCell">
    <xdr:from>
      <xdr:col>1</xdr:col>
      <xdr:colOff>0</xdr:colOff>
      <xdr:row>165</xdr:row>
      <xdr:rowOff>0</xdr:rowOff>
    </xdr:from>
    <xdr:to>
      <xdr:col>1</xdr:col>
      <xdr:colOff>285750</xdr:colOff>
      <xdr:row>165</xdr:row>
      <xdr:rowOff>28575</xdr:rowOff>
    </xdr:to>
    <xdr:pic>
      <xdr:nvPicPr>
        <xdr:cNvPr id="820" name="图片 5" descr="C:\Users\ADMINI~1\AppData\Local\Temp\ksohtml\clip_image129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295275</xdr:colOff>
      <xdr:row>165</xdr:row>
      <xdr:rowOff>28575</xdr:rowOff>
    </xdr:to>
    <xdr:pic>
      <xdr:nvPicPr>
        <xdr:cNvPr id="821" name="图片 6" descr="C:\Users\ADMINI~1\AppData\Local\Temp\ksohtml\clip_image130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822" name="图片 7" descr="C:\Users\ADMINI~1\AppData\Local\Temp\ksohtml\clip_image131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823" name="图片 8" descr="C:\Users\ADMINI~1\AppData\Local\Temp\ksohtml\clip_image132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1559560</xdr:colOff>
      <xdr:row>165</xdr:row>
      <xdr:rowOff>28575</xdr:rowOff>
    </xdr:to>
    <xdr:pic>
      <xdr:nvPicPr>
        <xdr:cNvPr id="824"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333375</xdr:colOff>
      <xdr:row>165</xdr:row>
      <xdr:rowOff>28575</xdr:rowOff>
    </xdr:to>
    <xdr:pic>
      <xdr:nvPicPr>
        <xdr:cNvPr id="825" name="图片 45" descr="C:\Users\ADMINI~1\AppData\Local\Temp\ksohtml\clip_image1265.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333375</xdr:colOff>
      <xdr:row>165</xdr:row>
      <xdr:rowOff>28575</xdr:rowOff>
    </xdr:to>
    <xdr:pic>
      <xdr:nvPicPr>
        <xdr:cNvPr id="826" name="图片 46" descr="C:\Users\ADMINI~1\AppData\Local\Temp\ksohtml\clip_image1266.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882015</xdr:colOff>
      <xdr:row>165</xdr:row>
      <xdr:rowOff>28575</xdr:rowOff>
    </xdr:to>
    <xdr:pic>
      <xdr:nvPicPr>
        <xdr:cNvPr id="827" name="图片 47" descr="C:\Users\ADMINI~1\AppData\Local\Temp\ksohtml\clip_image1267.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22865515"/>
          <a:ext cx="88201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333375</xdr:colOff>
      <xdr:row>165</xdr:row>
      <xdr:rowOff>28575</xdr:rowOff>
    </xdr:to>
    <xdr:pic>
      <xdr:nvPicPr>
        <xdr:cNvPr id="828" name="图片 48" descr="C:\Users\ADMINI~1\AppData\Local\Temp\ksohtml\clip_image1269.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1607185</xdr:colOff>
      <xdr:row>165</xdr:row>
      <xdr:rowOff>28575</xdr:rowOff>
    </xdr:to>
    <xdr:pic>
      <xdr:nvPicPr>
        <xdr:cNvPr id="829"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285750</xdr:colOff>
      <xdr:row>165</xdr:row>
      <xdr:rowOff>28575</xdr:rowOff>
    </xdr:to>
    <xdr:pic>
      <xdr:nvPicPr>
        <xdr:cNvPr id="830" name="图片 519" descr="C:\Users\ADMINI~1\AppData\Local\Temp\ksohtml\clip_image229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295275</xdr:colOff>
      <xdr:row>165</xdr:row>
      <xdr:rowOff>28575</xdr:rowOff>
    </xdr:to>
    <xdr:pic>
      <xdr:nvPicPr>
        <xdr:cNvPr id="831" name="图片 520" descr="C:\Users\ADMINI~1\AppData\Local\Temp\ksohtml\clip_image229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832" name="图片 521" descr="C:\Users\ADMINI~1\AppData\Local\Temp\ksohtml\clip_image229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833" name="图片 522" descr="C:\Users\ADMINI~1\AppData\Local\Temp\ksohtml\clip_image229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1559560</xdr:colOff>
      <xdr:row>165</xdr:row>
      <xdr:rowOff>28575</xdr:rowOff>
    </xdr:to>
    <xdr:pic>
      <xdr:nvPicPr>
        <xdr:cNvPr id="834"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285750</xdr:colOff>
      <xdr:row>165</xdr:row>
      <xdr:rowOff>28575</xdr:rowOff>
    </xdr:to>
    <xdr:pic>
      <xdr:nvPicPr>
        <xdr:cNvPr id="835" name="图片 562" descr="C:\Users\ADMINI~1\AppData\Local\Temp\ksohtml\clip_image181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295275</xdr:colOff>
      <xdr:row>165</xdr:row>
      <xdr:rowOff>28575</xdr:rowOff>
    </xdr:to>
    <xdr:pic>
      <xdr:nvPicPr>
        <xdr:cNvPr id="836" name="图片 563" descr="C:\Users\ADMINI~1\AppData\Local\Temp\ksohtml\clip_image182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837"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838"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1559560</xdr:colOff>
      <xdr:row>165</xdr:row>
      <xdr:rowOff>28575</xdr:rowOff>
    </xdr:to>
    <xdr:pic>
      <xdr:nvPicPr>
        <xdr:cNvPr id="839"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333375</xdr:colOff>
      <xdr:row>165</xdr:row>
      <xdr:rowOff>28575</xdr:rowOff>
    </xdr:to>
    <xdr:pic>
      <xdr:nvPicPr>
        <xdr:cNvPr id="840" name="图片 645" descr="C:\Users\ADMINI~1\AppData\Local\Temp\ksohtml\clip_image1779.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333375</xdr:colOff>
      <xdr:row>165</xdr:row>
      <xdr:rowOff>28575</xdr:rowOff>
    </xdr:to>
    <xdr:pic>
      <xdr:nvPicPr>
        <xdr:cNvPr id="841" name="图片 646" descr="C:\Users\ADMINI~1\AppData\Local\Temp\ksohtml\clip_image178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882015</xdr:colOff>
      <xdr:row>165</xdr:row>
      <xdr:rowOff>28575</xdr:rowOff>
    </xdr:to>
    <xdr:pic>
      <xdr:nvPicPr>
        <xdr:cNvPr id="842" name="图片 647" descr="C:\Users\ADMINI~1\AppData\Local\Temp\ksohtml\clip_image1781.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22865515"/>
          <a:ext cx="88201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333375</xdr:colOff>
      <xdr:row>165</xdr:row>
      <xdr:rowOff>28575</xdr:rowOff>
    </xdr:to>
    <xdr:pic>
      <xdr:nvPicPr>
        <xdr:cNvPr id="843"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1607185</xdr:colOff>
      <xdr:row>165</xdr:row>
      <xdr:rowOff>28575</xdr:rowOff>
    </xdr:to>
    <xdr:pic>
      <xdr:nvPicPr>
        <xdr:cNvPr id="844"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285750</xdr:colOff>
      <xdr:row>165</xdr:row>
      <xdr:rowOff>28575</xdr:rowOff>
    </xdr:to>
    <xdr:pic>
      <xdr:nvPicPr>
        <xdr:cNvPr id="845" name="图片 1119" descr="C:\Users\ADMINI~1\AppData\Local\Temp\ksohtml\clip_image238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295275</xdr:colOff>
      <xdr:row>165</xdr:row>
      <xdr:rowOff>28575</xdr:rowOff>
    </xdr:to>
    <xdr:pic>
      <xdr:nvPicPr>
        <xdr:cNvPr id="846" name="图片 1120" descr="C:\Users\ADMINI~1\AppData\Local\Temp\ksohtml\clip_image2383.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847" name="图片 1121" descr="C:\Users\ADMINI~1\AppData\Local\Temp\ksohtml\clip_image238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848" name="图片 1122" descr="C:\Users\ADMINI~1\AppData\Local\Temp\ksohtml\clip_image238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1559560</xdr:colOff>
      <xdr:row>165</xdr:row>
      <xdr:rowOff>28575</xdr:rowOff>
    </xdr:to>
    <xdr:pic>
      <xdr:nvPicPr>
        <xdr:cNvPr id="849"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285750</xdr:colOff>
      <xdr:row>165</xdr:row>
      <xdr:rowOff>28575</xdr:rowOff>
    </xdr:to>
    <xdr:pic>
      <xdr:nvPicPr>
        <xdr:cNvPr id="850" name="图片 1205" descr="C:\Users\ADMINI~1\AppData\Local\Temp\ksohtml\clip_image246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295275</xdr:colOff>
      <xdr:row>165</xdr:row>
      <xdr:rowOff>28575</xdr:rowOff>
    </xdr:to>
    <xdr:pic>
      <xdr:nvPicPr>
        <xdr:cNvPr id="851" name="图片 1206" descr="C:\Users\ADMINI~1\AppData\Local\Temp\ksohtml\clip_image246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852" name="图片 1207" descr="C:\Users\ADMINI~1\AppData\Local\Temp\ksohtml\clip_image247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853" name="图片 1208" descr="C:\Users\ADMINI~1\AppData\Local\Temp\ksohtml\clip_image247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1559560</xdr:colOff>
      <xdr:row>165</xdr:row>
      <xdr:rowOff>28575</xdr:rowOff>
    </xdr:to>
    <xdr:pic>
      <xdr:nvPicPr>
        <xdr:cNvPr id="854"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855"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856"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333375</xdr:colOff>
      <xdr:row>165</xdr:row>
      <xdr:rowOff>28575</xdr:rowOff>
    </xdr:to>
    <xdr:pic>
      <xdr:nvPicPr>
        <xdr:cNvPr id="857"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85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85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86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86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862"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863" name="图片 10" descr="C:\Users\ADMINI~1\AppData\Local\Temp\ksohtml\clip_image134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864" name="图片 11" descr="C:\Users\ADMINI~1\AppData\Local\Temp\ksohtml\clip_image134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1538605</xdr:colOff>
      <xdr:row>165</xdr:row>
      <xdr:rowOff>28575</xdr:rowOff>
    </xdr:to>
    <xdr:pic>
      <xdr:nvPicPr>
        <xdr:cNvPr id="865"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333375</xdr:colOff>
      <xdr:row>165</xdr:row>
      <xdr:rowOff>28575</xdr:rowOff>
    </xdr:to>
    <xdr:pic>
      <xdr:nvPicPr>
        <xdr:cNvPr id="866" name="图片 50" descr="C:\Users\ADMINI~1\AppData\Local\Temp\ksohtml\clip_image1271.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333375</xdr:colOff>
      <xdr:row>165</xdr:row>
      <xdr:rowOff>28575</xdr:rowOff>
    </xdr:to>
    <xdr:pic>
      <xdr:nvPicPr>
        <xdr:cNvPr id="867" name="图片 51" descr="C:\Users\ADMINI~1\AppData\Local\Temp\ksohtml\clip_image1272.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868"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869" name="图片 524" descr="C:\Users\ADMINI~1\AppData\Local\Temp\ksohtml\clip_image230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870" name="图片 525" descr="C:\Users\ADMINI~1\AppData\Local\Temp\ksohtml\clip_image230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871"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872" name="图片 567" descr="C:\Users\ADMINI~1\AppData\Local\Temp\ksohtml\clip_image185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873" name="图片 568" descr="C:\Users\ADMINI~1\AppData\Local\Temp\ksohtml\clip_image185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1538605</xdr:colOff>
      <xdr:row>165</xdr:row>
      <xdr:rowOff>28575</xdr:rowOff>
    </xdr:to>
    <xdr:pic>
      <xdr:nvPicPr>
        <xdr:cNvPr id="874"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333375</xdr:colOff>
      <xdr:row>165</xdr:row>
      <xdr:rowOff>28575</xdr:rowOff>
    </xdr:to>
    <xdr:pic>
      <xdr:nvPicPr>
        <xdr:cNvPr id="875" name="图片 650" descr="C:\Users\ADMINI~1\AppData\Local\Temp\ksohtml\clip_image1785.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333375</xdr:colOff>
      <xdr:row>165</xdr:row>
      <xdr:rowOff>28575</xdr:rowOff>
    </xdr:to>
    <xdr:pic>
      <xdr:nvPicPr>
        <xdr:cNvPr id="876" name="图片 651" descr="C:\Users\ADMINI~1\AppData\Local\Temp\ksohtml\clip_image1786.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877"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878" name="图片 1124" descr="C:\Users\ADMINI~1\AppData\Local\Temp\ksohtml\clip_image238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879" name="图片 1125" descr="C:\Users\ADMINI~1\AppData\Local\Temp\ksohtml\clip_image238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880"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881" name="图片 1210" descr="C:\Users\ADMINI~1\AppData\Local\Temp\ksohtml\clip_image2473.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295275</xdr:colOff>
      <xdr:row>165</xdr:row>
      <xdr:rowOff>28575</xdr:rowOff>
    </xdr:to>
    <xdr:pic>
      <xdr:nvPicPr>
        <xdr:cNvPr id="882" name="图片 1211" descr="C:\Users\ADMINI~1\AppData\Local\Temp\ksohtml\clip_image247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883"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1538605</xdr:colOff>
      <xdr:row>165</xdr:row>
      <xdr:rowOff>28575</xdr:rowOff>
    </xdr:to>
    <xdr:pic>
      <xdr:nvPicPr>
        <xdr:cNvPr id="884"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885"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886"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1538605</xdr:colOff>
      <xdr:row>165</xdr:row>
      <xdr:rowOff>28575</xdr:rowOff>
    </xdr:to>
    <xdr:pic>
      <xdr:nvPicPr>
        <xdr:cNvPr id="887"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228655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888"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165</xdr:row>
      <xdr:rowOff>0</xdr:rowOff>
    </xdr:from>
    <xdr:to>
      <xdr:col>2</xdr:col>
      <xdr:colOff>1490980</xdr:colOff>
      <xdr:row>165</xdr:row>
      <xdr:rowOff>28575</xdr:rowOff>
    </xdr:to>
    <xdr:pic>
      <xdr:nvPicPr>
        <xdr:cNvPr id="889"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228655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89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89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89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89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89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89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89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89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89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89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90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90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90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90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90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90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90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90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90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90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91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91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91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91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91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91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91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91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91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91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92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92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92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92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92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92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92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92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92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92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93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93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93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93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93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922020</xdr:colOff>
      <xdr:row>165</xdr:row>
      <xdr:rowOff>27940</xdr:rowOff>
    </xdr:to>
    <xdr:pic>
      <xdr:nvPicPr>
        <xdr:cNvPr id="93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929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93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165</xdr:row>
      <xdr:rowOff>0</xdr:rowOff>
    </xdr:from>
    <xdr:to>
      <xdr:col>2</xdr:col>
      <xdr:colOff>916940</xdr:colOff>
      <xdr:row>165</xdr:row>
      <xdr:rowOff>27940</xdr:rowOff>
    </xdr:to>
    <xdr:pic>
      <xdr:nvPicPr>
        <xdr:cNvPr id="93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22865515"/>
          <a:ext cx="1974215" cy="27940"/>
        </a:xfrm>
        <a:prstGeom prst="rect">
          <a:avLst/>
        </a:prstGeom>
      </xdr:spPr>
    </xdr:pic>
    <xdr:clientData/>
  </xdr:twoCellAnchor>
  <xdr:twoCellAnchor editAs="oneCell">
    <xdr:from>
      <xdr:col>0</xdr:col>
      <xdr:colOff>333375</xdr:colOff>
      <xdr:row>178</xdr:row>
      <xdr:rowOff>0</xdr:rowOff>
    </xdr:from>
    <xdr:to>
      <xdr:col>2</xdr:col>
      <xdr:colOff>922020</xdr:colOff>
      <xdr:row>178</xdr:row>
      <xdr:rowOff>27940</xdr:rowOff>
    </xdr:to>
    <xdr:pic>
      <xdr:nvPicPr>
        <xdr:cNvPr id="93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1421465"/>
          <a:ext cx="1979295" cy="27940"/>
        </a:xfrm>
        <a:prstGeom prst="rect">
          <a:avLst/>
        </a:prstGeom>
      </xdr:spPr>
    </xdr:pic>
    <xdr:clientData/>
  </xdr:twoCellAnchor>
  <xdr:twoCellAnchor editAs="oneCell">
    <xdr:from>
      <xdr:col>0</xdr:col>
      <xdr:colOff>333375</xdr:colOff>
      <xdr:row>178</xdr:row>
      <xdr:rowOff>0</xdr:rowOff>
    </xdr:from>
    <xdr:to>
      <xdr:col>2</xdr:col>
      <xdr:colOff>922020</xdr:colOff>
      <xdr:row>178</xdr:row>
      <xdr:rowOff>27940</xdr:rowOff>
    </xdr:to>
    <xdr:pic>
      <xdr:nvPicPr>
        <xdr:cNvPr id="93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1421465"/>
          <a:ext cx="1979295" cy="27940"/>
        </a:xfrm>
        <a:prstGeom prst="rect">
          <a:avLst/>
        </a:prstGeom>
      </xdr:spPr>
    </xdr:pic>
    <xdr:clientData/>
  </xdr:twoCellAnchor>
  <xdr:twoCellAnchor editAs="oneCell">
    <xdr:from>
      <xdr:col>0</xdr:col>
      <xdr:colOff>333375</xdr:colOff>
      <xdr:row>178</xdr:row>
      <xdr:rowOff>0</xdr:rowOff>
    </xdr:from>
    <xdr:to>
      <xdr:col>2</xdr:col>
      <xdr:colOff>916940</xdr:colOff>
      <xdr:row>178</xdr:row>
      <xdr:rowOff>27940</xdr:rowOff>
    </xdr:to>
    <xdr:pic>
      <xdr:nvPicPr>
        <xdr:cNvPr id="94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1421465"/>
          <a:ext cx="1974215" cy="27940"/>
        </a:xfrm>
        <a:prstGeom prst="rect">
          <a:avLst/>
        </a:prstGeom>
      </xdr:spPr>
    </xdr:pic>
    <xdr:clientData/>
  </xdr:twoCellAnchor>
  <xdr:twoCellAnchor editAs="oneCell">
    <xdr:from>
      <xdr:col>0</xdr:col>
      <xdr:colOff>333375</xdr:colOff>
      <xdr:row>178</xdr:row>
      <xdr:rowOff>0</xdr:rowOff>
    </xdr:from>
    <xdr:to>
      <xdr:col>2</xdr:col>
      <xdr:colOff>916940</xdr:colOff>
      <xdr:row>178</xdr:row>
      <xdr:rowOff>27940</xdr:rowOff>
    </xdr:to>
    <xdr:pic>
      <xdr:nvPicPr>
        <xdr:cNvPr id="94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1421465"/>
          <a:ext cx="1974215" cy="27940"/>
        </a:xfrm>
        <a:prstGeom prst="rect">
          <a:avLst/>
        </a:prstGeom>
      </xdr:spPr>
    </xdr:pic>
    <xdr:clientData/>
  </xdr:twoCellAnchor>
  <xdr:twoCellAnchor editAs="oneCell">
    <xdr:from>
      <xdr:col>0</xdr:col>
      <xdr:colOff>0</xdr:colOff>
      <xdr:row>181</xdr:row>
      <xdr:rowOff>0</xdr:rowOff>
    </xdr:from>
    <xdr:to>
      <xdr:col>2</xdr:col>
      <xdr:colOff>531495</xdr:colOff>
      <xdr:row>181</xdr:row>
      <xdr:rowOff>27940</xdr:rowOff>
    </xdr:to>
    <xdr:pic>
      <xdr:nvPicPr>
        <xdr:cNvPr id="94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56076015"/>
          <a:ext cx="1922145" cy="27940"/>
        </a:xfrm>
        <a:prstGeom prst="rect">
          <a:avLst/>
        </a:prstGeom>
      </xdr:spPr>
    </xdr:pic>
    <xdr:clientData/>
  </xdr:twoCellAnchor>
  <xdr:twoCellAnchor editAs="oneCell">
    <xdr:from>
      <xdr:col>0</xdr:col>
      <xdr:colOff>0</xdr:colOff>
      <xdr:row>181</xdr:row>
      <xdr:rowOff>0</xdr:rowOff>
    </xdr:from>
    <xdr:to>
      <xdr:col>2</xdr:col>
      <xdr:colOff>531495</xdr:colOff>
      <xdr:row>181</xdr:row>
      <xdr:rowOff>27940</xdr:rowOff>
    </xdr:to>
    <xdr:pic>
      <xdr:nvPicPr>
        <xdr:cNvPr id="94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56076015"/>
          <a:ext cx="1922145" cy="27940"/>
        </a:xfrm>
        <a:prstGeom prst="rect">
          <a:avLst/>
        </a:prstGeom>
      </xdr:spPr>
    </xdr:pic>
    <xdr:clientData/>
  </xdr:twoCellAnchor>
  <xdr:twoCellAnchor editAs="oneCell">
    <xdr:from>
      <xdr:col>0</xdr:col>
      <xdr:colOff>0</xdr:colOff>
      <xdr:row>181</xdr:row>
      <xdr:rowOff>0</xdr:rowOff>
    </xdr:from>
    <xdr:to>
      <xdr:col>2</xdr:col>
      <xdr:colOff>526415</xdr:colOff>
      <xdr:row>181</xdr:row>
      <xdr:rowOff>27940</xdr:rowOff>
    </xdr:to>
    <xdr:pic>
      <xdr:nvPicPr>
        <xdr:cNvPr id="94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56076015"/>
          <a:ext cx="1917065" cy="27940"/>
        </a:xfrm>
        <a:prstGeom prst="rect">
          <a:avLst/>
        </a:prstGeom>
      </xdr:spPr>
    </xdr:pic>
    <xdr:clientData/>
  </xdr:twoCellAnchor>
  <xdr:twoCellAnchor editAs="oneCell">
    <xdr:from>
      <xdr:col>0</xdr:col>
      <xdr:colOff>0</xdr:colOff>
      <xdr:row>181</xdr:row>
      <xdr:rowOff>0</xdr:rowOff>
    </xdr:from>
    <xdr:to>
      <xdr:col>2</xdr:col>
      <xdr:colOff>526415</xdr:colOff>
      <xdr:row>181</xdr:row>
      <xdr:rowOff>27940</xdr:rowOff>
    </xdr:to>
    <xdr:pic>
      <xdr:nvPicPr>
        <xdr:cNvPr id="94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56076015"/>
          <a:ext cx="1917065" cy="27940"/>
        </a:xfrm>
        <a:prstGeom prst="rect">
          <a:avLst/>
        </a:prstGeom>
      </xdr:spPr>
    </xdr:pic>
    <xdr:clientData/>
  </xdr:twoCellAnchor>
  <xdr:twoCellAnchor editAs="oneCell">
    <xdr:from>
      <xdr:col>1</xdr:col>
      <xdr:colOff>0</xdr:colOff>
      <xdr:row>181</xdr:row>
      <xdr:rowOff>0</xdr:rowOff>
    </xdr:from>
    <xdr:to>
      <xdr:col>1</xdr:col>
      <xdr:colOff>285750</xdr:colOff>
      <xdr:row>181</xdr:row>
      <xdr:rowOff>28575</xdr:rowOff>
    </xdr:to>
    <xdr:pic>
      <xdr:nvPicPr>
        <xdr:cNvPr id="946" name="图片 5" descr="C:\Users\ADMINI~1\AppData\Local\Temp\ksohtml\clip_image129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560760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181</xdr:row>
      <xdr:rowOff>0</xdr:rowOff>
    </xdr:from>
    <xdr:to>
      <xdr:col>1</xdr:col>
      <xdr:colOff>295275</xdr:colOff>
      <xdr:row>181</xdr:row>
      <xdr:rowOff>28575</xdr:rowOff>
    </xdr:to>
    <xdr:pic>
      <xdr:nvPicPr>
        <xdr:cNvPr id="947" name="图片 6" descr="C:\Users\ADMINI~1\AppData\Local\Temp\ksohtml\clip_image130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948" name="图片 7" descr="C:\Users\ADMINI~1\AppData\Local\Temp\ksohtml\clip_image131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949" name="图片 8" descr="C:\Users\ADMINI~1\AppData\Local\Temp\ksohtml\clip_image132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1559560</xdr:colOff>
      <xdr:row>181</xdr:row>
      <xdr:rowOff>28575</xdr:rowOff>
    </xdr:to>
    <xdr:pic>
      <xdr:nvPicPr>
        <xdr:cNvPr id="950"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181</xdr:row>
      <xdr:rowOff>0</xdr:rowOff>
    </xdr:from>
    <xdr:to>
      <xdr:col>1</xdr:col>
      <xdr:colOff>333375</xdr:colOff>
      <xdr:row>181</xdr:row>
      <xdr:rowOff>28575</xdr:rowOff>
    </xdr:to>
    <xdr:pic>
      <xdr:nvPicPr>
        <xdr:cNvPr id="951" name="图片 45" descr="C:\Users\ADMINI~1\AppData\Local\Temp\ksohtml\clip_image1265.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56076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181</xdr:row>
      <xdr:rowOff>0</xdr:rowOff>
    </xdr:from>
    <xdr:to>
      <xdr:col>1</xdr:col>
      <xdr:colOff>333375</xdr:colOff>
      <xdr:row>181</xdr:row>
      <xdr:rowOff>28575</xdr:rowOff>
    </xdr:to>
    <xdr:pic>
      <xdr:nvPicPr>
        <xdr:cNvPr id="952" name="图片 46" descr="C:\Users\ADMINI~1\AppData\Local\Temp\ksohtml\clip_image1266.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56076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181</xdr:row>
      <xdr:rowOff>0</xdr:rowOff>
    </xdr:from>
    <xdr:to>
      <xdr:col>1</xdr:col>
      <xdr:colOff>882015</xdr:colOff>
      <xdr:row>181</xdr:row>
      <xdr:rowOff>28575</xdr:rowOff>
    </xdr:to>
    <xdr:pic>
      <xdr:nvPicPr>
        <xdr:cNvPr id="953" name="图片 47" descr="C:\Users\ADMINI~1\AppData\Local\Temp\ksohtml\clip_image1267.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56076015"/>
          <a:ext cx="88201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333375</xdr:colOff>
      <xdr:row>181</xdr:row>
      <xdr:rowOff>28575</xdr:rowOff>
    </xdr:to>
    <xdr:pic>
      <xdr:nvPicPr>
        <xdr:cNvPr id="954" name="图片 48" descr="C:\Users\ADMINI~1\AppData\Local\Temp\ksohtml\clip_image1269.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56076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1607185</xdr:colOff>
      <xdr:row>181</xdr:row>
      <xdr:rowOff>28575</xdr:rowOff>
    </xdr:to>
    <xdr:pic>
      <xdr:nvPicPr>
        <xdr:cNvPr id="955"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560760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181</xdr:row>
      <xdr:rowOff>0</xdr:rowOff>
    </xdr:from>
    <xdr:to>
      <xdr:col>1</xdr:col>
      <xdr:colOff>285750</xdr:colOff>
      <xdr:row>181</xdr:row>
      <xdr:rowOff>28575</xdr:rowOff>
    </xdr:to>
    <xdr:pic>
      <xdr:nvPicPr>
        <xdr:cNvPr id="956" name="图片 519" descr="C:\Users\ADMINI~1\AppData\Local\Temp\ksohtml\clip_image229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560760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181</xdr:row>
      <xdr:rowOff>0</xdr:rowOff>
    </xdr:from>
    <xdr:to>
      <xdr:col>1</xdr:col>
      <xdr:colOff>295275</xdr:colOff>
      <xdr:row>181</xdr:row>
      <xdr:rowOff>28575</xdr:rowOff>
    </xdr:to>
    <xdr:pic>
      <xdr:nvPicPr>
        <xdr:cNvPr id="957" name="图片 520" descr="C:\Users\ADMINI~1\AppData\Local\Temp\ksohtml\clip_image229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958" name="图片 521" descr="C:\Users\ADMINI~1\AppData\Local\Temp\ksohtml\clip_image229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959" name="图片 522" descr="C:\Users\ADMINI~1\AppData\Local\Temp\ksohtml\clip_image229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1559560</xdr:colOff>
      <xdr:row>181</xdr:row>
      <xdr:rowOff>28575</xdr:rowOff>
    </xdr:to>
    <xdr:pic>
      <xdr:nvPicPr>
        <xdr:cNvPr id="960"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181</xdr:row>
      <xdr:rowOff>0</xdr:rowOff>
    </xdr:from>
    <xdr:to>
      <xdr:col>1</xdr:col>
      <xdr:colOff>285750</xdr:colOff>
      <xdr:row>181</xdr:row>
      <xdr:rowOff>28575</xdr:rowOff>
    </xdr:to>
    <xdr:pic>
      <xdr:nvPicPr>
        <xdr:cNvPr id="961" name="图片 562" descr="C:\Users\ADMINI~1\AppData\Local\Temp\ksohtml\clip_image181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560760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181</xdr:row>
      <xdr:rowOff>0</xdr:rowOff>
    </xdr:from>
    <xdr:to>
      <xdr:col>1</xdr:col>
      <xdr:colOff>295275</xdr:colOff>
      <xdr:row>181</xdr:row>
      <xdr:rowOff>28575</xdr:rowOff>
    </xdr:to>
    <xdr:pic>
      <xdr:nvPicPr>
        <xdr:cNvPr id="962" name="图片 563" descr="C:\Users\ADMINI~1\AppData\Local\Temp\ksohtml\clip_image182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963"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964"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1559560</xdr:colOff>
      <xdr:row>181</xdr:row>
      <xdr:rowOff>28575</xdr:rowOff>
    </xdr:to>
    <xdr:pic>
      <xdr:nvPicPr>
        <xdr:cNvPr id="965"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181</xdr:row>
      <xdr:rowOff>0</xdr:rowOff>
    </xdr:from>
    <xdr:to>
      <xdr:col>1</xdr:col>
      <xdr:colOff>333375</xdr:colOff>
      <xdr:row>181</xdr:row>
      <xdr:rowOff>28575</xdr:rowOff>
    </xdr:to>
    <xdr:pic>
      <xdr:nvPicPr>
        <xdr:cNvPr id="966" name="图片 645" descr="C:\Users\ADMINI~1\AppData\Local\Temp\ksohtml\clip_image1779.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56076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181</xdr:row>
      <xdr:rowOff>0</xdr:rowOff>
    </xdr:from>
    <xdr:to>
      <xdr:col>1</xdr:col>
      <xdr:colOff>333375</xdr:colOff>
      <xdr:row>181</xdr:row>
      <xdr:rowOff>28575</xdr:rowOff>
    </xdr:to>
    <xdr:pic>
      <xdr:nvPicPr>
        <xdr:cNvPr id="967" name="图片 646" descr="C:\Users\ADMINI~1\AppData\Local\Temp\ksohtml\clip_image178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56076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181</xdr:row>
      <xdr:rowOff>0</xdr:rowOff>
    </xdr:from>
    <xdr:to>
      <xdr:col>1</xdr:col>
      <xdr:colOff>882015</xdr:colOff>
      <xdr:row>181</xdr:row>
      <xdr:rowOff>28575</xdr:rowOff>
    </xdr:to>
    <xdr:pic>
      <xdr:nvPicPr>
        <xdr:cNvPr id="968" name="图片 647" descr="C:\Users\ADMINI~1\AppData\Local\Temp\ksohtml\clip_image1781.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56076015"/>
          <a:ext cx="88201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333375</xdr:colOff>
      <xdr:row>181</xdr:row>
      <xdr:rowOff>28575</xdr:rowOff>
    </xdr:to>
    <xdr:pic>
      <xdr:nvPicPr>
        <xdr:cNvPr id="969"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56076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1607185</xdr:colOff>
      <xdr:row>181</xdr:row>
      <xdr:rowOff>28575</xdr:rowOff>
    </xdr:to>
    <xdr:pic>
      <xdr:nvPicPr>
        <xdr:cNvPr id="970"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560760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181</xdr:row>
      <xdr:rowOff>0</xdr:rowOff>
    </xdr:from>
    <xdr:to>
      <xdr:col>1</xdr:col>
      <xdr:colOff>285750</xdr:colOff>
      <xdr:row>181</xdr:row>
      <xdr:rowOff>28575</xdr:rowOff>
    </xdr:to>
    <xdr:pic>
      <xdr:nvPicPr>
        <xdr:cNvPr id="971" name="图片 1119" descr="C:\Users\ADMINI~1\AppData\Local\Temp\ksohtml\clip_image238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560760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181</xdr:row>
      <xdr:rowOff>0</xdr:rowOff>
    </xdr:from>
    <xdr:to>
      <xdr:col>1</xdr:col>
      <xdr:colOff>295275</xdr:colOff>
      <xdr:row>181</xdr:row>
      <xdr:rowOff>28575</xdr:rowOff>
    </xdr:to>
    <xdr:pic>
      <xdr:nvPicPr>
        <xdr:cNvPr id="972" name="图片 1120" descr="C:\Users\ADMINI~1\AppData\Local\Temp\ksohtml\clip_image2383.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973" name="图片 1121" descr="C:\Users\ADMINI~1\AppData\Local\Temp\ksohtml\clip_image238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974" name="图片 1122" descr="C:\Users\ADMINI~1\AppData\Local\Temp\ksohtml\clip_image238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1559560</xdr:colOff>
      <xdr:row>181</xdr:row>
      <xdr:rowOff>28575</xdr:rowOff>
    </xdr:to>
    <xdr:pic>
      <xdr:nvPicPr>
        <xdr:cNvPr id="975"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181</xdr:row>
      <xdr:rowOff>0</xdr:rowOff>
    </xdr:from>
    <xdr:to>
      <xdr:col>1</xdr:col>
      <xdr:colOff>285750</xdr:colOff>
      <xdr:row>181</xdr:row>
      <xdr:rowOff>28575</xdr:rowOff>
    </xdr:to>
    <xdr:pic>
      <xdr:nvPicPr>
        <xdr:cNvPr id="976" name="图片 1205" descr="C:\Users\ADMINI~1\AppData\Local\Temp\ksohtml\clip_image246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560760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181</xdr:row>
      <xdr:rowOff>0</xdr:rowOff>
    </xdr:from>
    <xdr:to>
      <xdr:col>1</xdr:col>
      <xdr:colOff>295275</xdr:colOff>
      <xdr:row>181</xdr:row>
      <xdr:rowOff>28575</xdr:rowOff>
    </xdr:to>
    <xdr:pic>
      <xdr:nvPicPr>
        <xdr:cNvPr id="977" name="图片 1206" descr="C:\Users\ADMINI~1\AppData\Local\Temp\ksohtml\clip_image246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978" name="图片 1207" descr="C:\Users\ADMINI~1\AppData\Local\Temp\ksohtml\clip_image247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979" name="图片 1208" descr="C:\Users\ADMINI~1\AppData\Local\Temp\ksohtml\clip_image247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1559560</xdr:colOff>
      <xdr:row>181</xdr:row>
      <xdr:rowOff>28575</xdr:rowOff>
    </xdr:to>
    <xdr:pic>
      <xdr:nvPicPr>
        <xdr:cNvPr id="980"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981"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982"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333375</xdr:colOff>
      <xdr:row>181</xdr:row>
      <xdr:rowOff>28575</xdr:rowOff>
    </xdr:to>
    <xdr:pic>
      <xdr:nvPicPr>
        <xdr:cNvPr id="983"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56076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98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98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98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98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2</xdr:col>
      <xdr:colOff>0</xdr:colOff>
      <xdr:row>181</xdr:row>
      <xdr:rowOff>0</xdr:rowOff>
    </xdr:from>
    <xdr:to>
      <xdr:col>2</xdr:col>
      <xdr:colOff>1490980</xdr:colOff>
      <xdr:row>181</xdr:row>
      <xdr:rowOff>28575</xdr:rowOff>
    </xdr:to>
    <xdr:pic>
      <xdr:nvPicPr>
        <xdr:cNvPr id="988"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989" name="图片 10" descr="C:\Users\ADMINI~1\AppData\Local\Temp\ksohtml\clip_image134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990" name="图片 11" descr="C:\Users\ADMINI~1\AppData\Local\Temp\ksohtml\clip_image134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1538605</xdr:colOff>
      <xdr:row>181</xdr:row>
      <xdr:rowOff>28575</xdr:rowOff>
    </xdr:to>
    <xdr:pic>
      <xdr:nvPicPr>
        <xdr:cNvPr id="991"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560760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333375</xdr:colOff>
      <xdr:row>181</xdr:row>
      <xdr:rowOff>28575</xdr:rowOff>
    </xdr:to>
    <xdr:pic>
      <xdr:nvPicPr>
        <xdr:cNvPr id="992" name="图片 50" descr="C:\Users\ADMINI~1\AppData\Local\Temp\ksohtml\clip_image1271.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56076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333375</xdr:colOff>
      <xdr:row>181</xdr:row>
      <xdr:rowOff>28575</xdr:rowOff>
    </xdr:to>
    <xdr:pic>
      <xdr:nvPicPr>
        <xdr:cNvPr id="993" name="图片 51" descr="C:\Users\ADMINI~1\AppData\Local\Temp\ksohtml\clip_image1272.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56076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1490980</xdr:colOff>
      <xdr:row>181</xdr:row>
      <xdr:rowOff>28575</xdr:rowOff>
    </xdr:to>
    <xdr:pic>
      <xdr:nvPicPr>
        <xdr:cNvPr id="994"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995" name="图片 524" descr="C:\Users\ADMINI~1\AppData\Local\Temp\ksohtml\clip_image230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996" name="图片 525" descr="C:\Users\ADMINI~1\AppData\Local\Temp\ksohtml\clip_image230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1490980</xdr:colOff>
      <xdr:row>181</xdr:row>
      <xdr:rowOff>28575</xdr:rowOff>
    </xdr:to>
    <xdr:pic>
      <xdr:nvPicPr>
        <xdr:cNvPr id="997"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998" name="图片 567" descr="C:\Users\ADMINI~1\AppData\Local\Temp\ksohtml\clip_image185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999" name="图片 568" descr="C:\Users\ADMINI~1\AppData\Local\Temp\ksohtml\clip_image185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1538605</xdr:colOff>
      <xdr:row>181</xdr:row>
      <xdr:rowOff>28575</xdr:rowOff>
    </xdr:to>
    <xdr:pic>
      <xdr:nvPicPr>
        <xdr:cNvPr id="1000"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560760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333375</xdr:colOff>
      <xdr:row>181</xdr:row>
      <xdr:rowOff>28575</xdr:rowOff>
    </xdr:to>
    <xdr:pic>
      <xdr:nvPicPr>
        <xdr:cNvPr id="1001" name="图片 650" descr="C:\Users\ADMINI~1\AppData\Local\Temp\ksohtml\clip_image1785.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56076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333375</xdr:colOff>
      <xdr:row>181</xdr:row>
      <xdr:rowOff>28575</xdr:rowOff>
    </xdr:to>
    <xdr:pic>
      <xdr:nvPicPr>
        <xdr:cNvPr id="1002" name="图片 651" descr="C:\Users\ADMINI~1\AppData\Local\Temp\ksohtml\clip_image1786.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56076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1490980</xdr:colOff>
      <xdr:row>181</xdr:row>
      <xdr:rowOff>28575</xdr:rowOff>
    </xdr:to>
    <xdr:pic>
      <xdr:nvPicPr>
        <xdr:cNvPr id="1003"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1004" name="图片 1124" descr="C:\Users\ADMINI~1\AppData\Local\Temp\ksohtml\clip_image238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1005" name="图片 1125" descr="C:\Users\ADMINI~1\AppData\Local\Temp\ksohtml\clip_image238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1490980</xdr:colOff>
      <xdr:row>181</xdr:row>
      <xdr:rowOff>28575</xdr:rowOff>
    </xdr:to>
    <xdr:pic>
      <xdr:nvPicPr>
        <xdr:cNvPr id="1006"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1007" name="图片 1210" descr="C:\Users\ADMINI~1\AppData\Local\Temp\ksohtml\clip_image2473.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1008" name="图片 1211" descr="C:\Users\ADMINI~1\AppData\Local\Temp\ksohtml\clip_image247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1490980</xdr:colOff>
      <xdr:row>181</xdr:row>
      <xdr:rowOff>28575</xdr:rowOff>
    </xdr:to>
    <xdr:pic>
      <xdr:nvPicPr>
        <xdr:cNvPr id="1009"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1538605</xdr:colOff>
      <xdr:row>181</xdr:row>
      <xdr:rowOff>28575</xdr:rowOff>
    </xdr:to>
    <xdr:pic>
      <xdr:nvPicPr>
        <xdr:cNvPr id="1010"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560760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1490980</xdr:colOff>
      <xdr:row>181</xdr:row>
      <xdr:rowOff>28575</xdr:rowOff>
    </xdr:to>
    <xdr:pic>
      <xdr:nvPicPr>
        <xdr:cNvPr id="1011"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1490980</xdr:colOff>
      <xdr:row>181</xdr:row>
      <xdr:rowOff>28575</xdr:rowOff>
    </xdr:to>
    <xdr:pic>
      <xdr:nvPicPr>
        <xdr:cNvPr id="1012"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1538605</xdr:colOff>
      <xdr:row>181</xdr:row>
      <xdr:rowOff>28575</xdr:rowOff>
    </xdr:to>
    <xdr:pic>
      <xdr:nvPicPr>
        <xdr:cNvPr id="1013"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560760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1490980</xdr:colOff>
      <xdr:row>181</xdr:row>
      <xdr:rowOff>28575</xdr:rowOff>
    </xdr:to>
    <xdr:pic>
      <xdr:nvPicPr>
        <xdr:cNvPr id="1014"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1490980</xdr:colOff>
      <xdr:row>181</xdr:row>
      <xdr:rowOff>28575</xdr:rowOff>
    </xdr:to>
    <xdr:pic>
      <xdr:nvPicPr>
        <xdr:cNvPr id="1015"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01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01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01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01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02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02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02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02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02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02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02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02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02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02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03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03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03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03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03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03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03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03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03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03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04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04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04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04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04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04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04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04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04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04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05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05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05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05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05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05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05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05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05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05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06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06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06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06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0</xdr:colOff>
      <xdr:row>181</xdr:row>
      <xdr:rowOff>0</xdr:rowOff>
    </xdr:from>
    <xdr:to>
      <xdr:col>2</xdr:col>
      <xdr:colOff>531495</xdr:colOff>
      <xdr:row>181</xdr:row>
      <xdr:rowOff>27940</xdr:rowOff>
    </xdr:to>
    <xdr:pic>
      <xdr:nvPicPr>
        <xdr:cNvPr id="106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56076015"/>
          <a:ext cx="1922145" cy="27940"/>
        </a:xfrm>
        <a:prstGeom prst="rect">
          <a:avLst/>
        </a:prstGeom>
      </xdr:spPr>
    </xdr:pic>
    <xdr:clientData/>
  </xdr:twoCellAnchor>
  <xdr:twoCellAnchor editAs="oneCell">
    <xdr:from>
      <xdr:col>0</xdr:col>
      <xdr:colOff>0</xdr:colOff>
      <xdr:row>181</xdr:row>
      <xdr:rowOff>0</xdr:rowOff>
    </xdr:from>
    <xdr:to>
      <xdr:col>2</xdr:col>
      <xdr:colOff>531495</xdr:colOff>
      <xdr:row>181</xdr:row>
      <xdr:rowOff>27940</xdr:rowOff>
    </xdr:to>
    <xdr:pic>
      <xdr:nvPicPr>
        <xdr:cNvPr id="106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56076015"/>
          <a:ext cx="1922145" cy="27940"/>
        </a:xfrm>
        <a:prstGeom prst="rect">
          <a:avLst/>
        </a:prstGeom>
      </xdr:spPr>
    </xdr:pic>
    <xdr:clientData/>
  </xdr:twoCellAnchor>
  <xdr:twoCellAnchor editAs="oneCell">
    <xdr:from>
      <xdr:col>0</xdr:col>
      <xdr:colOff>0</xdr:colOff>
      <xdr:row>181</xdr:row>
      <xdr:rowOff>0</xdr:rowOff>
    </xdr:from>
    <xdr:to>
      <xdr:col>2</xdr:col>
      <xdr:colOff>526415</xdr:colOff>
      <xdr:row>181</xdr:row>
      <xdr:rowOff>27940</xdr:rowOff>
    </xdr:to>
    <xdr:pic>
      <xdr:nvPicPr>
        <xdr:cNvPr id="106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56076015"/>
          <a:ext cx="1917065" cy="27940"/>
        </a:xfrm>
        <a:prstGeom prst="rect">
          <a:avLst/>
        </a:prstGeom>
      </xdr:spPr>
    </xdr:pic>
    <xdr:clientData/>
  </xdr:twoCellAnchor>
  <xdr:twoCellAnchor editAs="oneCell">
    <xdr:from>
      <xdr:col>0</xdr:col>
      <xdr:colOff>0</xdr:colOff>
      <xdr:row>181</xdr:row>
      <xdr:rowOff>0</xdr:rowOff>
    </xdr:from>
    <xdr:to>
      <xdr:col>2</xdr:col>
      <xdr:colOff>526415</xdr:colOff>
      <xdr:row>181</xdr:row>
      <xdr:rowOff>27940</xdr:rowOff>
    </xdr:to>
    <xdr:pic>
      <xdr:nvPicPr>
        <xdr:cNvPr id="106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56076015"/>
          <a:ext cx="1917065" cy="27940"/>
        </a:xfrm>
        <a:prstGeom prst="rect">
          <a:avLst/>
        </a:prstGeom>
      </xdr:spPr>
    </xdr:pic>
    <xdr:clientData/>
  </xdr:twoCellAnchor>
  <xdr:twoCellAnchor editAs="oneCell">
    <xdr:from>
      <xdr:col>1</xdr:col>
      <xdr:colOff>0</xdr:colOff>
      <xdr:row>181</xdr:row>
      <xdr:rowOff>0</xdr:rowOff>
    </xdr:from>
    <xdr:to>
      <xdr:col>1</xdr:col>
      <xdr:colOff>285750</xdr:colOff>
      <xdr:row>181</xdr:row>
      <xdr:rowOff>28575</xdr:rowOff>
    </xdr:to>
    <xdr:pic>
      <xdr:nvPicPr>
        <xdr:cNvPr id="1068" name="图片 5" descr="C:\Users\ADMINI~1\AppData\Local\Temp\ksohtml\clip_image129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560760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181</xdr:row>
      <xdr:rowOff>0</xdr:rowOff>
    </xdr:from>
    <xdr:to>
      <xdr:col>1</xdr:col>
      <xdr:colOff>295275</xdr:colOff>
      <xdr:row>181</xdr:row>
      <xdr:rowOff>28575</xdr:rowOff>
    </xdr:to>
    <xdr:pic>
      <xdr:nvPicPr>
        <xdr:cNvPr id="1069" name="图片 6" descr="C:\Users\ADMINI~1\AppData\Local\Temp\ksohtml\clip_image130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1070" name="图片 7" descr="C:\Users\ADMINI~1\AppData\Local\Temp\ksohtml\clip_image131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1071" name="图片 8" descr="C:\Users\ADMINI~1\AppData\Local\Temp\ksohtml\clip_image132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1559560</xdr:colOff>
      <xdr:row>181</xdr:row>
      <xdr:rowOff>28575</xdr:rowOff>
    </xdr:to>
    <xdr:pic>
      <xdr:nvPicPr>
        <xdr:cNvPr id="1072"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181</xdr:row>
      <xdr:rowOff>0</xdr:rowOff>
    </xdr:from>
    <xdr:to>
      <xdr:col>1</xdr:col>
      <xdr:colOff>333375</xdr:colOff>
      <xdr:row>181</xdr:row>
      <xdr:rowOff>28575</xdr:rowOff>
    </xdr:to>
    <xdr:pic>
      <xdr:nvPicPr>
        <xdr:cNvPr id="1073" name="图片 45" descr="C:\Users\ADMINI~1\AppData\Local\Temp\ksohtml\clip_image1265.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56076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181</xdr:row>
      <xdr:rowOff>0</xdr:rowOff>
    </xdr:from>
    <xdr:to>
      <xdr:col>1</xdr:col>
      <xdr:colOff>333375</xdr:colOff>
      <xdr:row>181</xdr:row>
      <xdr:rowOff>28575</xdr:rowOff>
    </xdr:to>
    <xdr:pic>
      <xdr:nvPicPr>
        <xdr:cNvPr id="1074" name="图片 46" descr="C:\Users\ADMINI~1\AppData\Local\Temp\ksohtml\clip_image1266.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56076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181</xdr:row>
      <xdr:rowOff>0</xdr:rowOff>
    </xdr:from>
    <xdr:to>
      <xdr:col>1</xdr:col>
      <xdr:colOff>882015</xdr:colOff>
      <xdr:row>181</xdr:row>
      <xdr:rowOff>28575</xdr:rowOff>
    </xdr:to>
    <xdr:pic>
      <xdr:nvPicPr>
        <xdr:cNvPr id="1075" name="图片 47" descr="C:\Users\ADMINI~1\AppData\Local\Temp\ksohtml\clip_image1267.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56076015"/>
          <a:ext cx="88201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333375</xdr:colOff>
      <xdr:row>181</xdr:row>
      <xdr:rowOff>28575</xdr:rowOff>
    </xdr:to>
    <xdr:pic>
      <xdr:nvPicPr>
        <xdr:cNvPr id="1076" name="图片 48" descr="C:\Users\ADMINI~1\AppData\Local\Temp\ksohtml\clip_image1269.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56076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1607185</xdr:colOff>
      <xdr:row>181</xdr:row>
      <xdr:rowOff>28575</xdr:rowOff>
    </xdr:to>
    <xdr:pic>
      <xdr:nvPicPr>
        <xdr:cNvPr id="1077"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560760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181</xdr:row>
      <xdr:rowOff>0</xdr:rowOff>
    </xdr:from>
    <xdr:to>
      <xdr:col>1</xdr:col>
      <xdr:colOff>285750</xdr:colOff>
      <xdr:row>181</xdr:row>
      <xdr:rowOff>28575</xdr:rowOff>
    </xdr:to>
    <xdr:pic>
      <xdr:nvPicPr>
        <xdr:cNvPr id="1078" name="图片 519" descr="C:\Users\ADMINI~1\AppData\Local\Temp\ksohtml\clip_image229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560760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181</xdr:row>
      <xdr:rowOff>0</xdr:rowOff>
    </xdr:from>
    <xdr:to>
      <xdr:col>1</xdr:col>
      <xdr:colOff>295275</xdr:colOff>
      <xdr:row>181</xdr:row>
      <xdr:rowOff>28575</xdr:rowOff>
    </xdr:to>
    <xdr:pic>
      <xdr:nvPicPr>
        <xdr:cNvPr id="1079" name="图片 520" descr="C:\Users\ADMINI~1\AppData\Local\Temp\ksohtml\clip_image229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1080" name="图片 521" descr="C:\Users\ADMINI~1\AppData\Local\Temp\ksohtml\clip_image229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1081" name="图片 522" descr="C:\Users\ADMINI~1\AppData\Local\Temp\ksohtml\clip_image229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1559560</xdr:colOff>
      <xdr:row>181</xdr:row>
      <xdr:rowOff>28575</xdr:rowOff>
    </xdr:to>
    <xdr:pic>
      <xdr:nvPicPr>
        <xdr:cNvPr id="1082"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181</xdr:row>
      <xdr:rowOff>0</xdr:rowOff>
    </xdr:from>
    <xdr:to>
      <xdr:col>1</xdr:col>
      <xdr:colOff>285750</xdr:colOff>
      <xdr:row>181</xdr:row>
      <xdr:rowOff>28575</xdr:rowOff>
    </xdr:to>
    <xdr:pic>
      <xdr:nvPicPr>
        <xdr:cNvPr id="1083" name="图片 562" descr="C:\Users\ADMINI~1\AppData\Local\Temp\ksohtml\clip_image181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560760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181</xdr:row>
      <xdr:rowOff>0</xdr:rowOff>
    </xdr:from>
    <xdr:to>
      <xdr:col>1</xdr:col>
      <xdr:colOff>295275</xdr:colOff>
      <xdr:row>181</xdr:row>
      <xdr:rowOff>28575</xdr:rowOff>
    </xdr:to>
    <xdr:pic>
      <xdr:nvPicPr>
        <xdr:cNvPr id="1084" name="图片 563" descr="C:\Users\ADMINI~1\AppData\Local\Temp\ksohtml\clip_image182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1085"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1086"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1559560</xdr:colOff>
      <xdr:row>181</xdr:row>
      <xdr:rowOff>28575</xdr:rowOff>
    </xdr:to>
    <xdr:pic>
      <xdr:nvPicPr>
        <xdr:cNvPr id="1087"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181</xdr:row>
      <xdr:rowOff>0</xdr:rowOff>
    </xdr:from>
    <xdr:to>
      <xdr:col>1</xdr:col>
      <xdr:colOff>333375</xdr:colOff>
      <xdr:row>181</xdr:row>
      <xdr:rowOff>28575</xdr:rowOff>
    </xdr:to>
    <xdr:pic>
      <xdr:nvPicPr>
        <xdr:cNvPr id="1088" name="图片 645" descr="C:\Users\ADMINI~1\AppData\Local\Temp\ksohtml\clip_image1779.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56076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181</xdr:row>
      <xdr:rowOff>0</xdr:rowOff>
    </xdr:from>
    <xdr:to>
      <xdr:col>1</xdr:col>
      <xdr:colOff>333375</xdr:colOff>
      <xdr:row>181</xdr:row>
      <xdr:rowOff>28575</xdr:rowOff>
    </xdr:to>
    <xdr:pic>
      <xdr:nvPicPr>
        <xdr:cNvPr id="1089" name="图片 646" descr="C:\Users\ADMINI~1\AppData\Local\Temp\ksohtml\clip_image178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56076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181</xdr:row>
      <xdr:rowOff>0</xdr:rowOff>
    </xdr:from>
    <xdr:to>
      <xdr:col>1</xdr:col>
      <xdr:colOff>882015</xdr:colOff>
      <xdr:row>181</xdr:row>
      <xdr:rowOff>28575</xdr:rowOff>
    </xdr:to>
    <xdr:pic>
      <xdr:nvPicPr>
        <xdr:cNvPr id="1090" name="图片 647" descr="C:\Users\ADMINI~1\AppData\Local\Temp\ksohtml\clip_image1781.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56076015"/>
          <a:ext cx="88201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333375</xdr:colOff>
      <xdr:row>181</xdr:row>
      <xdr:rowOff>28575</xdr:rowOff>
    </xdr:to>
    <xdr:pic>
      <xdr:nvPicPr>
        <xdr:cNvPr id="1091"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56076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1607185</xdr:colOff>
      <xdr:row>181</xdr:row>
      <xdr:rowOff>28575</xdr:rowOff>
    </xdr:to>
    <xdr:pic>
      <xdr:nvPicPr>
        <xdr:cNvPr id="1092"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560760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181</xdr:row>
      <xdr:rowOff>0</xdr:rowOff>
    </xdr:from>
    <xdr:to>
      <xdr:col>1</xdr:col>
      <xdr:colOff>285750</xdr:colOff>
      <xdr:row>181</xdr:row>
      <xdr:rowOff>28575</xdr:rowOff>
    </xdr:to>
    <xdr:pic>
      <xdr:nvPicPr>
        <xdr:cNvPr id="1093" name="图片 1119" descr="C:\Users\ADMINI~1\AppData\Local\Temp\ksohtml\clip_image238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560760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181</xdr:row>
      <xdr:rowOff>0</xdr:rowOff>
    </xdr:from>
    <xdr:to>
      <xdr:col>1</xdr:col>
      <xdr:colOff>295275</xdr:colOff>
      <xdr:row>181</xdr:row>
      <xdr:rowOff>28575</xdr:rowOff>
    </xdr:to>
    <xdr:pic>
      <xdr:nvPicPr>
        <xdr:cNvPr id="1094" name="图片 1120" descr="C:\Users\ADMINI~1\AppData\Local\Temp\ksohtml\clip_image2383.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1095" name="图片 1121" descr="C:\Users\ADMINI~1\AppData\Local\Temp\ksohtml\clip_image238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1096" name="图片 1122" descr="C:\Users\ADMINI~1\AppData\Local\Temp\ksohtml\clip_image238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1559560</xdr:colOff>
      <xdr:row>181</xdr:row>
      <xdr:rowOff>28575</xdr:rowOff>
    </xdr:to>
    <xdr:pic>
      <xdr:nvPicPr>
        <xdr:cNvPr id="1097"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181</xdr:row>
      <xdr:rowOff>0</xdr:rowOff>
    </xdr:from>
    <xdr:to>
      <xdr:col>1</xdr:col>
      <xdr:colOff>285750</xdr:colOff>
      <xdr:row>181</xdr:row>
      <xdr:rowOff>28575</xdr:rowOff>
    </xdr:to>
    <xdr:pic>
      <xdr:nvPicPr>
        <xdr:cNvPr id="1098" name="图片 1205" descr="C:\Users\ADMINI~1\AppData\Local\Temp\ksohtml\clip_image246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560760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181</xdr:row>
      <xdr:rowOff>0</xdr:rowOff>
    </xdr:from>
    <xdr:to>
      <xdr:col>1</xdr:col>
      <xdr:colOff>295275</xdr:colOff>
      <xdr:row>181</xdr:row>
      <xdr:rowOff>28575</xdr:rowOff>
    </xdr:to>
    <xdr:pic>
      <xdr:nvPicPr>
        <xdr:cNvPr id="1099" name="图片 1206" descr="C:\Users\ADMINI~1\AppData\Local\Temp\ksohtml\clip_image246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1100" name="图片 1207" descr="C:\Users\ADMINI~1\AppData\Local\Temp\ksohtml\clip_image247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1101" name="图片 1208" descr="C:\Users\ADMINI~1\AppData\Local\Temp\ksohtml\clip_image247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1559560</xdr:colOff>
      <xdr:row>181</xdr:row>
      <xdr:rowOff>28575</xdr:rowOff>
    </xdr:to>
    <xdr:pic>
      <xdr:nvPicPr>
        <xdr:cNvPr id="1102"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1103"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1104"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333375</xdr:colOff>
      <xdr:row>181</xdr:row>
      <xdr:rowOff>28575</xdr:rowOff>
    </xdr:to>
    <xdr:pic>
      <xdr:nvPicPr>
        <xdr:cNvPr id="1105"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56076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10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10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10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10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2</xdr:col>
      <xdr:colOff>0</xdr:colOff>
      <xdr:row>181</xdr:row>
      <xdr:rowOff>0</xdr:rowOff>
    </xdr:from>
    <xdr:to>
      <xdr:col>2</xdr:col>
      <xdr:colOff>1490980</xdr:colOff>
      <xdr:row>181</xdr:row>
      <xdr:rowOff>28575</xdr:rowOff>
    </xdr:to>
    <xdr:pic>
      <xdr:nvPicPr>
        <xdr:cNvPr id="1110"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1111" name="图片 10" descr="C:\Users\ADMINI~1\AppData\Local\Temp\ksohtml\clip_image134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1112" name="图片 11" descr="C:\Users\ADMINI~1\AppData\Local\Temp\ksohtml\clip_image134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1538605</xdr:colOff>
      <xdr:row>181</xdr:row>
      <xdr:rowOff>28575</xdr:rowOff>
    </xdr:to>
    <xdr:pic>
      <xdr:nvPicPr>
        <xdr:cNvPr id="1113"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560760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333375</xdr:colOff>
      <xdr:row>181</xdr:row>
      <xdr:rowOff>28575</xdr:rowOff>
    </xdr:to>
    <xdr:pic>
      <xdr:nvPicPr>
        <xdr:cNvPr id="1114" name="图片 50" descr="C:\Users\ADMINI~1\AppData\Local\Temp\ksohtml\clip_image1271.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56076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333375</xdr:colOff>
      <xdr:row>181</xdr:row>
      <xdr:rowOff>28575</xdr:rowOff>
    </xdr:to>
    <xdr:pic>
      <xdr:nvPicPr>
        <xdr:cNvPr id="1115" name="图片 51" descr="C:\Users\ADMINI~1\AppData\Local\Temp\ksohtml\clip_image1272.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56076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1490980</xdr:colOff>
      <xdr:row>181</xdr:row>
      <xdr:rowOff>28575</xdr:rowOff>
    </xdr:to>
    <xdr:pic>
      <xdr:nvPicPr>
        <xdr:cNvPr id="1116"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1117" name="图片 524" descr="C:\Users\ADMINI~1\AppData\Local\Temp\ksohtml\clip_image230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1118" name="图片 525" descr="C:\Users\ADMINI~1\AppData\Local\Temp\ksohtml\clip_image230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1490980</xdr:colOff>
      <xdr:row>181</xdr:row>
      <xdr:rowOff>28575</xdr:rowOff>
    </xdr:to>
    <xdr:pic>
      <xdr:nvPicPr>
        <xdr:cNvPr id="1119"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1120" name="图片 567" descr="C:\Users\ADMINI~1\AppData\Local\Temp\ksohtml\clip_image185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1121" name="图片 568" descr="C:\Users\ADMINI~1\AppData\Local\Temp\ksohtml\clip_image185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1538605</xdr:colOff>
      <xdr:row>181</xdr:row>
      <xdr:rowOff>28575</xdr:rowOff>
    </xdr:to>
    <xdr:pic>
      <xdr:nvPicPr>
        <xdr:cNvPr id="1122"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560760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333375</xdr:colOff>
      <xdr:row>181</xdr:row>
      <xdr:rowOff>28575</xdr:rowOff>
    </xdr:to>
    <xdr:pic>
      <xdr:nvPicPr>
        <xdr:cNvPr id="1123" name="图片 650" descr="C:\Users\ADMINI~1\AppData\Local\Temp\ksohtml\clip_image1785.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56076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333375</xdr:colOff>
      <xdr:row>181</xdr:row>
      <xdr:rowOff>28575</xdr:rowOff>
    </xdr:to>
    <xdr:pic>
      <xdr:nvPicPr>
        <xdr:cNvPr id="1124" name="图片 651" descr="C:\Users\ADMINI~1\AppData\Local\Temp\ksohtml\clip_image1786.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560760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1490980</xdr:colOff>
      <xdr:row>181</xdr:row>
      <xdr:rowOff>28575</xdr:rowOff>
    </xdr:to>
    <xdr:pic>
      <xdr:nvPicPr>
        <xdr:cNvPr id="1125"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1126" name="图片 1124" descr="C:\Users\ADMINI~1\AppData\Local\Temp\ksohtml\clip_image238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1127" name="图片 1125" descr="C:\Users\ADMINI~1\AppData\Local\Temp\ksohtml\clip_image238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1490980</xdr:colOff>
      <xdr:row>181</xdr:row>
      <xdr:rowOff>28575</xdr:rowOff>
    </xdr:to>
    <xdr:pic>
      <xdr:nvPicPr>
        <xdr:cNvPr id="1128"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1129" name="图片 1210" descr="C:\Users\ADMINI~1\AppData\Local\Temp\ksohtml\clip_image2473.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295275</xdr:colOff>
      <xdr:row>181</xdr:row>
      <xdr:rowOff>28575</xdr:rowOff>
    </xdr:to>
    <xdr:pic>
      <xdr:nvPicPr>
        <xdr:cNvPr id="1130" name="图片 1211" descr="C:\Users\ADMINI~1\AppData\Local\Temp\ksohtml\clip_image247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1490980</xdr:colOff>
      <xdr:row>181</xdr:row>
      <xdr:rowOff>28575</xdr:rowOff>
    </xdr:to>
    <xdr:pic>
      <xdr:nvPicPr>
        <xdr:cNvPr id="1131"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1538605</xdr:colOff>
      <xdr:row>181</xdr:row>
      <xdr:rowOff>28575</xdr:rowOff>
    </xdr:to>
    <xdr:pic>
      <xdr:nvPicPr>
        <xdr:cNvPr id="1132"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560760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1490980</xdr:colOff>
      <xdr:row>181</xdr:row>
      <xdr:rowOff>28575</xdr:rowOff>
    </xdr:to>
    <xdr:pic>
      <xdr:nvPicPr>
        <xdr:cNvPr id="1133"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1490980</xdr:colOff>
      <xdr:row>181</xdr:row>
      <xdr:rowOff>28575</xdr:rowOff>
    </xdr:to>
    <xdr:pic>
      <xdr:nvPicPr>
        <xdr:cNvPr id="1134"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1538605</xdr:colOff>
      <xdr:row>181</xdr:row>
      <xdr:rowOff>28575</xdr:rowOff>
    </xdr:to>
    <xdr:pic>
      <xdr:nvPicPr>
        <xdr:cNvPr id="1135"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560760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1490980</xdr:colOff>
      <xdr:row>181</xdr:row>
      <xdr:rowOff>28575</xdr:rowOff>
    </xdr:to>
    <xdr:pic>
      <xdr:nvPicPr>
        <xdr:cNvPr id="1136"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181</xdr:row>
      <xdr:rowOff>0</xdr:rowOff>
    </xdr:from>
    <xdr:to>
      <xdr:col>2</xdr:col>
      <xdr:colOff>1490980</xdr:colOff>
      <xdr:row>181</xdr:row>
      <xdr:rowOff>28575</xdr:rowOff>
    </xdr:to>
    <xdr:pic>
      <xdr:nvPicPr>
        <xdr:cNvPr id="1137"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560760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13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13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14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14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14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14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14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14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14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14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14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14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15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15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15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15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15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15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15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15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15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15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16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16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16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16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16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16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16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16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16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16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17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17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17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17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17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17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17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17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17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17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18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18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18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922020</xdr:colOff>
      <xdr:row>181</xdr:row>
      <xdr:rowOff>27940</xdr:rowOff>
    </xdr:to>
    <xdr:pic>
      <xdr:nvPicPr>
        <xdr:cNvPr id="118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929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18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181</xdr:row>
      <xdr:rowOff>0</xdr:rowOff>
    </xdr:from>
    <xdr:to>
      <xdr:col>2</xdr:col>
      <xdr:colOff>916940</xdr:colOff>
      <xdr:row>181</xdr:row>
      <xdr:rowOff>27940</xdr:rowOff>
    </xdr:to>
    <xdr:pic>
      <xdr:nvPicPr>
        <xdr:cNvPr id="118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56076015"/>
          <a:ext cx="1974215" cy="27940"/>
        </a:xfrm>
        <a:prstGeom prst="rect">
          <a:avLst/>
        </a:prstGeom>
      </xdr:spPr>
    </xdr:pic>
    <xdr:clientData/>
  </xdr:twoCellAnchor>
  <xdr:twoCellAnchor editAs="oneCell">
    <xdr:from>
      <xdr:col>0</xdr:col>
      <xdr:colOff>333375</xdr:colOff>
      <xdr:row>192</xdr:row>
      <xdr:rowOff>0</xdr:rowOff>
    </xdr:from>
    <xdr:to>
      <xdr:col>2</xdr:col>
      <xdr:colOff>922020</xdr:colOff>
      <xdr:row>192</xdr:row>
      <xdr:rowOff>27940</xdr:rowOff>
    </xdr:to>
    <xdr:pic>
      <xdr:nvPicPr>
        <xdr:cNvPr id="118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0161565"/>
          <a:ext cx="1979295" cy="27940"/>
        </a:xfrm>
        <a:prstGeom prst="rect">
          <a:avLst/>
        </a:prstGeom>
      </xdr:spPr>
    </xdr:pic>
    <xdr:clientData/>
  </xdr:twoCellAnchor>
  <xdr:twoCellAnchor editAs="oneCell">
    <xdr:from>
      <xdr:col>0</xdr:col>
      <xdr:colOff>333375</xdr:colOff>
      <xdr:row>192</xdr:row>
      <xdr:rowOff>0</xdr:rowOff>
    </xdr:from>
    <xdr:to>
      <xdr:col>2</xdr:col>
      <xdr:colOff>922020</xdr:colOff>
      <xdr:row>192</xdr:row>
      <xdr:rowOff>27940</xdr:rowOff>
    </xdr:to>
    <xdr:pic>
      <xdr:nvPicPr>
        <xdr:cNvPr id="118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0161565"/>
          <a:ext cx="1979295" cy="27940"/>
        </a:xfrm>
        <a:prstGeom prst="rect">
          <a:avLst/>
        </a:prstGeom>
      </xdr:spPr>
    </xdr:pic>
    <xdr:clientData/>
  </xdr:twoCellAnchor>
  <xdr:twoCellAnchor editAs="oneCell">
    <xdr:from>
      <xdr:col>0</xdr:col>
      <xdr:colOff>333375</xdr:colOff>
      <xdr:row>192</xdr:row>
      <xdr:rowOff>0</xdr:rowOff>
    </xdr:from>
    <xdr:to>
      <xdr:col>2</xdr:col>
      <xdr:colOff>916940</xdr:colOff>
      <xdr:row>192</xdr:row>
      <xdr:rowOff>27940</xdr:rowOff>
    </xdr:to>
    <xdr:pic>
      <xdr:nvPicPr>
        <xdr:cNvPr id="118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0161565"/>
          <a:ext cx="1974215" cy="27940"/>
        </a:xfrm>
        <a:prstGeom prst="rect">
          <a:avLst/>
        </a:prstGeom>
      </xdr:spPr>
    </xdr:pic>
    <xdr:clientData/>
  </xdr:twoCellAnchor>
  <xdr:twoCellAnchor editAs="oneCell">
    <xdr:from>
      <xdr:col>0</xdr:col>
      <xdr:colOff>0</xdr:colOff>
      <xdr:row>195</xdr:row>
      <xdr:rowOff>0</xdr:rowOff>
    </xdr:from>
    <xdr:to>
      <xdr:col>2</xdr:col>
      <xdr:colOff>531495</xdr:colOff>
      <xdr:row>195</xdr:row>
      <xdr:rowOff>27940</xdr:rowOff>
    </xdr:to>
    <xdr:pic>
      <xdr:nvPicPr>
        <xdr:cNvPr id="118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84816115"/>
          <a:ext cx="1922145" cy="27940"/>
        </a:xfrm>
        <a:prstGeom prst="rect">
          <a:avLst/>
        </a:prstGeom>
      </xdr:spPr>
    </xdr:pic>
    <xdr:clientData/>
  </xdr:twoCellAnchor>
  <xdr:twoCellAnchor editAs="oneCell">
    <xdr:from>
      <xdr:col>0</xdr:col>
      <xdr:colOff>0</xdr:colOff>
      <xdr:row>195</xdr:row>
      <xdr:rowOff>0</xdr:rowOff>
    </xdr:from>
    <xdr:to>
      <xdr:col>2</xdr:col>
      <xdr:colOff>531495</xdr:colOff>
      <xdr:row>195</xdr:row>
      <xdr:rowOff>27940</xdr:rowOff>
    </xdr:to>
    <xdr:pic>
      <xdr:nvPicPr>
        <xdr:cNvPr id="119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84816115"/>
          <a:ext cx="1922145" cy="27940"/>
        </a:xfrm>
        <a:prstGeom prst="rect">
          <a:avLst/>
        </a:prstGeom>
      </xdr:spPr>
    </xdr:pic>
    <xdr:clientData/>
  </xdr:twoCellAnchor>
  <xdr:twoCellAnchor editAs="oneCell">
    <xdr:from>
      <xdr:col>0</xdr:col>
      <xdr:colOff>0</xdr:colOff>
      <xdr:row>195</xdr:row>
      <xdr:rowOff>0</xdr:rowOff>
    </xdr:from>
    <xdr:to>
      <xdr:col>2</xdr:col>
      <xdr:colOff>526415</xdr:colOff>
      <xdr:row>195</xdr:row>
      <xdr:rowOff>27940</xdr:rowOff>
    </xdr:to>
    <xdr:pic>
      <xdr:nvPicPr>
        <xdr:cNvPr id="119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84816115"/>
          <a:ext cx="1917065" cy="27940"/>
        </a:xfrm>
        <a:prstGeom prst="rect">
          <a:avLst/>
        </a:prstGeom>
      </xdr:spPr>
    </xdr:pic>
    <xdr:clientData/>
  </xdr:twoCellAnchor>
  <xdr:twoCellAnchor editAs="oneCell">
    <xdr:from>
      <xdr:col>0</xdr:col>
      <xdr:colOff>0</xdr:colOff>
      <xdr:row>195</xdr:row>
      <xdr:rowOff>0</xdr:rowOff>
    </xdr:from>
    <xdr:to>
      <xdr:col>2</xdr:col>
      <xdr:colOff>526415</xdr:colOff>
      <xdr:row>195</xdr:row>
      <xdr:rowOff>27940</xdr:rowOff>
    </xdr:to>
    <xdr:pic>
      <xdr:nvPicPr>
        <xdr:cNvPr id="119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84816115"/>
          <a:ext cx="1917065" cy="27940"/>
        </a:xfrm>
        <a:prstGeom prst="rect">
          <a:avLst/>
        </a:prstGeom>
      </xdr:spPr>
    </xdr:pic>
    <xdr:clientData/>
  </xdr:twoCellAnchor>
  <xdr:twoCellAnchor editAs="oneCell">
    <xdr:from>
      <xdr:col>1</xdr:col>
      <xdr:colOff>0</xdr:colOff>
      <xdr:row>195</xdr:row>
      <xdr:rowOff>0</xdr:rowOff>
    </xdr:from>
    <xdr:to>
      <xdr:col>1</xdr:col>
      <xdr:colOff>285750</xdr:colOff>
      <xdr:row>195</xdr:row>
      <xdr:rowOff>28575</xdr:rowOff>
    </xdr:to>
    <xdr:pic>
      <xdr:nvPicPr>
        <xdr:cNvPr id="1193" name="图片 5" descr="C:\Users\ADMINI~1\AppData\Local\Temp\ksohtml\clip_image129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295275</xdr:colOff>
      <xdr:row>195</xdr:row>
      <xdr:rowOff>28575</xdr:rowOff>
    </xdr:to>
    <xdr:pic>
      <xdr:nvPicPr>
        <xdr:cNvPr id="1194" name="图片 6" descr="C:\Users\ADMINI~1\AppData\Local\Temp\ksohtml\clip_image130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195" name="图片 7" descr="C:\Users\ADMINI~1\AppData\Local\Temp\ksohtml\clip_image131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196" name="图片 8" descr="C:\Users\ADMINI~1\AppData\Local\Temp\ksohtml\clip_image132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1559560</xdr:colOff>
      <xdr:row>195</xdr:row>
      <xdr:rowOff>28575</xdr:rowOff>
    </xdr:to>
    <xdr:pic>
      <xdr:nvPicPr>
        <xdr:cNvPr id="1197"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333375</xdr:colOff>
      <xdr:row>195</xdr:row>
      <xdr:rowOff>28575</xdr:rowOff>
    </xdr:to>
    <xdr:pic>
      <xdr:nvPicPr>
        <xdr:cNvPr id="1198" name="图片 45" descr="C:\Users\ADMINI~1\AppData\Local\Temp\ksohtml\clip_image1265.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333375</xdr:colOff>
      <xdr:row>195</xdr:row>
      <xdr:rowOff>28575</xdr:rowOff>
    </xdr:to>
    <xdr:pic>
      <xdr:nvPicPr>
        <xdr:cNvPr id="1199" name="图片 46" descr="C:\Users\ADMINI~1\AppData\Local\Temp\ksohtml\clip_image1266.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882015</xdr:colOff>
      <xdr:row>195</xdr:row>
      <xdr:rowOff>28575</xdr:rowOff>
    </xdr:to>
    <xdr:pic>
      <xdr:nvPicPr>
        <xdr:cNvPr id="1200" name="图片 47" descr="C:\Users\ADMINI~1\AppData\Local\Temp\ksohtml\clip_image1267.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84816115"/>
          <a:ext cx="88201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333375</xdr:colOff>
      <xdr:row>195</xdr:row>
      <xdr:rowOff>28575</xdr:rowOff>
    </xdr:to>
    <xdr:pic>
      <xdr:nvPicPr>
        <xdr:cNvPr id="1201" name="图片 48" descr="C:\Users\ADMINI~1\AppData\Local\Temp\ksohtml\clip_image1269.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1607185</xdr:colOff>
      <xdr:row>195</xdr:row>
      <xdr:rowOff>28575</xdr:rowOff>
    </xdr:to>
    <xdr:pic>
      <xdr:nvPicPr>
        <xdr:cNvPr id="1202"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285750</xdr:colOff>
      <xdr:row>195</xdr:row>
      <xdr:rowOff>28575</xdr:rowOff>
    </xdr:to>
    <xdr:pic>
      <xdr:nvPicPr>
        <xdr:cNvPr id="1203" name="图片 519" descr="C:\Users\ADMINI~1\AppData\Local\Temp\ksohtml\clip_image229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295275</xdr:colOff>
      <xdr:row>195</xdr:row>
      <xdr:rowOff>28575</xdr:rowOff>
    </xdr:to>
    <xdr:pic>
      <xdr:nvPicPr>
        <xdr:cNvPr id="1204" name="图片 520" descr="C:\Users\ADMINI~1\AppData\Local\Temp\ksohtml\clip_image229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205" name="图片 521" descr="C:\Users\ADMINI~1\AppData\Local\Temp\ksohtml\clip_image229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206" name="图片 522" descr="C:\Users\ADMINI~1\AppData\Local\Temp\ksohtml\clip_image229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1559560</xdr:colOff>
      <xdr:row>195</xdr:row>
      <xdr:rowOff>28575</xdr:rowOff>
    </xdr:to>
    <xdr:pic>
      <xdr:nvPicPr>
        <xdr:cNvPr id="1207"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285750</xdr:colOff>
      <xdr:row>195</xdr:row>
      <xdr:rowOff>28575</xdr:rowOff>
    </xdr:to>
    <xdr:pic>
      <xdr:nvPicPr>
        <xdr:cNvPr id="1208" name="图片 562" descr="C:\Users\ADMINI~1\AppData\Local\Temp\ksohtml\clip_image181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295275</xdr:colOff>
      <xdr:row>195</xdr:row>
      <xdr:rowOff>28575</xdr:rowOff>
    </xdr:to>
    <xdr:pic>
      <xdr:nvPicPr>
        <xdr:cNvPr id="1209" name="图片 563" descr="C:\Users\ADMINI~1\AppData\Local\Temp\ksohtml\clip_image182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210"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211"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1559560</xdr:colOff>
      <xdr:row>195</xdr:row>
      <xdr:rowOff>28575</xdr:rowOff>
    </xdr:to>
    <xdr:pic>
      <xdr:nvPicPr>
        <xdr:cNvPr id="1212"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333375</xdr:colOff>
      <xdr:row>195</xdr:row>
      <xdr:rowOff>28575</xdr:rowOff>
    </xdr:to>
    <xdr:pic>
      <xdr:nvPicPr>
        <xdr:cNvPr id="1213" name="图片 645" descr="C:\Users\ADMINI~1\AppData\Local\Temp\ksohtml\clip_image1779.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333375</xdr:colOff>
      <xdr:row>195</xdr:row>
      <xdr:rowOff>28575</xdr:rowOff>
    </xdr:to>
    <xdr:pic>
      <xdr:nvPicPr>
        <xdr:cNvPr id="1214" name="图片 646" descr="C:\Users\ADMINI~1\AppData\Local\Temp\ksohtml\clip_image178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882015</xdr:colOff>
      <xdr:row>195</xdr:row>
      <xdr:rowOff>28575</xdr:rowOff>
    </xdr:to>
    <xdr:pic>
      <xdr:nvPicPr>
        <xdr:cNvPr id="1215" name="图片 647" descr="C:\Users\ADMINI~1\AppData\Local\Temp\ksohtml\clip_image1781.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84816115"/>
          <a:ext cx="88201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333375</xdr:colOff>
      <xdr:row>195</xdr:row>
      <xdr:rowOff>28575</xdr:rowOff>
    </xdr:to>
    <xdr:pic>
      <xdr:nvPicPr>
        <xdr:cNvPr id="1216"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1607185</xdr:colOff>
      <xdr:row>195</xdr:row>
      <xdr:rowOff>28575</xdr:rowOff>
    </xdr:to>
    <xdr:pic>
      <xdr:nvPicPr>
        <xdr:cNvPr id="1217"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285750</xdr:colOff>
      <xdr:row>195</xdr:row>
      <xdr:rowOff>28575</xdr:rowOff>
    </xdr:to>
    <xdr:pic>
      <xdr:nvPicPr>
        <xdr:cNvPr id="1218" name="图片 1119" descr="C:\Users\ADMINI~1\AppData\Local\Temp\ksohtml\clip_image238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295275</xdr:colOff>
      <xdr:row>195</xdr:row>
      <xdr:rowOff>28575</xdr:rowOff>
    </xdr:to>
    <xdr:pic>
      <xdr:nvPicPr>
        <xdr:cNvPr id="1219" name="图片 1120" descr="C:\Users\ADMINI~1\AppData\Local\Temp\ksohtml\clip_image2383.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220" name="图片 1121" descr="C:\Users\ADMINI~1\AppData\Local\Temp\ksohtml\clip_image238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221" name="图片 1122" descr="C:\Users\ADMINI~1\AppData\Local\Temp\ksohtml\clip_image238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1559560</xdr:colOff>
      <xdr:row>195</xdr:row>
      <xdr:rowOff>28575</xdr:rowOff>
    </xdr:to>
    <xdr:pic>
      <xdr:nvPicPr>
        <xdr:cNvPr id="1222"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285750</xdr:colOff>
      <xdr:row>195</xdr:row>
      <xdr:rowOff>28575</xdr:rowOff>
    </xdr:to>
    <xdr:pic>
      <xdr:nvPicPr>
        <xdr:cNvPr id="1223" name="图片 1205" descr="C:\Users\ADMINI~1\AppData\Local\Temp\ksohtml\clip_image246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295275</xdr:colOff>
      <xdr:row>195</xdr:row>
      <xdr:rowOff>28575</xdr:rowOff>
    </xdr:to>
    <xdr:pic>
      <xdr:nvPicPr>
        <xdr:cNvPr id="1224" name="图片 1206" descr="C:\Users\ADMINI~1\AppData\Local\Temp\ksohtml\clip_image246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225" name="图片 1207" descr="C:\Users\ADMINI~1\AppData\Local\Temp\ksohtml\clip_image247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226" name="图片 1208" descr="C:\Users\ADMINI~1\AppData\Local\Temp\ksohtml\clip_image247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1559560</xdr:colOff>
      <xdr:row>195</xdr:row>
      <xdr:rowOff>28575</xdr:rowOff>
    </xdr:to>
    <xdr:pic>
      <xdr:nvPicPr>
        <xdr:cNvPr id="1227"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228"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229"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333375</xdr:colOff>
      <xdr:row>195</xdr:row>
      <xdr:rowOff>28575</xdr:rowOff>
    </xdr:to>
    <xdr:pic>
      <xdr:nvPicPr>
        <xdr:cNvPr id="1230"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23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23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23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23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235"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236" name="图片 10" descr="C:\Users\ADMINI~1\AppData\Local\Temp\ksohtml\clip_image134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237" name="图片 11" descr="C:\Users\ADMINI~1\AppData\Local\Temp\ksohtml\clip_image134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1538605</xdr:colOff>
      <xdr:row>195</xdr:row>
      <xdr:rowOff>28575</xdr:rowOff>
    </xdr:to>
    <xdr:pic>
      <xdr:nvPicPr>
        <xdr:cNvPr id="1238"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333375</xdr:colOff>
      <xdr:row>195</xdr:row>
      <xdr:rowOff>28575</xdr:rowOff>
    </xdr:to>
    <xdr:pic>
      <xdr:nvPicPr>
        <xdr:cNvPr id="1239" name="图片 50" descr="C:\Users\ADMINI~1\AppData\Local\Temp\ksohtml\clip_image1271.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333375</xdr:colOff>
      <xdr:row>195</xdr:row>
      <xdr:rowOff>28575</xdr:rowOff>
    </xdr:to>
    <xdr:pic>
      <xdr:nvPicPr>
        <xdr:cNvPr id="1240" name="图片 51" descr="C:\Users\ADMINI~1\AppData\Local\Temp\ksohtml\clip_image1272.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241"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242" name="图片 524" descr="C:\Users\ADMINI~1\AppData\Local\Temp\ksohtml\clip_image230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243" name="图片 525" descr="C:\Users\ADMINI~1\AppData\Local\Temp\ksohtml\clip_image230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244"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245" name="图片 567" descr="C:\Users\ADMINI~1\AppData\Local\Temp\ksohtml\clip_image185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246" name="图片 568" descr="C:\Users\ADMINI~1\AppData\Local\Temp\ksohtml\clip_image185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1538605</xdr:colOff>
      <xdr:row>195</xdr:row>
      <xdr:rowOff>28575</xdr:rowOff>
    </xdr:to>
    <xdr:pic>
      <xdr:nvPicPr>
        <xdr:cNvPr id="1247"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333375</xdr:colOff>
      <xdr:row>195</xdr:row>
      <xdr:rowOff>28575</xdr:rowOff>
    </xdr:to>
    <xdr:pic>
      <xdr:nvPicPr>
        <xdr:cNvPr id="1248" name="图片 650" descr="C:\Users\ADMINI~1\AppData\Local\Temp\ksohtml\clip_image1785.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333375</xdr:colOff>
      <xdr:row>195</xdr:row>
      <xdr:rowOff>28575</xdr:rowOff>
    </xdr:to>
    <xdr:pic>
      <xdr:nvPicPr>
        <xdr:cNvPr id="1249" name="图片 651" descr="C:\Users\ADMINI~1\AppData\Local\Temp\ksohtml\clip_image1786.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250"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251" name="图片 1124" descr="C:\Users\ADMINI~1\AppData\Local\Temp\ksohtml\clip_image238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252" name="图片 1125" descr="C:\Users\ADMINI~1\AppData\Local\Temp\ksohtml\clip_image238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253"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254" name="图片 1210" descr="C:\Users\ADMINI~1\AppData\Local\Temp\ksohtml\clip_image2473.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255" name="图片 1211" descr="C:\Users\ADMINI~1\AppData\Local\Temp\ksohtml\clip_image247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256"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1538605</xdr:colOff>
      <xdr:row>195</xdr:row>
      <xdr:rowOff>28575</xdr:rowOff>
    </xdr:to>
    <xdr:pic>
      <xdr:nvPicPr>
        <xdr:cNvPr id="1257"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258"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259"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1538605</xdr:colOff>
      <xdr:row>195</xdr:row>
      <xdr:rowOff>28575</xdr:rowOff>
    </xdr:to>
    <xdr:pic>
      <xdr:nvPicPr>
        <xdr:cNvPr id="1260"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261"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262"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26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26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26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26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26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26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26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27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27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27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27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27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27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27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27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27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27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28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28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28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28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28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28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28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28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28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28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29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29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29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29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29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29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29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29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29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29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30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30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30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30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30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30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30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30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30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30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31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0</xdr:colOff>
      <xdr:row>195</xdr:row>
      <xdr:rowOff>0</xdr:rowOff>
    </xdr:from>
    <xdr:to>
      <xdr:col>2</xdr:col>
      <xdr:colOff>531495</xdr:colOff>
      <xdr:row>195</xdr:row>
      <xdr:rowOff>27940</xdr:rowOff>
    </xdr:to>
    <xdr:pic>
      <xdr:nvPicPr>
        <xdr:cNvPr id="131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84816115"/>
          <a:ext cx="1922145" cy="27940"/>
        </a:xfrm>
        <a:prstGeom prst="rect">
          <a:avLst/>
        </a:prstGeom>
      </xdr:spPr>
    </xdr:pic>
    <xdr:clientData/>
  </xdr:twoCellAnchor>
  <xdr:twoCellAnchor editAs="oneCell">
    <xdr:from>
      <xdr:col>0</xdr:col>
      <xdr:colOff>0</xdr:colOff>
      <xdr:row>195</xdr:row>
      <xdr:rowOff>0</xdr:rowOff>
    </xdr:from>
    <xdr:to>
      <xdr:col>2</xdr:col>
      <xdr:colOff>531495</xdr:colOff>
      <xdr:row>195</xdr:row>
      <xdr:rowOff>27940</xdr:rowOff>
    </xdr:to>
    <xdr:pic>
      <xdr:nvPicPr>
        <xdr:cNvPr id="131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84816115"/>
          <a:ext cx="1922145" cy="27940"/>
        </a:xfrm>
        <a:prstGeom prst="rect">
          <a:avLst/>
        </a:prstGeom>
      </xdr:spPr>
    </xdr:pic>
    <xdr:clientData/>
  </xdr:twoCellAnchor>
  <xdr:twoCellAnchor editAs="oneCell">
    <xdr:from>
      <xdr:col>0</xdr:col>
      <xdr:colOff>0</xdr:colOff>
      <xdr:row>195</xdr:row>
      <xdr:rowOff>0</xdr:rowOff>
    </xdr:from>
    <xdr:to>
      <xdr:col>2</xdr:col>
      <xdr:colOff>526415</xdr:colOff>
      <xdr:row>195</xdr:row>
      <xdr:rowOff>27940</xdr:rowOff>
    </xdr:to>
    <xdr:pic>
      <xdr:nvPicPr>
        <xdr:cNvPr id="131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84816115"/>
          <a:ext cx="1917065" cy="27940"/>
        </a:xfrm>
        <a:prstGeom prst="rect">
          <a:avLst/>
        </a:prstGeom>
      </xdr:spPr>
    </xdr:pic>
    <xdr:clientData/>
  </xdr:twoCellAnchor>
  <xdr:twoCellAnchor editAs="oneCell">
    <xdr:from>
      <xdr:col>0</xdr:col>
      <xdr:colOff>0</xdr:colOff>
      <xdr:row>195</xdr:row>
      <xdr:rowOff>0</xdr:rowOff>
    </xdr:from>
    <xdr:to>
      <xdr:col>2</xdr:col>
      <xdr:colOff>526415</xdr:colOff>
      <xdr:row>195</xdr:row>
      <xdr:rowOff>27940</xdr:rowOff>
    </xdr:to>
    <xdr:pic>
      <xdr:nvPicPr>
        <xdr:cNvPr id="131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84816115"/>
          <a:ext cx="1917065" cy="27940"/>
        </a:xfrm>
        <a:prstGeom prst="rect">
          <a:avLst/>
        </a:prstGeom>
      </xdr:spPr>
    </xdr:pic>
    <xdr:clientData/>
  </xdr:twoCellAnchor>
  <xdr:twoCellAnchor editAs="oneCell">
    <xdr:from>
      <xdr:col>1</xdr:col>
      <xdr:colOff>0</xdr:colOff>
      <xdr:row>195</xdr:row>
      <xdr:rowOff>0</xdr:rowOff>
    </xdr:from>
    <xdr:to>
      <xdr:col>1</xdr:col>
      <xdr:colOff>285750</xdr:colOff>
      <xdr:row>195</xdr:row>
      <xdr:rowOff>28575</xdr:rowOff>
    </xdr:to>
    <xdr:pic>
      <xdr:nvPicPr>
        <xdr:cNvPr id="1315" name="图片 5" descr="C:\Users\ADMINI~1\AppData\Local\Temp\ksohtml\clip_image129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295275</xdr:colOff>
      <xdr:row>195</xdr:row>
      <xdr:rowOff>28575</xdr:rowOff>
    </xdr:to>
    <xdr:pic>
      <xdr:nvPicPr>
        <xdr:cNvPr id="1316" name="图片 6" descr="C:\Users\ADMINI~1\AppData\Local\Temp\ksohtml\clip_image130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317" name="图片 7" descr="C:\Users\ADMINI~1\AppData\Local\Temp\ksohtml\clip_image131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318" name="图片 8" descr="C:\Users\ADMINI~1\AppData\Local\Temp\ksohtml\clip_image132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1559560</xdr:colOff>
      <xdr:row>195</xdr:row>
      <xdr:rowOff>28575</xdr:rowOff>
    </xdr:to>
    <xdr:pic>
      <xdr:nvPicPr>
        <xdr:cNvPr id="1319"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333375</xdr:colOff>
      <xdr:row>195</xdr:row>
      <xdr:rowOff>28575</xdr:rowOff>
    </xdr:to>
    <xdr:pic>
      <xdr:nvPicPr>
        <xdr:cNvPr id="1320" name="图片 45" descr="C:\Users\ADMINI~1\AppData\Local\Temp\ksohtml\clip_image1265.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333375</xdr:colOff>
      <xdr:row>195</xdr:row>
      <xdr:rowOff>28575</xdr:rowOff>
    </xdr:to>
    <xdr:pic>
      <xdr:nvPicPr>
        <xdr:cNvPr id="1321" name="图片 46" descr="C:\Users\ADMINI~1\AppData\Local\Temp\ksohtml\clip_image1266.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882015</xdr:colOff>
      <xdr:row>195</xdr:row>
      <xdr:rowOff>28575</xdr:rowOff>
    </xdr:to>
    <xdr:pic>
      <xdr:nvPicPr>
        <xdr:cNvPr id="1322" name="图片 47" descr="C:\Users\ADMINI~1\AppData\Local\Temp\ksohtml\clip_image1267.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84816115"/>
          <a:ext cx="88201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333375</xdr:colOff>
      <xdr:row>195</xdr:row>
      <xdr:rowOff>28575</xdr:rowOff>
    </xdr:to>
    <xdr:pic>
      <xdr:nvPicPr>
        <xdr:cNvPr id="1323" name="图片 48" descr="C:\Users\ADMINI~1\AppData\Local\Temp\ksohtml\clip_image1269.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1607185</xdr:colOff>
      <xdr:row>195</xdr:row>
      <xdr:rowOff>28575</xdr:rowOff>
    </xdr:to>
    <xdr:pic>
      <xdr:nvPicPr>
        <xdr:cNvPr id="1324"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285750</xdr:colOff>
      <xdr:row>195</xdr:row>
      <xdr:rowOff>28575</xdr:rowOff>
    </xdr:to>
    <xdr:pic>
      <xdr:nvPicPr>
        <xdr:cNvPr id="1325" name="图片 519" descr="C:\Users\ADMINI~1\AppData\Local\Temp\ksohtml\clip_image229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295275</xdr:colOff>
      <xdr:row>195</xdr:row>
      <xdr:rowOff>28575</xdr:rowOff>
    </xdr:to>
    <xdr:pic>
      <xdr:nvPicPr>
        <xdr:cNvPr id="1326" name="图片 520" descr="C:\Users\ADMINI~1\AppData\Local\Temp\ksohtml\clip_image229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327" name="图片 521" descr="C:\Users\ADMINI~1\AppData\Local\Temp\ksohtml\clip_image229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328" name="图片 522" descr="C:\Users\ADMINI~1\AppData\Local\Temp\ksohtml\clip_image229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1559560</xdr:colOff>
      <xdr:row>195</xdr:row>
      <xdr:rowOff>28575</xdr:rowOff>
    </xdr:to>
    <xdr:pic>
      <xdr:nvPicPr>
        <xdr:cNvPr id="1329"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285750</xdr:colOff>
      <xdr:row>195</xdr:row>
      <xdr:rowOff>28575</xdr:rowOff>
    </xdr:to>
    <xdr:pic>
      <xdr:nvPicPr>
        <xdr:cNvPr id="1330" name="图片 562" descr="C:\Users\ADMINI~1\AppData\Local\Temp\ksohtml\clip_image181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295275</xdr:colOff>
      <xdr:row>195</xdr:row>
      <xdr:rowOff>28575</xdr:rowOff>
    </xdr:to>
    <xdr:pic>
      <xdr:nvPicPr>
        <xdr:cNvPr id="1331" name="图片 563" descr="C:\Users\ADMINI~1\AppData\Local\Temp\ksohtml\clip_image182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332"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333"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1559560</xdr:colOff>
      <xdr:row>195</xdr:row>
      <xdr:rowOff>28575</xdr:rowOff>
    </xdr:to>
    <xdr:pic>
      <xdr:nvPicPr>
        <xdr:cNvPr id="1334"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333375</xdr:colOff>
      <xdr:row>195</xdr:row>
      <xdr:rowOff>28575</xdr:rowOff>
    </xdr:to>
    <xdr:pic>
      <xdr:nvPicPr>
        <xdr:cNvPr id="1335" name="图片 645" descr="C:\Users\ADMINI~1\AppData\Local\Temp\ksohtml\clip_image1779.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333375</xdr:colOff>
      <xdr:row>195</xdr:row>
      <xdr:rowOff>28575</xdr:rowOff>
    </xdr:to>
    <xdr:pic>
      <xdr:nvPicPr>
        <xdr:cNvPr id="1336" name="图片 646" descr="C:\Users\ADMINI~1\AppData\Local\Temp\ksohtml\clip_image178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882015</xdr:colOff>
      <xdr:row>195</xdr:row>
      <xdr:rowOff>28575</xdr:rowOff>
    </xdr:to>
    <xdr:pic>
      <xdr:nvPicPr>
        <xdr:cNvPr id="1337" name="图片 647" descr="C:\Users\ADMINI~1\AppData\Local\Temp\ksohtml\clip_image1781.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84816115"/>
          <a:ext cx="88201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333375</xdr:colOff>
      <xdr:row>195</xdr:row>
      <xdr:rowOff>28575</xdr:rowOff>
    </xdr:to>
    <xdr:pic>
      <xdr:nvPicPr>
        <xdr:cNvPr id="1338"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1607185</xdr:colOff>
      <xdr:row>195</xdr:row>
      <xdr:rowOff>28575</xdr:rowOff>
    </xdr:to>
    <xdr:pic>
      <xdr:nvPicPr>
        <xdr:cNvPr id="1339"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285750</xdr:colOff>
      <xdr:row>195</xdr:row>
      <xdr:rowOff>28575</xdr:rowOff>
    </xdr:to>
    <xdr:pic>
      <xdr:nvPicPr>
        <xdr:cNvPr id="1340" name="图片 1119" descr="C:\Users\ADMINI~1\AppData\Local\Temp\ksohtml\clip_image238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295275</xdr:colOff>
      <xdr:row>195</xdr:row>
      <xdr:rowOff>28575</xdr:rowOff>
    </xdr:to>
    <xdr:pic>
      <xdr:nvPicPr>
        <xdr:cNvPr id="1341" name="图片 1120" descr="C:\Users\ADMINI~1\AppData\Local\Temp\ksohtml\clip_image2383.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342" name="图片 1121" descr="C:\Users\ADMINI~1\AppData\Local\Temp\ksohtml\clip_image238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343" name="图片 1122" descr="C:\Users\ADMINI~1\AppData\Local\Temp\ksohtml\clip_image238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1559560</xdr:colOff>
      <xdr:row>195</xdr:row>
      <xdr:rowOff>28575</xdr:rowOff>
    </xdr:to>
    <xdr:pic>
      <xdr:nvPicPr>
        <xdr:cNvPr id="1344"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285750</xdr:colOff>
      <xdr:row>195</xdr:row>
      <xdr:rowOff>28575</xdr:rowOff>
    </xdr:to>
    <xdr:pic>
      <xdr:nvPicPr>
        <xdr:cNvPr id="1345" name="图片 1205" descr="C:\Users\ADMINI~1\AppData\Local\Temp\ksohtml\clip_image246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295275</xdr:colOff>
      <xdr:row>195</xdr:row>
      <xdr:rowOff>28575</xdr:rowOff>
    </xdr:to>
    <xdr:pic>
      <xdr:nvPicPr>
        <xdr:cNvPr id="1346" name="图片 1206" descr="C:\Users\ADMINI~1\AppData\Local\Temp\ksohtml\clip_image246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347" name="图片 1207" descr="C:\Users\ADMINI~1\AppData\Local\Temp\ksohtml\clip_image247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348" name="图片 1208" descr="C:\Users\ADMINI~1\AppData\Local\Temp\ksohtml\clip_image247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1559560</xdr:colOff>
      <xdr:row>195</xdr:row>
      <xdr:rowOff>28575</xdr:rowOff>
    </xdr:to>
    <xdr:pic>
      <xdr:nvPicPr>
        <xdr:cNvPr id="1349"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350"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351"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333375</xdr:colOff>
      <xdr:row>195</xdr:row>
      <xdr:rowOff>28575</xdr:rowOff>
    </xdr:to>
    <xdr:pic>
      <xdr:nvPicPr>
        <xdr:cNvPr id="1352"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35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35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35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35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357"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358" name="图片 10" descr="C:\Users\ADMINI~1\AppData\Local\Temp\ksohtml\clip_image134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359" name="图片 11" descr="C:\Users\ADMINI~1\AppData\Local\Temp\ksohtml\clip_image134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1538605</xdr:colOff>
      <xdr:row>195</xdr:row>
      <xdr:rowOff>28575</xdr:rowOff>
    </xdr:to>
    <xdr:pic>
      <xdr:nvPicPr>
        <xdr:cNvPr id="1360"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333375</xdr:colOff>
      <xdr:row>195</xdr:row>
      <xdr:rowOff>28575</xdr:rowOff>
    </xdr:to>
    <xdr:pic>
      <xdr:nvPicPr>
        <xdr:cNvPr id="1361" name="图片 50" descr="C:\Users\ADMINI~1\AppData\Local\Temp\ksohtml\clip_image1271.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333375</xdr:colOff>
      <xdr:row>195</xdr:row>
      <xdr:rowOff>28575</xdr:rowOff>
    </xdr:to>
    <xdr:pic>
      <xdr:nvPicPr>
        <xdr:cNvPr id="1362" name="图片 51" descr="C:\Users\ADMINI~1\AppData\Local\Temp\ksohtml\clip_image1272.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363"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364" name="图片 524" descr="C:\Users\ADMINI~1\AppData\Local\Temp\ksohtml\clip_image230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365" name="图片 525" descr="C:\Users\ADMINI~1\AppData\Local\Temp\ksohtml\clip_image230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366"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367" name="图片 567" descr="C:\Users\ADMINI~1\AppData\Local\Temp\ksohtml\clip_image185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368" name="图片 568" descr="C:\Users\ADMINI~1\AppData\Local\Temp\ksohtml\clip_image185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1538605</xdr:colOff>
      <xdr:row>195</xdr:row>
      <xdr:rowOff>28575</xdr:rowOff>
    </xdr:to>
    <xdr:pic>
      <xdr:nvPicPr>
        <xdr:cNvPr id="1369"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333375</xdr:colOff>
      <xdr:row>195</xdr:row>
      <xdr:rowOff>28575</xdr:rowOff>
    </xdr:to>
    <xdr:pic>
      <xdr:nvPicPr>
        <xdr:cNvPr id="1370" name="图片 650" descr="C:\Users\ADMINI~1\AppData\Local\Temp\ksohtml\clip_image1785.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333375</xdr:colOff>
      <xdr:row>195</xdr:row>
      <xdr:rowOff>28575</xdr:rowOff>
    </xdr:to>
    <xdr:pic>
      <xdr:nvPicPr>
        <xdr:cNvPr id="1371" name="图片 651" descr="C:\Users\ADMINI~1\AppData\Local\Temp\ksohtml\clip_image1786.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372"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373" name="图片 1124" descr="C:\Users\ADMINI~1\AppData\Local\Temp\ksohtml\clip_image238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374" name="图片 1125" descr="C:\Users\ADMINI~1\AppData\Local\Temp\ksohtml\clip_image238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375"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376" name="图片 1210" descr="C:\Users\ADMINI~1\AppData\Local\Temp\ksohtml\clip_image2473.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377" name="图片 1211" descr="C:\Users\ADMINI~1\AppData\Local\Temp\ksohtml\clip_image247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378"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1538605</xdr:colOff>
      <xdr:row>195</xdr:row>
      <xdr:rowOff>28575</xdr:rowOff>
    </xdr:to>
    <xdr:pic>
      <xdr:nvPicPr>
        <xdr:cNvPr id="1379"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380"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381"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1538605</xdr:colOff>
      <xdr:row>195</xdr:row>
      <xdr:rowOff>28575</xdr:rowOff>
    </xdr:to>
    <xdr:pic>
      <xdr:nvPicPr>
        <xdr:cNvPr id="1382"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383"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384"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38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38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38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38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38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39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39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39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39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39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39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39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39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39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39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40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40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40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40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40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40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40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40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40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40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41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41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41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41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41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41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41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41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41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41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42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42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42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42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42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42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42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42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42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42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43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43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43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0</xdr:colOff>
      <xdr:row>195</xdr:row>
      <xdr:rowOff>0</xdr:rowOff>
    </xdr:from>
    <xdr:to>
      <xdr:col>2</xdr:col>
      <xdr:colOff>531495</xdr:colOff>
      <xdr:row>195</xdr:row>
      <xdr:rowOff>27940</xdr:rowOff>
    </xdr:to>
    <xdr:pic>
      <xdr:nvPicPr>
        <xdr:cNvPr id="143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84816115"/>
          <a:ext cx="1922145" cy="27940"/>
        </a:xfrm>
        <a:prstGeom prst="rect">
          <a:avLst/>
        </a:prstGeom>
      </xdr:spPr>
    </xdr:pic>
    <xdr:clientData/>
  </xdr:twoCellAnchor>
  <xdr:twoCellAnchor editAs="oneCell">
    <xdr:from>
      <xdr:col>0</xdr:col>
      <xdr:colOff>0</xdr:colOff>
      <xdr:row>195</xdr:row>
      <xdr:rowOff>0</xdr:rowOff>
    </xdr:from>
    <xdr:to>
      <xdr:col>2</xdr:col>
      <xdr:colOff>531495</xdr:colOff>
      <xdr:row>195</xdr:row>
      <xdr:rowOff>27940</xdr:rowOff>
    </xdr:to>
    <xdr:pic>
      <xdr:nvPicPr>
        <xdr:cNvPr id="143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84816115"/>
          <a:ext cx="1922145" cy="27940"/>
        </a:xfrm>
        <a:prstGeom prst="rect">
          <a:avLst/>
        </a:prstGeom>
      </xdr:spPr>
    </xdr:pic>
    <xdr:clientData/>
  </xdr:twoCellAnchor>
  <xdr:twoCellAnchor editAs="oneCell">
    <xdr:from>
      <xdr:col>0</xdr:col>
      <xdr:colOff>0</xdr:colOff>
      <xdr:row>195</xdr:row>
      <xdr:rowOff>0</xdr:rowOff>
    </xdr:from>
    <xdr:to>
      <xdr:col>2</xdr:col>
      <xdr:colOff>526415</xdr:colOff>
      <xdr:row>195</xdr:row>
      <xdr:rowOff>27940</xdr:rowOff>
    </xdr:to>
    <xdr:pic>
      <xdr:nvPicPr>
        <xdr:cNvPr id="143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84816115"/>
          <a:ext cx="1917065" cy="27940"/>
        </a:xfrm>
        <a:prstGeom prst="rect">
          <a:avLst/>
        </a:prstGeom>
      </xdr:spPr>
    </xdr:pic>
    <xdr:clientData/>
  </xdr:twoCellAnchor>
  <xdr:twoCellAnchor editAs="oneCell">
    <xdr:from>
      <xdr:col>0</xdr:col>
      <xdr:colOff>0</xdr:colOff>
      <xdr:row>195</xdr:row>
      <xdr:rowOff>0</xdr:rowOff>
    </xdr:from>
    <xdr:to>
      <xdr:col>2</xdr:col>
      <xdr:colOff>526415</xdr:colOff>
      <xdr:row>195</xdr:row>
      <xdr:rowOff>27940</xdr:rowOff>
    </xdr:to>
    <xdr:pic>
      <xdr:nvPicPr>
        <xdr:cNvPr id="143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84816115"/>
          <a:ext cx="1917065" cy="27940"/>
        </a:xfrm>
        <a:prstGeom prst="rect">
          <a:avLst/>
        </a:prstGeom>
      </xdr:spPr>
    </xdr:pic>
    <xdr:clientData/>
  </xdr:twoCellAnchor>
  <xdr:twoCellAnchor editAs="oneCell">
    <xdr:from>
      <xdr:col>1</xdr:col>
      <xdr:colOff>0</xdr:colOff>
      <xdr:row>195</xdr:row>
      <xdr:rowOff>0</xdr:rowOff>
    </xdr:from>
    <xdr:to>
      <xdr:col>1</xdr:col>
      <xdr:colOff>285750</xdr:colOff>
      <xdr:row>195</xdr:row>
      <xdr:rowOff>28575</xdr:rowOff>
    </xdr:to>
    <xdr:pic>
      <xdr:nvPicPr>
        <xdr:cNvPr id="1437" name="图片 5" descr="C:\Users\ADMINI~1\AppData\Local\Temp\ksohtml\clip_image129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295275</xdr:colOff>
      <xdr:row>195</xdr:row>
      <xdr:rowOff>28575</xdr:rowOff>
    </xdr:to>
    <xdr:pic>
      <xdr:nvPicPr>
        <xdr:cNvPr id="1438" name="图片 6" descr="C:\Users\ADMINI~1\AppData\Local\Temp\ksohtml\clip_image130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439" name="图片 7" descr="C:\Users\ADMINI~1\AppData\Local\Temp\ksohtml\clip_image131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440" name="图片 8" descr="C:\Users\ADMINI~1\AppData\Local\Temp\ksohtml\clip_image132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1559560</xdr:colOff>
      <xdr:row>195</xdr:row>
      <xdr:rowOff>28575</xdr:rowOff>
    </xdr:to>
    <xdr:pic>
      <xdr:nvPicPr>
        <xdr:cNvPr id="1441"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333375</xdr:colOff>
      <xdr:row>195</xdr:row>
      <xdr:rowOff>28575</xdr:rowOff>
    </xdr:to>
    <xdr:pic>
      <xdr:nvPicPr>
        <xdr:cNvPr id="1442" name="图片 45" descr="C:\Users\ADMINI~1\AppData\Local\Temp\ksohtml\clip_image1265.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333375</xdr:colOff>
      <xdr:row>195</xdr:row>
      <xdr:rowOff>28575</xdr:rowOff>
    </xdr:to>
    <xdr:pic>
      <xdr:nvPicPr>
        <xdr:cNvPr id="1443" name="图片 46" descr="C:\Users\ADMINI~1\AppData\Local\Temp\ksohtml\clip_image1266.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882015</xdr:colOff>
      <xdr:row>195</xdr:row>
      <xdr:rowOff>28575</xdr:rowOff>
    </xdr:to>
    <xdr:pic>
      <xdr:nvPicPr>
        <xdr:cNvPr id="1444" name="图片 47" descr="C:\Users\ADMINI~1\AppData\Local\Temp\ksohtml\clip_image1267.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84816115"/>
          <a:ext cx="88201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333375</xdr:colOff>
      <xdr:row>195</xdr:row>
      <xdr:rowOff>28575</xdr:rowOff>
    </xdr:to>
    <xdr:pic>
      <xdr:nvPicPr>
        <xdr:cNvPr id="1445" name="图片 48" descr="C:\Users\ADMINI~1\AppData\Local\Temp\ksohtml\clip_image1269.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1607185</xdr:colOff>
      <xdr:row>195</xdr:row>
      <xdr:rowOff>28575</xdr:rowOff>
    </xdr:to>
    <xdr:pic>
      <xdr:nvPicPr>
        <xdr:cNvPr id="1446"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285750</xdr:colOff>
      <xdr:row>195</xdr:row>
      <xdr:rowOff>28575</xdr:rowOff>
    </xdr:to>
    <xdr:pic>
      <xdr:nvPicPr>
        <xdr:cNvPr id="1447" name="图片 519" descr="C:\Users\ADMINI~1\AppData\Local\Temp\ksohtml\clip_image229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295275</xdr:colOff>
      <xdr:row>195</xdr:row>
      <xdr:rowOff>28575</xdr:rowOff>
    </xdr:to>
    <xdr:pic>
      <xdr:nvPicPr>
        <xdr:cNvPr id="1448" name="图片 520" descr="C:\Users\ADMINI~1\AppData\Local\Temp\ksohtml\clip_image229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449" name="图片 521" descr="C:\Users\ADMINI~1\AppData\Local\Temp\ksohtml\clip_image229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450" name="图片 522" descr="C:\Users\ADMINI~1\AppData\Local\Temp\ksohtml\clip_image229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1559560</xdr:colOff>
      <xdr:row>195</xdr:row>
      <xdr:rowOff>28575</xdr:rowOff>
    </xdr:to>
    <xdr:pic>
      <xdr:nvPicPr>
        <xdr:cNvPr id="1451"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285750</xdr:colOff>
      <xdr:row>195</xdr:row>
      <xdr:rowOff>28575</xdr:rowOff>
    </xdr:to>
    <xdr:pic>
      <xdr:nvPicPr>
        <xdr:cNvPr id="1452" name="图片 562" descr="C:\Users\ADMINI~1\AppData\Local\Temp\ksohtml\clip_image181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295275</xdr:colOff>
      <xdr:row>195</xdr:row>
      <xdr:rowOff>28575</xdr:rowOff>
    </xdr:to>
    <xdr:pic>
      <xdr:nvPicPr>
        <xdr:cNvPr id="1453" name="图片 563" descr="C:\Users\ADMINI~1\AppData\Local\Temp\ksohtml\clip_image182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454"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455"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1559560</xdr:colOff>
      <xdr:row>195</xdr:row>
      <xdr:rowOff>28575</xdr:rowOff>
    </xdr:to>
    <xdr:pic>
      <xdr:nvPicPr>
        <xdr:cNvPr id="1456"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333375</xdr:colOff>
      <xdr:row>195</xdr:row>
      <xdr:rowOff>28575</xdr:rowOff>
    </xdr:to>
    <xdr:pic>
      <xdr:nvPicPr>
        <xdr:cNvPr id="1457" name="图片 645" descr="C:\Users\ADMINI~1\AppData\Local\Temp\ksohtml\clip_image1779.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333375</xdr:colOff>
      <xdr:row>195</xdr:row>
      <xdr:rowOff>28575</xdr:rowOff>
    </xdr:to>
    <xdr:pic>
      <xdr:nvPicPr>
        <xdr:cNvPr id="1458" name="图片 646" descr="C:\Users\ADMINI~1\AppData\Local\Temp\ksohtml\clip_image178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882015</xdr:colOff>
      <xdr:row>195</xdr:row>
      <xdr:rowOff>28575</xdr:rowOff>
    </xdr:to>
    <xdr:pic>
      <xdr:nvPicPr>
        <xdr:cNvPr id="1459" name="图片 647" descr="C:\Users\ADMINI~1\AppData\Local\Temp\ksohtml\clip_image1781.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84816115"/>
          <a:ext cx="88201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333375</xdr:colOff>
      <xdr:row>195</xdr:row>
      <xdr:rowOff>28575</xdr:rowOff>
    </xdr:to>
    <xdr:pic>
      <xdr:nvPicPr>
        <xdr:cNvPr id="1460"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1607185</xdr:colOff>
      <xdr:row>195</xdr:row>
      <xdr:rowOff>28575</xdr:rowOff>
    </xdr:to>
    <xdr:pic>
      <xdr:nvPicPr>
        <xdr:cNvPr id="1461"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285750</xdr:colOff>
      <xdr:row>195</xdr:row>
      <xdr:rowOff>28575</xdr:rowOff>
    </xdr:to>
    <xdr:pic>
      <xdr:nvPicPr>
        <xdr:cNvPr id="1462" name="图片 1119" descr="C:\Users\ADMINI~1\AppData\Local\Temp\ksohtml\clip_image238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295275</xdr:colOff>
      <xdr:row>195</xdr:row>
      <xdr:rowOff>28575</xdr:rowOff>
    </xdr:to>
    <xdr:pic>
      <xdr:nvPicPr>
        <xdr:cNvPr id="1463" name="图片 1120" descr="C:\Users\ADMINI~1\AppData\Local\Temp\ksohtml\clip_image2383.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464" name="图片 1121" descr="C:\Users\ADMINI~1\AppData\Local\Temp\ksohtml\clip_image238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465" name="图片 1122" descr="C:\Users\ADMINI~1\AppData\Local\Temp\ksohtml\clip_image238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1559560</xdr:colOff>
      <xdr:row>195</xdr:row>
      <xdr:rowOff>28575</xdr:rowOff>
    </xdr:to>
    <xdr:pic>
      <xdr:nvPicPr>
        <xdr:cNvPr id="1466"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285750</xdr:colOff>
      <xdr:row>195</xdr:row>
      <xdr:rowOff>28575</xdr:rowOff>
    </xdr:to>
    <xdr:pic>
      <xdr:nvPicPr>
        <xdr:cNvPr id="1467" name="图片 1205" descr="C:\Users\ADMINI~1\AppData\Local\Temp\ksohtml\clip_image246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295275</xdr:colOff>
      <xdr:row>195</xdr:row>
      <xdr:rowOff>28575</xdr:rowOff>
    </xdr:to>
    <xdr:pic>
      <xdr:nvPicPr>
        <xdr:cNvPr id="1468" name="图片 1206" descr="C:\Users\ADMINI~1\AppData\Local\Temp\ksohtml\clip_image246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469" name="图片 1207" descr="C:\Users\ADMINI~1\AppData\Local\Temp\ksohtml\clip_image247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470" name="图片 1208" descr="C:\Users\ADMINI~1\AppData\Local\Temp\ksohtml\clip_image247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1559560</xdr:colOff>
      <xdr:row>195</xdr:row>
      <xdr:rowOff>28575</xdr:rowOff>
    </xdr:to>
    <xdr:pic>
      <xdr:nvPicPr>
        <xdr:cNvPr id="1471"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472"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473"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333375</xdr:colOff>
      <xdr:row>195</xdr:row>
      <xdr:rowOff>28575</xdr:rowOff>
    </xdr:to>
    <xdr:pic>
      <xdr:nvPicPr>
        <xdr:cNvPr id="1474"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47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47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47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47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479"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480" name="图片 10" descr="C:\Users\ADMINI~1\AppData\Local\Temp\ksohtml\clip_image134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481" name="图片 11" descr="C:\Users\ADMINI~1\AppData\Local\Temp\ksohtml\clip_image134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1538605</xdr:colOff>
      <xdr:row>195</xdr:row>
      <xdr:rowOff>28575</xdr:rowOff>
    </xdr:to>
    <xdr:pic>
      <xdr:nvPicPr>
        <xdr:cNvPr id="1482"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333375</xdr:colOff>
      <xdr:row>195</xdr:row>
      <xdr:rowOff>28575</xdr:rowOff>
    </xdr:to>
    <xdr:pic>
      <xdr:nvPicPr>
        <xdr:cNvPr id="1483" name="图片 50" descr="C:\Users\ADMINI~1\AppData\Local\Temp\ksohtml\clip_image1271.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333375</xdr:colOff>
      <xdr:row>195</xdr:row>
      <xdr:rowOff>28575</xdr:rowOff>
    </xdr:to>
    <xdr:pic>
      <xdr:nvPicPr>
        <xdr:cNvPr id="1484" name="图片 51" descr="C:\Users\ADMINI~1\AppData\Local\Temp\ksohtml\clip_image1272.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485"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486" name="图片 524" descr="C:\Users\ADMINI~1\AppData\Local\Temp\ksohtml\clip_image230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487" name="图片 525" descr="C:\Users\ADMINI~1\AppData\Local\Temp\ksohtml\clip_image230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488"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489" name="图片 567" descr="C:\Users\ADMINI~1\AppData\Local\Temp\ksohtml\clip_image185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490" name="图片 568" descr="C:\Users\ADMINI~1\AppData\Local\Temp\ksohtml\clip_image185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1538605</xdr:colOff>
      <xdr:row>195</xdr:row>
      <xdr:rowOff>28575</xdr:rowOff>
    </xdr:to>
    <xdr:pic>
      <xdr:nvPicPr>
        <xdr:cNvPr id="1491"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333375</xdr:colOff>
      <xdr:row>195</xdr:row>
      <xdr:rowOff>28575</xdr:rowOff>
    </xdr:to>
    <xdr:pic>
      <xdr:nvPicPr>
        <xdr:cNvPr id="1492" name="图片 650" descr="C:\Users\ADMINI~1\AppData\Local\Temp\ksohtml\clip_image1785.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333375</xdr:colOff>
      <xdr:row>195</xdr:row>
      <xdr:rowOff>28575</xdr:rowOff>
    </xdr:to>
    <xdr:pic>
      <xdr:nvPicPr>
        <xdr:cNvPr id="1493" name="图片 651" descr="C:\Users\ADMINI~1\AppData\Local\Temp\ksohtml\clip_image1786.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494"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495" name="图片 1124" descr="C:\Users\ADMINI~1\AppData\Local\Temp\ksohtml\clip_image238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496" name="图片 1125" descr="C:\Users\ADMINI~1\AppData\Local\Temp\ksohtml\clip_image238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497"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498" name="图片 1210" descr="C:\Users\ADMINI~1\AppData\Local\Temp\ksohtml\clip_image2473.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499" name="图片 1211" descr="C:\Users\ADMINI~1\AppData\Local\Temp\ksohtml\clip_image247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500"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1538605</xdr:colOff>
      <xdr:row>195</xdr:row>
      <xdr:rowOff>28575</xdr:rowOff>
    </xdr:to>
    <xdr:pic>
      <xdr:nvPicPr>
        <xdr:cNvPr id="1501"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502"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503"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1538605</xdr:colOff>
      <xdr:row>195</xdr:row>
      <xdr:rowOff>28575</xdr:rowOff>
    </xdr:to>
    <xdr:pic>
      <xdr:nvPicPr>
        <xdr:cNvPr id="1504"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505"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506"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50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50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50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51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51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51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51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51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51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51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51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51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51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52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52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52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52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52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52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52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52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52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52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53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53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53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53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53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53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53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53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53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53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54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54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54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54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54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54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54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54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54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54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55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55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55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55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55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0</xdr:colOff>
      <xdr:row>195</xdr:row>
      <xdr:rowOff>0</xdr:rowOff>
    </xdr:from>
    <xdr:to>
      <xdr:col>2</xdr:col>
      <xdr:colOff>531495</xdr:colOff>
      <xdr:row>195</xdr:row>
      <xdr:rowOff>27940</xdr:rowOff>
    </xdr:to>
    <xdr:pic>
      <xdr:nvPicPr>
        <xdr:cNvPr id="155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84816115"/>
          <a:ext cx="1922145" cy="27940"/>
        </a:xfrm>
        <a:prstGeom prst="rect">
          <a:avLst/>
        </a:prstGeom>
      </xdr:spPr>
    </xdr:pic>
    <xdr:clientData/>
  </xdr:twoCellAnchor>
  <xdr:twoCellAnchor editAs="oneCell">
    <xdr:from>
      <xdr:col>0</xdr:col>
      <xdr:colOff>0</xdr:colOff>
      <xdr:row>195</xdr:row>
      <xdr:rowOff>0</xdr:rowOff>
    </xdr:from>
    <xdr:to>
      <xdr:col>2</xdr:col>
      <xdr:colOff>531495</xdr:colOff>
      <xdr:row>195</xdr:row>
      <xdr:rowOff>27940</xdr:rowOff>
    </xdr:to>
    <xdr:pic>
      <xdr:nvPicPr>
        <xdr:cNvPr id="155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84816115"/>
          <a:ext cx="1922145" cy="27940"/>
        </a:xfrm>
        <a:prstGeom prst="rect">
          <a:avLst/>
        </a:prstGeom>
      </xdr:spPr>
    </xdr:pic>
    <xdr:clientData/>
  </xdr:twoCellAnchor>
  <xdr:twoCellAnchor editAs="oneCell">
    <xdr:from>
      <xdr:col>0</xdr:col>
      <xdr:colOff>0</xdr:colOff>
      <xdr:row>195</xdr:row>
      <xdr:rowOff>0</xdr:rowOff>
    </xdr:from>
    <xdr:to>
      <xdr:col>2</xdr:col>
      <xdr:colOff>526415</xdr:colOff>
      <xdr:row>195</xdr:row>
      <xdr:rowOff>27940</xdr:rowOff>
    </xdr:to>
    <xdr:pic>
      <xdr:nvPicPr>
        <xdr:cNvPr id="155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84816115"/>
          <a:ext cx="1917065" cy="27940"/>
        </a:xfrm>
        <a:prstGeom prst="rect">
          <a:avLst/>
        </a:prstGeom>
      </xdr:spPr>
    </xdr:pic>
    <xdr:clientData/>
  </xdr:twoCellAnchor>
  <xdr:twoCellAnchor editAs="oneCell">
    <xdr:from>
      <xdr:col>0</xdr:col>
      <xdr:colOff>0</xdr:colOff>
      <xdr:row>195</xdr:row>
      <xdr:rowOff>0</xdr:rowOff>
    </xdr:from>
    <xdr:to>
      <xdr:col>2</xdr:col>
      <xdr:colOff>526415</xdr:colOff>
      <xdr:row>195</xdr:row>
      <xdr:rowOff>27940</xdr:rowOff>
    </xdr:to>
    <xdr:pic>
      <xdr:nvPicPr>
        <xdr:cNvPr id="155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184816115"/>
          <a:ext cx="1917065" cy="27940"/>
        </a:xfrm>
        <a:prstGeom prst="rect">
          <a:avLst/>
        </a:prstGeom>
      </xdr:spPr>
    </xdr:pic>
    <xdr:clientData/>
  </xdr:twoCellAnchor>
  <xdr:twoCellAnchor editAs="oneCell">
    <xdr:from>
      <xdr:col>1</xdr:col>
      <xdr:colOff>0</xdr:colOff>
      <xdr:row>195</xdr:row>
      <xdr:rowOff>0</xdr:rowOff>
    </xdr:from>
    <xdr:to>
      <xdr:col>1</xdr:col>
      <xdr:colOff>285750</xdr:colOff>
      <xdr:row>195</xdr:row>
      <xdr:rowOff>28575</xdr:rowOff>
    </xdr:to>
    <xdr:pic>
      <xdr:nvPicPr>
        <xdr:cNvPr id="1559" name="图片 5" descr="C:\Users\ADMINI~1\AppData\Local\Temp\ksohtml\clip_image129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295275</xdr:colOff>
      <xdr:row>195</xdr:row>
      <xdr:rowOff>28575</xdr:rowOff>
    </xdr:to>
    <xdr:pic>
      <xdr:nvPicPr>
        <xdr:cNvPr id="1560" name="图片 6" descr="C:\Users\ADMINI~1\AppData\Local\Temp\ksohtml\clip_image130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561" name="图片 7" descr="C:\Users\ADMINI~1\AppData\Local\Temp\ksohtml\clip_image131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562" name="图片 8" descr="C:\Users\ADMINI~1\AppData\Local\Temp\ksohtml\clip_image132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1559560</xdr:colOff>
      <xdr:row>195</xdr:row>
      <xdr:rowOff>28575</xdr:rowOff>
    </xdr:to>
    <xdr:pic>
      <xdr:nvPicPr>
        <xdr:cNvPr id="1563"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333375</xdr:colOff>
      <xdr:row>195</xdr:row>
      <xdr:rowOff>28575</xdr:rowOff>
    </xdr:to>
    <xdr:pic>
      <xdr:nvPicPr>
        <xdr:cNvPr id="1564" name="图片 45" descr="C:\Users\ADMINI~1\AppData\Local\Temp\ksohtml\clip_image1265.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333375</xdr:colOff>
      <xdr:row>195</xdr:row>
      <xdr:rowOff>28575</xdr:rowOff>
    </xdr:to>
    <xdr:pic>
      <xdr:nvPicPr>
        <xdr:cNvPr id="1565" name="图片 46" descr="C:\Users\ADMINI~1\AppData\Local\Temp\ksohtml\clip_image1266.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882015</xdr:colOff>
      <xdr:row>195</xdr:row>
      <xdr:rowOff>28575</xdr:rowOff>
    </xdr:to>
    <xdr:pic>
      <xdr:nvPicPr>
        <xdr:cNvPr id="1566" name="图片 47" descr="C:\Users\ADMINI~1\AppData\Local\Temp\ksohtml\clip_image1267.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84816115"/>
          <a:ext cx="88201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333375</xdr:colOff>
      <xdr:row>195</xdr:row>
      <xdr:rowOff>28575</xdr:rowOff>
    </xdr:to>
    <xdr:pic>
      <xdr:nvPicPr>
        <xdr:cNvPr id="1567" name="图片 48" descr="C:\Users\ADMINI~1\AppData\Local\Temp\ksohtml\clip_image1269.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1607185</xdr:colOff>
      <xdr:row>195</xdr:row>
      <xdr:rowOff>28575</xdr:rowOff>
    </xdr:to>
    <xdr:pic>
      <xdr:nvPicPr>
        <xdr:cNvPr id="1568"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285750</xdr:colOff>
      <xdr:row>195</xdr:row>
      <xdr:rowOff>28575</xdr:rowOff>
    </xdr:to>
    <xdr:pic>
      <xdr:nvPicPr>
        <xdr:cNvPr id="1569" name="图片 519" descr="C:\Users\ADMINI~1\AppData\Local\Temp\ksohtml\clip_image229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295275</xdr:colOff>
      <xdr:row>195</xdr:row>
      <xdr:rowOff>28575</xdr:rowOff>
    </xdr:to>
    <xdr:pic>
      <xdr:nvPicPr>
        <xdr:cNvPr id="1570" name="图片 520" descr="C:\Users\ADMINI~1\AppData\Local\Temp\ksohtml\clip_image229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571" name="图片 521" descr="C:\Users\ADMINI~1\AppData\Local\Temp\ksohtml\clip_image229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572" name="图片 522" descr="C:\Users\ADMINI~1\AppData\Local\Temp\ksohtml\clip_image229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1559560</xdr:colOff>
      <xdr:row>195</xdr:row>
      <xdr:rowOff>28575</xdr:rowOff>
    </xdr:to>
    <xdr:pic>
      <xdr:nvPicPr>
        <xdr:cNvPr id="1573"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285750</xdr:colOff>
      <xdr:row>195</xdr:row>
      <xdr:rowOff>28575</xdr:rowOff>
    </xdr:to>
    <xdr:pic>
      <xdr:nvPicPr>
        <xdr:cNvPr id="1574" name="图片 562" descr="C:\Users\ADMINI~1\AppData\Local\Temp\ksohtml\clip_image181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295275</xdr:colOff>
      <xdr:row>195</xdr:row>
      <xdr:rowOff>28575</xdr:rowOff>
    </xdr:to>
    <xdr:pic>
      <xdr:nvPicPr>
        <xdr:cNvPr id="1575" name="图片 563" descr="C:\Users\ADMINI~1\AppData\Local\Temp\ksohtml\clip_image182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576"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577"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1559560</xdr:colOff>
      <xdr:row>195</xdr:row>
      <xdr:rowOff>28575</xdr:rowOff>
    </xdr:to>
    <xdr:pic>
      <xdr:nvPicPr>
        <xdr:cNvPr id="1578"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333375</xdr:colOff>
      <xdr:row>195</xdr:row>
      <xdr:rowOff>28575</xdr:rowOff>
    </xdr:to>
    <xdr:pic>
      <xdr:nvPicPr>
        <xdr:cNvPr id="1579" name="图片 645" descr="C:\Users\ADMINI~1\AppData\Local\Temp\ksohtml\clip_image1779.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333375</xdr:colOff>
      <xdr:row>195</xdr:row>
      <xdr:rowOff>28575</xdr:rowOff>
    </xdr:to>
    <xdr:pic>
      <xdr:nvPicPr>
        <xdr:cNvPr id="1580" name="图片 646" descr="C:\Users\ADMINI~1\AppData\Local\Temp\ksohtml\clip_image178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882015</xdr:colOff>
      <xdr:row>195</xdr:row>
      <xdr:rowOff>28575</xdr:rowOff>
    </xdr:to>
    <xdr:pic>
      <xdr:nvPicPr>
        <xdr:cNvPr id="1581" name="图片 647" descr="C:\Users\ADMINI~1\AppData\Local\Temp\ksohtml\clip_image1781.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333375" y="184816115"/>
          <a:ext cx="88201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333375</xdr:colOff>
      <xdr:row>195</xdr:row>
      <xdr:rowOff>28575</xdr:rowOff>
    </xdr:to>
    <xdr:pic>
      <xdr:nvPicPr>
        <xdr:cNvPr id="1582"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1607185</xdr:colOff>
      <xdr:row>195</xdr:row>
      <xdr:rowOff>28575</xdr:rowOff>
    </xdr:to>
    <xdr:pic>
      <xdr:nvPicPr>
        <xdr:cNvPr id="1583"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285750</xdr:colOff>
      <xdr:row>195</xdr:row>
      <xdr:rowOff>28575</xdr:rowOff>
    </xdr:to>
    <xdr:pic>
      <xdr:nvPicPr>
        <xdr:cNvPr id="1584" name="图片 1119" descr="C:\Users\ADMINI~1\AppData\Local\Temp\ksohtml\clip_image238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295275</xdr:colOff>
      <xdr:row>195</xdr:row>
      <xdr:rowOff>28575</xdr:rowOff>
    </xdr:to>
    <xdr:pic>
      <xdr:nvPicPr>
        <xdr:cNvPr id="1585" name="图片 1120" descr="C:\Users\ADMINI~1\AppData\Local\Temp\ksohtml\clip_image2383.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586" name="图片 1121" descr="C:\Users\ADMINI~1\AppData\Local\Temp\ksohtml\clip_image238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587" name="图片 1122" descr="C:\Users\ADMINI~1\AppData\Local\Temp\ksohtml\clip_image238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1559560</xdr:colOff>
      <xdr:row>195</xdr:row>
      <xdr:rowOff>28575</xdr:rowOff>
    </xdr:to>
    <xdr:pic>
      <xdr:nvPicPr>
        <xdr:cNvPr id="1588"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285750</xdr:colOff>
      <xdr:row>195</xdr:row>
      <xdr:rowOff>28575</xdr:rowOff>
    </xdr:to>
    <xdr:pic>
      <xdr:nvPicPr>
        <xdr:cNvPr id="1589" name="图片 1205" descr="C:\Users\ADMINI~1\AppData\Local\Temp\ksohtml\clip_image246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8575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195</xdr:row>
      <xdr:rowOff>0</xdr:rowOff>
    </xdr:from>
    <xdr:to>
      <xdr:col>1</xdr:col>
      <xdr:colOff>295275</xdr:colOff>
      <xdr:row>195</xdr:row>
      <xdr:rowOff>28575</xdr:rowOff>
    </xdr:to>
    <xdr:pic>
      <xdr:nvPicPr>
        <xdr:cNvPr id="1590" name="图片 1206" descr="C:\Users\ADMINI~1\AppData\Local\Temp\ksohtml\clip_image246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33337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591" name="图片 1207" descr="C:\Users\ADMINI~1\AppData\Local\Temp\ksohtml\clip_image247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592" name="图片 1208" descr="C:\Users\ADMINI~1\AppData\Local\Temp\ksohtml\clip_image247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1559560</xdr:colOff>
      <xdr:row>195</xdr:row>
      <xdr:rowOff>28575</xdr:rowOff>
    </xdr:to>
    <xdr:pic>
      <xdr:nvPicPr>
        <xdr:cNvPr id="1593"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594"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595"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333375</xdr:colOff>
      <xdr:row>195</xdr:row>
      <xdr:rowOff>28575</xdr:rowOff>
    </xdr:to>
    <xdr:pic>
      <xdr:nvPicPr>
        <xdr:cNvPr id="1596"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59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59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59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60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601"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602" name="图片 10" descr="C:\Users\ADMINI~1\AppData\Local\Temp\ksohtml\clip_image134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603" name="图片 11" descr="C:\Users\ADMINI~1\AppData\Local\Temp\ksohtml\clip_image134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1538605</xdr:colOff>
      <xdr:row>195</xdr:row>
      <xdr:rowOff>28575</xdr:rowOff>
    </xdr:to>
    <xdr:pic>
      <xdr:nvPicPr>
        <xdr:cNvPr id="1604"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333375</xdr:colOff>
      <xdr:row>195</xdr:row>
      <xdr:rowOff>28575</xdr:rowOff>
    </xdr:to>
    <xdr:pic>
      <xdr:nvPicPr>
        <xdr:cNvPr id="1605" name="图片 50" descr="C:\Users\ADMINI~1\AppData\Local\Temp\ksohtml\clip_image1271.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333375</xdr:colOff>
      <xdr:row>195</xdr:row>
      <xdr:rowOff>28575</xdr:rowOff>
    </xdr:to>
    <xdr:pic>
      <xdr:nvPicPr>
        <xdr:cNvPr id="1606" name="图片 51" descr="C:\Users\ADMINI~1\AppData\Local\Temp\ksohtml\clip_image1272.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607"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608" name="图片 524" descr="C:\Users\ADMINI~1\AppData\Local\Temp\ksohtml\clip_image230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609" name="图片 525" descr="C:\Users\ADMINI~1\AppData\Local\Temp\ksohtml\clip_image230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610"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611" name="图片 567" descr="C:\Users\ADMINI~1\AppData\Local\Temp\ksohtml\clip_image185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612" name="图片 568" descr="C:\Users\ADMINI~1\AppData\Local\Temp\ksohtml\clip_image185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1538605</xdr:colOff>
      <xdr:row>195</xdr:row>
      <xdr:rowOff>28575</xdr:rowOff>
    </xdr:to>
    <xdr:pic>
      <xdr:nvPicPr>
        <xdr:cNvPr id="1613"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333375</xdr:colOff>
      <xdr:row>195</xdr:row>
      <xdr:rowOff>28575</xdr:rowOff>
    </xdr:to>
    <xdr:pic>
      <xdr:nvPicPr>
        <xdr:cNvPr id="1614" name="图片 650" descr="C:\Users\ADMINI~1\AppData\Local\Temp\ksohtml\clip_image1785.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333375</xdr:colOff>
      <xdr:row>195</xdr:row>
      <xdr:rowOff>28575</xdr:rowOff>
    </xdr:to>
    <xdr:pic>
      <xdr:nvPicPr>
        <xdr:cNvPr id="1615" name="图片 651" descr="C:\Users\ADMINI~1\AppData\Local\Temp\ksohtml\clip_image1786.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616"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617" name="图片 1124" descr="C:\Users\ADMINI~1\AppData\Local\Temp\ksohtml\clip_image238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618" name="图片 1125" descr="C:\Users\ADMINI~1\AppData\Local\Temp\ksohtml\clip_image238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619"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620" name="图片 1210" descr="C:\Users\ADMINI~1\AppData\Local\Temp\ksohtml\clip_image2473.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295275</xdr:colOff>
      <xdr:row>195</xdr:row>
      <xdr:rowOff>28575</xdr:rowOff>
    </xdr:to>
    <xdr:pic>
      <xdr:nvPicPr>
        <xdr:cNvPr id="1621" name="图片 1211" descr="C:\Users\ADMINI~1\AppData\Local\Temp\ksohtml\clip_image247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622"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1538605</xdr:colOff>
      <xdr:row>195</xdr:row>
      <xdr:rowOff>28575</xdr:rowOff>
    </xdr:to>
    <xdr:pic>
      <xdr:nvPicPr>
        <xdr:cNvPr id="1623"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624"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625"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1538605</xdr:colOff>
      <xdr:row>195</xdr:row>
      <xdr:rowOff>28575</xdr:rowOff>
    </xdr:to>
    <xdr:pic>
      <xdr:nvPicPr>
        <xdr:cNvPr id="1626"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627"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195</xdr:row>
      <xdr:rowOff>0</xdr:rowOff>
    </xdr:from>
    <xdr:to>
      <xdr:col>2</xdr:col>
      <xdr:colOff>1490980</xdr:colOff>
      <xdr:row>195</xdr:row>
      <xdr:rowOff>28575</xdr:rowOff>
    </xdr:to>
    <xdr:pic>
      <xdr:nvPicPr>
        <xdr:cNvPr id="1628"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62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63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63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63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63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63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63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63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63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63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63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64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64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64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64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64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64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64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64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64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64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65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65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65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65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65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65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65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65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65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65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66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66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66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66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66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66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66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66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66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66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67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671"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672"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673"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922020</xdr:colOff>
      <xdr:row>195</xdr:row>
      <xdr:rowOff>27940</xdr:rowOff>
    </xdr:to>
    <xdr:pic>
      <xdr:nvPicPr>
        <xdr:cNvPr id="1674"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929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675"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twoCellAnchor editAs="oneCell">
    <xdr:from>
      <xdr:col>0</xdr:col>
      <xdr:colOff>333375</xdr:colOff>
      <xdr:row>195</xdr:row>
      <xdr:rowOff>0</xdr:rowOff>
    </xdr:from>
    <xdr:to>
      <xdr:col>2</xdr:col>
      <xdr:colOff>916940</xdr:colOff>
      <xdr:row>195</xdr:row>
      <xdr:rowOff>27940</xdr:rowOff>
    </xdr:to>
    <xdr:pic>
      <xdr:nvPicPr>
        <xdr:cNvPr id="1676"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184816115"/>
          <a:ext cx="1974215" cy="27940"/>
        </a:xfrm>
        <a:prstGeom prst="rect">
          <a:avLst/>
        </a:prstGeom>
      </xdr:spPr>
    </xdr:pic>
    <xdr:clientData/>
  </xdr:twoCellAnchor>
  <xdr:oneCellAnchor>
    <xdr:from>
      <xdr:col>2</xdr:col>
      <xdr:colOff>0</xdr:colOff>
      <xdr:row>195</xdr:row>
      <xdr:rowOff>0</xdr:rowOff>
    </xdr:from>
    <xdr:ext cx="295275" cy="28575"/>
    <xdr:pic>
      <xdr:nvPicPr>
        <xdr:cNvPr id="1677" name="图片 7" descr="C:\Users\ADMINI~1\AppData\Local\Temp\ksohtml\clip_image131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678" name="图片 8" descr="C:\Users\ADMINI~1\AppData\Local\Temp\ksohtml\clip_image132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559560" cy="28575"/>
    <xdr:pic>
      <xdr:nvPicPr>
        <xdr:cNvPr id="1679"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333375" cy="28575"/>
    <xdr:pic>
      <xdr:nvPicPr>
        <xdr:cNvPr id="1680" name="图片 48" descr="C:\Users\ADMINI~1\AppData\Local\Temp\ksohtml\clip_image1269.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607185" cy="28575"/>
    <xdr:pic>
      <xdr:nvPicPr>
        <xdr:cNvPr id="1681"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682" name="图片 521" descr="C:\Users\ADMINI~1\AppData\Local\Temp\ksohtml\clip_image229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683" name="图片 522" descr="C:\Users\ADMINI~1\AppData\Local\Temp\ksohtml\clip_image229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559560" cy="28575"/>
    <xdr:pic>
      <xdr:nvPicPr>
        <xdr:cNvPr id="1684"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685"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686"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559560" cy="28575"/>
    <xdr:pic>
      <xdr:nvPicPr>
        <xdr:cNvPr id="1687"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333375" cy="28575"/>
    <xdr:pic>
      <xdr:nvPicPr>
        <xdr:cNvPr id="1688"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607185" cy="28575"/>
    <xdr:pic>
      <xdr:nvPicPr>
        <xdr:cNvPr id="1689"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690" name="图片 1121" descr="C:\Users\ADMINI~1\AppData\Local\Temp\ksohtml\clip_image238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691" name="图片 1122" descr="C:\Users\ADMINI~1\AppData\Local\Temp\ksohtml\clip_image238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559560" cy="28575"/>
    <xdr:pic>
      <xdr:nvPicPr>
        <xdr:cNvPr id="1692"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693" name="图片 1207" descr="C:\Users\ADMINI~1\AppData\Local\Temp\ksohtml\clip_image247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694" name="图片 1208" descr="C:\Users\ADMINI~1\AppData\Local\Temp\ksohtml\clip_image247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559560" cy="28575"/>
    <xdr:pic>
      <xdr:nvPicPr>
        <xdr:cNvPr id="1695"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696"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697"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333375" cy="28575"/>
    <xdr:pic>
      <xdr:nvPicPr>
        <xdr:cNvPr id="1698"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490980" cy="28575"/>
    <xdr:pic>
      <xdr:nvPicPr>
        <xdr:cNvPr id="1699"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700" name="图片 10" descr="C:\Users\ADMINI~1\AppData\Local\Temp\ksohtml\clip_image134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701" name="图片 11" descr="C:\Users\ADMINI~1\AppData\Local\Temp\ksohtml\clip_image134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538605" cy="28575"/>
    <xdr:pic>
      <xdr:nvPicPr>
        <xdr:cNvPr id="1702"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333375" cy="28575"/>
    <xdr:pic>
      <xdr:nvPicPr>
        <xdr:cNvPr id="1703" name="图片 50" descr="C:\Users\ADMINI~1\AppData\Local\Temp\ksohtml\clip_image1271.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333375" cy="28575"/>
    <xdr:pic>
      <xdr:nvPicPr>
        <xdr:cNvPr id="1704" name="图片 51" descr="C:\Users\ADMINI~1\AppData\Local\Temp\ksohtml\clip_image1272.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490980" cy="28575"/>
    <xdr:pic>
      <xdr:nvPicPr>
        <xdr:cNvPr id="1705"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706" name="图片 524" descr="C:\Users\ADMINI~1\AppData\Local\Temp\ksohtml\clip_image230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707" name="图片 525" descr="C:\Users\ADMINI~1\AppData\Local\Temp\ksohtml\clip_image230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490980" cy="28575"/>
    <xdr:pic>
      <xdr:nvPicPr>
        <xdr:cNvPr id="1708"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709" name="图片 567" descr="C:\Users\ADMINI~1\AppData\Local\Temp\ksohtml\clip_image185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710" name="图片 568" descr="C:\Users\ADMINI~1\AppData\Local\Temp\ksohtml\clip_image185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538605" cy="28575"/>
    <xdr:pic>
      <xdr:nvPicPr>
        <xdr:cNvPr id="1711"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333375" cy="28575"/>
    <xdr:pic>
      <xdr:nvPicPr>
        <xdr:cNvPr id="1712" name="图片 650" descr="C:\Users\ADMINI~1\AppData\Local\Temp\ksohtml\clip_image1785.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333375" cy="28575"/>
    <xdr:pic>
      <xdr:nvPicPr>
        <xdr:cNvPr id="1713" name="图片 651" descr="C:\Users\ADMINI~1\AppData\Local\Temp\ksohtml\clip_image1786.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490980" cy="28575"/>
    <xdr:pic>
      <xdr:nvPicPr>
        <xdr:cNvPr id="1714"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715" name="图片 1124" descr="C:\Users\ADMINI~1\AppData\Local\Temp\ksohtml\clip_image238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716" name="图片 1125" descr="C:\Users\ADMINI~1\AppData\Local\Temp\ksohtml\clip_image238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490980" cy="28575"/>
    <xdr:pic>
      <xdr:nvPicPr>
        <xdr:cNvPr id="1717"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718" name="图片 1210" descr="C:\Users\ADMINI~1\AppData\Local\Temp\ksohtml\clip_image2473.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719" name="图片 1211" descr="C:\Users\ADMINI~1\AppData\Local\Temp\ksohtml\clip_image247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490980" cy="28575"/>
    <xdr:pic>
      <xdr:nvPicPr>
        <xdr:cNvPr id="1720"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538605" cy="28575"/>
    <xdr:pic>
      <xdr:nvPicPr>
        <xdr:cNvPr id="1721"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490980" cy="28575"/>
    <xdr:pic>
      <xdr:nvPicPr>
        <xdr:cNvPr id="1722"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490980" cy="28575"/>
    <xdr:pic>
      <xdr:nvPicPr>
        <xdr:cNvPr id="1723"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538605" cy="28575"/>
    <xdr:pic>
      <xdr:nvPicPr>
        <xdr:cNvPr id="1724"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490980" cy="28575"/>
    <xdr:pic>
      <xdr:nvPicPr>
        <xdr:cNvPr id="1725"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490980" cy="28575"/>
    <xdr:pic>
      <xdr:nvPicPr>
        <xdr:cNvPr id="1726"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727" name="图片 7" descr="C:\Users\ADMINI~1\AppData\Local\Temp\ksohtml\clip_image131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728" name="图片 8" descr="C:\Users\ADMINI~1\AppData\Local\Temp\ksohtml\clip_image132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559560" cy="28575"/>
    <xdr:pic>
      <xdr:nvPicPr>
        <xdr:cNvPr id="1729"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333375" cy="28575"/>
    <xdr:pic>
      <xdr:nvPicPr>
        <xdr:cNvPr id="1730" name="图片 48" descr="C:\Users\ADMINI~1\AppData\Local\Temp\ksohtml\clip_image1269.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607185" cy="28575"/>
    <xdr:pic>
      <xdr:nvPicPr>
        <xdr:cNvPr id="1731"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732" name="图片 521" descr="C:\Users\ADMINI~1\AppData\Local\Temp\ksohtml\clip_image229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733" name="图片 522" descr="C:\Users\ADMINI~1\AppData\Local\Temp\ksohtml\clip_image229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559560" cy="28575"/>
    <xdr:pic>
      <xdr:nvPicPr>
        <xdr:cNvPr id="1734"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735"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736"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559560" cy="28575"/>
    <xdr:pic>
      <xdr:nvPicPr>
        <xdr:cNvPr id="1737"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333375" cy="28575"/>
    <xdr:pic>
      <xdr:nvPicPr>
        <xdr:cNvPr id="1738"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607185" cy="28575"/>
    <xdr:pic>
      <xdr:nvPicPr>
        <xdr:cNvPr id="1739"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60718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740" name="图片 1121" descr="C:\Users\ADMINI~1\AppData\Local\Temp\ksohtml\clip_image238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741" name="图片 1122" descr="C:\Users\ADMINI~1\AppData\Local\Temp\ksohtml\clip_image238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559560" cy="28575"/>
    <xdr:pic>
      <xdr:nvPicPr>
        <xdr:cNvPr id="1742"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743" name="图片 1207" descr="C:\Users\ADMINI~1\AppData\Local\Temp\ksohtml\clip_image247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744" name="图片 1208" descr="C:\Users\ADMINI~1\AppData\Local\Temp\ksohtml\clip_image247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559560" cy="28575"/>
    <xdr:pic>
      <xdr:nvPicPr>
        <xdr:cNvPr id="1745"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55956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746" name="图片 564" descr="C:\Users\ADMINI~1\AppData\Local\Temp\ksohtml\clip_image183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747" name="图片 565" descr="C:\Users\ADMINI~1\AppData\Local\Temp\ksohtml\clip_image184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333375" cy="28575"/>
    <xdr:pic>
      <xdr:nvPicPr>
        <xdr:cNvPr id="1748" name="图片 648" descr="C:\Users\ADMINI~1\AppData\Local\Temp\ksohtml\clip_image1783.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490980" cy="28575"/>
    <xdr:pic>
      <xdr:nvPicPr>
        <xdr:cNvPr id="1749"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750" name="图片 10" descr="C:\Users\ADMINI~1\AppData\Local\Temp\ksohtml\clip_image134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751" name="图片 11" descr="C:\Users\ADMINI~1\AppData\Local\Temp\ksohtml\clip_image1345.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538605" cy="28575"/>
    <xdr:pic>
      <xdr:nvPicPr>
        <xdr:cNvPr id="1752"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333375" cy="28575"/>
    <xdr:pic>
      <xdr:nvPicPr>
        <xdr:cNvPr id="1753" name="图片 50" descr="C:\Users\ADMINI~1\AppData\Local\Temp\ksohtml\clip_image1271.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333375" cy="28575"/>
    <xdr:pic>
      <xdr:nvPicPr>
        <xdr:cNvPr id="1754" name="图片 51" descr="C:\Users\ADMINI~1\AppData\Local\Temp\ksohtml\clip_image1272.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490980" cy="28575"/>
    <xdr:pic>
      <xdr:nvPicPr>
        <xdr:cNvPr id="1755"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756" name="图片 524" descr="C:\Users\ADMINI~1\AppData\Local\Temp\ksohtml\clip_image230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757" name="图片 525" descr="C:\Users\ADMINI~1\AppData\Local\Temp\ksohtml\clip_image230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490980" cy="28575"/>
    <xdr:pic>
      <xdr:nvPicPr>
        <xdr:cNvPr id="1758"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759" name="图片 567" descr="C:\Users\ADMINI~1\AppData\Local\Temp\ksohtml\clip_image185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760" name="图片 568" descr="C:\Users\ADMINI~1\AppData\Local\Temp\ksohtml\clip_image1859.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538605" cy="28575"/>
    <xdr:pic>
      <xdr:nvPicPr>
        <xdr:cNvPr id="1761"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333375" cy="28575"/>
    <xdr:pic>
      <xdr:nvPicPr>
        <xdr:cNvPr id="1762" name="图片 650" descr="C:\Users\ADMINI~1\AppData\Local\Temp\ksohtml\clip_image1785.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333375" cy="28575"/>
    <xdr:pic>
      <xdr:nvPicPr>
        <xdr:cNvPr id="1763" name="图片 651" descr="C:\Users\ADMINI~1\AppData\Local\Temp\ksohtml\clip_image1786.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3333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490980" cy="28575"/>
    <xdr:pic>
      <xdr:nvPicPr>
        <xdr:cNvPr id="1764"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765" name="图片 1124" descr="C:\Users\ADMINI~1\AppData\Local\Temp\ksohtml\clip_image238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766" name="图片 1125" descr="C:\Users\ADMINI~1\AppData\Local\Temp\ksohtml\clip_image2388.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490980" cy="28575"/>
    <xdr:pic>
      <xdr:nvPicPr>
        <xdr:cNvPr id="1767"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768" name="图片 1210" descr="C:\Users\ADMINI~1\AppData\Local\Temp\ksohtml\clip_image2473.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295275" cy="28575"/>
    <xdr:pic>
      <xdr:nvPicPr>
        <xdr:cNvPr id="1769" name="图片 1211" descr="C:\Users\ADMINI~1\AppData\Local\Temp\ksohtml\clip_image2474.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29527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490980" cy="28575"/>
    <xdr:pic>
      <xdr:nvPicPr>
        <xdr:cNvPr id="1770" name="图片 9" descr="C:\Users\ADMINI~1\AppData\Local\Temp\ksohtml\clip_image1337.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538605" cy="28575"/>
    <xdr:pic>
      <xdr:nvPicPr>
        <xdr:cNvPr id="1771" name="图片 49" descr="C:\Users\ADMINI~1\AppData\Local\Temp\ksohtml\clip_image1270.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490980" cy="28575"/>
    <xdr:pic>
      <xdr:nvPicPr>
        <xdr:cNvPr id="1772" name="图片 523" descr="C:\Users\ADMINI~1\AppData\Local\Temp\ksohtml\clip_image2300.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490980" cy="28575"/>
    <xdr:pic>
      <xdr:nvPicPr>
        <xdr:cNvPr id="1773" name="图片 566" descr="C:\Users\ADMINI~1\AppData\Local\Temp\ksohtml\clip_image1851.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538605" cy="28575"/>
    <xdr:pic>
      <xdr:nvPicPr>
        <xdr:cNvPr id="1774" name="图片 649" descr="C:\Users\ADMINI~1\AppData\Local\Temp\ksohtml\clip_image1784.png"/>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a:xfrm>
          <a:off x="1228725" y="184816115"/>
          <a:ext cx="1538605"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490980" cy="28575"/>
    <xdr:pic>
      <xdr:nvPicPr>
        <xdr:cNvPr id="1775" name="图片 1123" descr="C:\Users\ADMINI~1\AppData\Local\Temp\ksohtml\clip_image2386.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oneCellAnchor>
    <xdr:from>
      <xdr:col>2</xdr:col>
      <xdr:colOff>0</xdr:colOff>
      <xdr:row>195</xdr:row>
      <xdr:rowOff>0</xdr:rowOff>
    </xdr:from>
    <xdr:ext cx="1490980" cy="28575"/>
    <xdr:pic>
      <xdr:nvPicPr>
        <xdr:cNvPr id="1776" name="图片 1209" descr="C:\Users\ADMINI~1\AppData\Local\Temp\ksohtml\clip_image2472.png"/>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a:xfrm>
          <a:off x="1228725" y="184816115"/>
          <a:ext cx="1490980" cy="285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oneCellAnchor>
  <xdr:twoCellAnchor editAs="oneCell">
    <xdr:from>
      <xdr:col>0</xdr:col>
      <xdr:colOff>333375</xdr:colOff>
      <xdr:row>207</xdr:row>
      <xdr:rowOff>0</xdr:rowOff>
    </xdr:from>
    <xdr:to>
      <xdr:col>2</xdr:col>
      <xdr:colOff>922020</xdr:colOff>
      <xdr:row>207</xdr:row>
      <xdr:rowOff>27940</xdr:rowOff>
    </xdr:to>
    <xdr:pic>
      <xdr:nvPicPr>
        <xdr:cNvPr id="1777"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210946365"/>
          <a:ext cx="1979295" cy="27940"/>
        </a:xfrm>
        <a:prstGeom prst="rect">
          <a:avLst/>
        </a:prstGeom>
      </xdr:spPr>
    </xdr:pic>
    <xdr:clientData/>
  </xdr:twoCellAnchor>
  <xdr:twoCellAnchor editAs="oneCell">
    <xdr:from>
      <xdr:col>0</xdr:col>
      <xdr:colOff>333375</xdr:colOff>
      <xdr:row>207</xdr:row>
      <xdr:rowOff>0</xdr:rowOff>
    </xdr:from>
    <xdr:to>
      <xdr:col>2</xdr:col>
      <xdr:colOff>922020</xdr:colOff>
      <xdr:row>207</xdr:row>
      <xdr:rowOff>27940</xdr:rowOff>
    </xdr:to>
    <xdr:pic>
      <xdr:nvPicPr>
        <xdr:cNvPr id="1778"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210946365"/>
          <a:ext cx="1979295" cy="27940"/>
        </a:xfrm>
        <a:prstGeom prst="rect">
          <a:avLst/>
        </a:prstGeom>
      </xdr:spPr>
    </xdr:pic>
    <xdr:clientData/>
  </xdr:twoCellAnchor>
  <xdr:twoCellAnchor editAs="oneCell">
    <xdr:from>
      <xdr:col>0</xdr:col>
      <xdr:colOff>333375</xdr:colOff>
      <xdr:row>207</xdr:row>
      <xdr:rowOff>0</xdr:rowOff>
    </xdr:from>
    <xdr:to>
      <xdr:col>2</xdr:col>
      <xdr:colOff>916940</xdr:colOff>
      <xdr:row>207</xdr:row>
      <xdr:rowOff>27940</xdr:rowOff>
    </xdr:to>
    <xdr:pic>
      <xdr:nvPicPr>
        <xdr:cNvPr id="1779"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210946365"/>
          <a:ext cx="1974215" cy="27940"/>
        </a:xfrm>
        <a:prstGeom prst="rect">
          <a:avLst/>
        </a:prstGeom>
      </xdr:spPr>
    </xdr:pic>
    <xdr:clientData/>
  </xdr:twoCellAnchor>
  <xdr:twoCellAnchor editAs="oneCell">
    <xdr:from>
      <xdr:col>0</xdr:col>
      <xdr:colOff>333375</xdr:colOff>
      <xdr:row>207</xdr:row>
      <xdr:rowOff>0</xdr:rowOff>
    </xdr:from>
    <xdr:to>
      <xdr:col>2</xdr:col>
      <xdr:colOff>916940</xdr:colOff>
      <xdr:row>207</xdr:row>
      <xdr:rowOff>27940</xdr:rowOff>
    </xdr:to>
    <xdr:pic>
      <xdr:nvPicPr>
        <xdr:cNvPr id="1780" name="image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333375" y="210946365"/>
          <a:ext cx="1974215" cy="27940"/>
        </a:xfrm>
        <a:prstGeom prst="rect">
          <a:avLst/>
        </a:prstGeom>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250"/>
  <sheetViews>
    <sheetView tabSelected="1" workbookViewId="0">
      <selection activeCell="C213" sqref="C213"/>
    </sheetView>
  </sheetViews>
  <sheetFormatPr defaultColWidth="10.25" defaultRowHeight="13.5"/>
  <cols>
    <col min="1" max="1" width="4.375" style="3" customWidth="1"/>
    <col min="2" max="2" width="13.875" customWidth="1"/>
    <col min="3" max="3" width="38.75" customWidth="1"/>
    <col min="4" max="4" width="5.375" style="3" customWidth="1"/>
    <col min="5" max="5" width="7.375" style="3" customWidth="1"/>
    <col min="6" max="6" width="9.875" customWidth="1"/>
    <col min="7" max="7" width="9.75" customWidth="1"/>
  </cols>
  <sheetData>
    <row r="1" spans="1:7" ht="45" customHeight="1">
      <c r="A1" s="11" t="s">
        <v>257</v>
      </c>
      <c r="B1" s="11"/>
      <c r="C1" s="11"/>
      <c r="D1" s="11"/>
      <c r="E1" s="11"/>
      <c r="F1" s="11"/>
      <c r="G1" s="11"/>
    </row>
    <row r="2" spans="1:7" ht="27" customHeight="1">
      <c r="A2" s="10" t="s">
        <v>0</v>
      </c>
      <c r="B2" s="10" t="s">
        <v>1</v>
      </c>
      <c r="C2" s="10" t="s">
        <v>2</v>
      </c>
      <c r="D2" s="10" t="s">
        <v>3</v>
      </c>
      <c r="E2" s="10" t="s">
        <v>4</v>
      </c>
      <c r="F2" s="10" t="s">
        <v>5</v>
      </c>
      <c r="G2" s="10"/>
    </row>
    <row r="3" spans="1:7" ht="24.75" customHeight="1">
      <c r="A3" s="10"/>
      <c r="B3" s="10"/>
      <c r="C3" s="10"/>
      <c r="D3" s="10"/>
      <c r="E3" s="10"/>
      <c r="F3" s="2" t="s">
        <v>6</v>
      </c>
      <c r="G3" s="2" t="s">
        <v>7</v>
      </c>
    </row>
    <row r="4" spans="1:7" ht="28.9" customHeight="1">
      <c r="A4" s="9" t="s">
        <v>8</v>
      </c>
      <c r="B4" s="9"/>
      <c r="C4" s="9"/>
      <c r="D4" s="9"/>
      <c r="E4" s="9"/>
      <c r="F4" s="9"/>
      <c r="G4" s="9"/>
    </row>
    <row r="5" spans="1:7" ht="39.75" customHeight="1">
      <c r="A5" s="2">
        <f t="shared" ref="A5:A8" si="0">ROW()-4</f>
        <v>1</v>
      </c>
      <c r="B5" s="1" t="s">
        <v>9</v>
      </c>
      <c r="C5" s="1" t="s">
        <v>10</v>
      </c>
      <c r="D5" s="2" t="s">
        <v>11</v>
      </c>
      <c r="E5" s="2">
        <f>3.1+1.7*3.1</f>
        <v>8.3699999999999992</v>
      </c>
      <c r="F5" s="1"/>
      <c r="G5" s="1"/>
    </row>
    <row r="6" spans="1:7" ht="62.25" customHeight="1">
      <c r="A6" s="2">
        <f t="shared" si="0"/>
        <v>2</v>
      </c>
      <c r="B6" s="1" t="s">
        <v>12</v>
      </c>
      <c r="C6" s="1" t="s">
        <v>13</v>
      </c>
      <c r="D6" s="2" t="s">
        <v>11</v>
      </c>
      <c r="E6" s="2">
        <f>6.4*3.1</f>
        <v>19.840000000000003</v>
      </c>
      <c r="F6" s="1"/>
      <c r="G6" s="1"/>
    </row>
    <row r="7" spans="1:7" ht="51.75" customHeight="1">
      <c r="A7" s="2">
        <f t="shared" si="0"/>
        <v>3</v>
      </c>
      <c r="B7" s="1" t="s">
        <v>14</v>
      </c>
      <c r="C7" s="1" t="s">
        <v>15</v>
      </c>
      <c r="D7" s="2" t="s">
        <v>11</v>
      </c>
      <c r="E7" s="2">
        <f>3.3*3.7</f>
        <v>12.209999999999999</v>
      </c>
      <c r="F7" s="1"/>
      <c r="G7" s="1"/>
    </row>
    <row r="8" spans="1:7" ht="29.1" customHeight="1">
      <c r="A8" s="10">
        <f t="shared" si="0"/>
        <v>4</v>
      </c>
      <c r="B8" s="9" t="s">
        <v>16</v>
      </c>
      <c r="C8" s="1" t="s">
        <v>17</v>
      </c>
      <c r="D8" s="2" t="s">
        <v>18</v>
      </c>
      <c r="E8" s="2">
        <v>1</v>
      </c>
      <c r="F8" s="1"/>
      <c r="G8" s="1"/>
    </row>
    <row r="9" spans="1:7" ht="176.25" customHeight="1">
      <c r="A9" s="10"/>
      <c r="B9" s="9"/>
      <c r="C9" s="1" t="s">
        <v>19</v>
      </c>
      <c r="D9" s="2" t="s">
        <v>11</v>
      </c>
      <c r="E9" s="2">
        <f>9.3*6.1</f>
        <v>56.730000000000004</v>
      </c>
      <c r="F9" s="1"/>
      <c r="G9" s="1"/>
    </row>
    <row r="10" spans="1:7" ht="30.95" customHeight="1">
      <c r="A10" s="10">
        <v>4</v>
      </c>
      <c r="B10" s="9" t="s">
        <v>20</v>
      </c>
      <c r="C10" s="1" t="s">
        <v>17</v>
      </c>
      <c r="D10" s="2" t="s">
        <v>18</v>
      </c>
      <c r="E10" s="2">
        <v>1</v>
      </c>
      <c r="F10" s="1"/>
      <c r="G10" s="1"/>
    </row>
    <row r="11" spans="1:7" ht="177" customHeight="1">
      <c r="A11" s="10"/>
      <c r="B11" s="9"/>
      <c r="C11" s="1" t="s">
        <v>21</v>
      </c>
      <c r="D11" s="2" t="s">
        <v>11</v>
      </c>
      <c r="E11" s="2">
        <f>9.2*8.2+7.2*8.2</f>
        <v>134.47999999999999</v>
      </c>
      <c r="F11" s="1"/>
      <c r="G11" s="1"/>
    </row>
    <row r="12" spans="1:7" ht="24.95" customHeight="1">
      <c r="A12" s="10">
        <v>5</v>
      </c>
      <c r="B12" s="9" t="s">
        <v>22</v>
      </c>
      <c r="C12" s="1" t="s">
        <v>17</v>
      </c>
      <c r="D12" s="2" t="s">
        <v>18</v>
      </c>
      <c r="E12" s="2">
        <v>1</v>
      </c>
      <c r="F12" s="1"/>
      <c r="G12" s="1"/>
    </row>
    <row r="13" spans="1:7" ht="171.75" customHeight="1">
      <c r="A13" s="10"/>
      <c r="B13" s="9"/>
      <c r="C13" s="1" t="s">
        <v>23</v>
      </c>
      <c r="D13" s="2" t="s">
        <v>11</v>
      </c>
      <c r="E13" s="2">
        <f>48*2.3</f>
        <v>110.39999999999999</v>
      </c>
      <c r="F13" s="1"/>
      <c r="G13" s="1"/>
    </row>
    <row r="14" spans="1:7" ht="45.95" customHeight="1">
      <c r="A14" s="2">
        <v>6</v>
      </c>
      <c r="B14" s="1" t="s">
        <v>24</v>
      </c>
      <c r="C14" s="1" t="s">
        <v>25</v>
      </c>
      <c r="D14" s="2" t="s">
        <v>18</v>
      </c>
      <c r="E14" s="2">
        <v>1</v>
      </c>
      <c r="F14" s="1"/>
      <c r="G14" s="1"/>
    </row>
    <row r="15" spans="1:7" ht="84" customHeight="1">
      <c r="A15" s="10">
        <v>7</v>
      </c>
      <c r="B15" s="9" t="s">
        <v>26</v>
      </c>
      <c r="C15" s="1" t="s">
        <v>27</v>
      </c>
      <c r="D15" s="2" t="s">
        <v>11</v>
      </c>
      <c r="E15" s="2">
        <f>6.1*2</f>
        <v>12.2</v>
      </c>
      <c r="F15" s="1"/>
      <c r="G15" s="1"/>
    </row>
    <row r="16" spans="1:7" ht="87" customHeight="1">
      <c r="A16" s="10"/>
      <c r="B16" s="9"/>
      <c r="C16" s="1" t="s">
        <v>28</v>
      </c>
      <c r="D16" s="2" t="s">
        <v>11</v>
      </c>
      <c r="E16" s="2">
        <f>5.5*2</f>
        <v>11</v>
      </c>
      <c r="F16" s="1"/>
      <c r="G16" s="1"/>
    </row>
    <row r="17" spans="1:7" ht="84.95" customHeight="1">
      <c r="A17" s="10"/>
      <c r="B17" s="9"/>
      <c r="C17" s="1" t="s">
        <v>29</v>
      </c>
      <c r="D17" s="2" t="s">
        <v>11</v>
      </c>
      <c r="E17" s="2">
        <f>5.85*2.2</f>
        <v>12.870000000000001</v>
      </c>
      <c r="F17" s="1"/>
      <c r="G17" s="1"/>
    </row>
    <row r="18" spans="1:7" ht="84.95" customHeight="1">
      <c r="A18" s="10"/>
      <c r="B18" s="9"/>
      <c r="C18" s="1" t="s">
        <v>30</v>
      </c>
      <c r="D18" s="2" t="s">
        <v>11</v>
      </c>
      <c r="E18" s="2">
        <f>3.6*2</f>
        <v>7.2</v>
      </c>
      <c r="F18" s="1"/>
      <c r="G18" s="1"/>
    </row>
    <row r="19" spans="1:7" ht="27" customHeight="1">
      <c r="A19" s="2">
        <v>8</v>
      </c>
      <c r="B19" s="1" t="s">
        <v>31</v>
      </c>
      <c r="C19" s="1" t="s">
        <v>32</v>
      </c>
      <c r="D19" s="2" t="s">
        <v>33</v>
      </c>
      <c r="E19" s="2">
        <v>375</v>
      </c>
      <c r="F19" s="1"/>
      <c r="G19" s="1"/>
    </row>
    <row r="20" spans="1:7" ht="84" customHeight="1">
      <c r="A20" s="2">
        <v>9</v>
      </c>
      <c r="B20" s="1" t="s">
        <v>34</v>
      </c>
      <c r="C20" s="1" t="s">
        <v>35</v>
      </c>
      <c r="D20" s="2" t="s">
        <v>36</v>
      </c>
      <c r="E20" s="2">
        <v>80</v>
      </c>
      <c r="F20" s="1"/>
      <c r="G20" s="1"/>
    </row>
    <row r="21" spans="1:7" ht="29.1" customHeight="1">
      <c r="A21" s="2">
        <v>10</v>
      </c>
      <c r="B21" s="1" t="s">
        <v>37</v>
      </c>
      <c r="C21" s="1" t="s">
        <v>38</v>
      </c>
      <c r="D21" s="2" t="s">
        <v>33</v>
      </c>
      <c r="E21" s="2">
        <v>150</v>
      </c>
      <c r="F21" s="1"/>
      <c r="G21" s="1"/>
    </row>
    <row r="22" spans="1:7" ht="24.6" customHeight="1">
      <c r="A22" s="2">
        <v>12</v>
      </c>
      <c r="B22" s="1" t="s">
        <v>39</v>
      </c>
      <c r="C22" s="1" t="s">
        <v>40</v>
      </c>
      <c r="D22" s="2" t="s">
        <v>18</v>
      </c>
      <c r="E22" s="2">
        <v>1</v>
      </c>
      <c r="F22" s="1"/>
      <c r="G22" s="1"/>
    </row>
    <row r="23" spans="1:7" ht="24.6" customHeight="1">
      <c r="A23" s="2">
        <v>13</v>
      </c>
      <c r="B23" s="1" t="s">
        <v>41</v>
      </c>
      <c r="C23" s="1" t="s">
        <v>42</v>
      </c>
      <c r="D23" s="2" t="s">
        <v>11</v>
      </c>
      <c r="E23" s="2">
        <v>455</v>
      </c>
      <c r="F23" s="1"/>
      <c r="G23" s="1"/>
    </row>
    <row r="24" spans="1:7" ht="21" customHeight="1">
      <c r="A24" s="2">
        <v>14</v>
      </c>
      <c r="B24" s="1" t="s">
        <v>252</v>
      </c>
      <c r="C24" s="1"/>
      <c r="D24" s="2"/>
      <c r="E24" s="2"/>
      <c r="F24" s="1"/>
      <c r="G24" s="1"/>
    </row>
    <row r="25" spans="1:7" ht="25.5" customHeight="1">
      <c r="A25" s="9" t="s">
        <v>44</v>
      </c>
      <c r="B25" s="9"/>
      <c r="C25" s="9"/>
      <c r="D25" s="9"/>
      <c r="E25" s="9"/>
      <c r="F25" s="9"/>
      <c r="G25" s="9"/>
    </row>
    <row r="26" spans="1:7" ht="36.4" customHeight="1">
      <c r="A26" s="2">
        <v>1</v>
      </c>
      <c r="B26" s="1" t="s">
        <v>45</v>
      </c>
      <c r="C26" s="1" t="s">
        <v>46</v>
      </c>
      <c r="D26" s="2" t="s">
        <v>11</v>
      </c>
      <c r="E26" s="2">
        <f>3.1+1.7*3.1</f>
        <v>8.3699999999999992</v>
      </c>
      <c r="F26" s="1"/>
      <c r="G26" s="1"/>
    </row>
    <row r="27" spans="1:7" ht="66.95" customHeight="1">
      <c r="A27" s="2">
        <v>2</v>
      </c>
      <c r="B27" s="1" t="s">
        <v>12</v>
      </c>
      <c r="C27" s="1" t="s">
        <v>13</v>
      </c>
      <c r="D27" s="2" t="s">
        <v>11</v>
      </c>
      <c r="E27" s="2">
        <f>6.4*3.1</f>
        <v>19.840000000000003</v>
      </c>
      <c r="F27" s="1"/>
      <c r="G27" s="1"/>
    </row>
    <row r="28" spans="1:7" ht="50.1" customHeight="1">
      <c r="A28" s="2">
        <v>3</v>
      </c>
      <c r="B28" s="1" t="s">
        <v>14</v>
      </c>
      <c r="C28" s="1" t="s">
        <v>15</v>
      </c>
      <c r="D28" s="2" t="s">
        <v>11</v>
      </c>
      <c r="E28" s="2">
        <f>3.3*3.7</f>
        <v>12.209999999999999</v>
      </c>
      <c r="F28" s="1"/>
      <c r="G28" s="1"/>
    </row>
    <row r="29" spans="1:7" ht="25.5" customHeight="1">
      <c r="A29" s="10">
        <v>4</v>
      </c>
      <c r="B29" s="9" t="s">
        <v>16</v>
      </c>
      <c r="C29" s="1" t="s">
        <v>17</v>
      </c>
      <c r="D29" s="2" t="s">
        <v>18</v>
      </c>
      <c r="E29" s="2">
        <v>1</v>
      </c>
      <c r="F29" s="1"/>
      <c r="G29" s="1"/>
    </row>
    <row r="30" spans="1:7" ht="151.5" customHeight="1">
      <c r="A30" s="10"/>
      <c r="B30" s="9"/>
      <c r="C30" s="1" t="s">
        <v>19</v>
      </c>
      <c r="D30" s="2" t="s">
        <v>11</v>
      </c>
      <c r="E30" s="2">
        <f>9.3*6.1</f>
        <v>56.730000000000004</v>
      </c>
      <c r="F30" s="1"/>
      <c r="G30" s="1"/>
    </row>
    <row r="31" spans="1:7" ht="24.75" customHeight="1">
      <c r="A31" s="10">
        <v>5</v>
      </c>
      <c r="B31" s="9" t="s">
        <v>20</v>
      </c>
      <c r="C31" s="1" t="s">
        <v>17</v>
      </c>
      <c r="D31" s="2" t="s">
        <v>18</v>
      </c>
      <c r="E31" s="2">
        <v>1</v>
      </c>
      <c r="F31" s="1"/>
      <c r="G31" s="1"/>
    </row>
    <row r="32" spans="1:7" ht="175.5" customHeight="1">
      <c r="A32" s="10"/>
      <c r="B32" s="9"/>
      <c r="C32" s="1" t="s">
        <v>21</v>
      </c>
      <c r="D32" s="2" t="s">
        <v>11</v>
      </c>
      <c r="E32" s="2">
        <f>9.2*8.2+7.2*8.2</f>
        <v>134.47999999999999</v>
      </c>
      <c r="F32" s="1"/>
      <c r="G32" s="1"/>
    </row>
    <row r="33" spans="1:7" ht="24" customHeight="1">
      <c r="A33" s="10">
        <v>6</v>
      </c>
      <c r="B33" s="9" t="s">
        <v>22</v>
      </c>
      <c r="C33" s="1" t="s">
        <v>17</v>
      </c>
      <c r="D33" s="2" t="s">
        <v>18</v>
      </c>
      <c r="E33" s="2">
        <v>1</v>
      </c>
      <c r="F33" s="1"/>
      <c r="G33" s="1"/>
    </row>
    <row r="34" spans="1:7" ht="173.25" customHeight="1">
      <c r="A34" s="10"/>
      <c r="B34" s="9"/>
      <c r="C34" s="1" t="s">
        <v>23</v>
      </c>
      <c r="D34" s="2" t="s">
        <v>11</v>
      </c>
      <c r="E34" s="2">
        <f>48*2.3</f>
        <v>110.39999999999999</v>
      </c>
      <c r="F34" s="1"/>
      <c r="G34" s="1"/>
    </row>
    <row r="35" spans="1:7" ht="50.1" customHeight="1">
      <c r="A35" s="2">
        <v>7</v>
      </c>
      <c r="B35" s="1" t="s">
        <v>24</v>
      </c>
      <c r="C35" s="1" t="s">
        <v>25</v>
      </c>
      <c r="D35" s="2" t="s">
        <v>18</v>
      </c>
      <c r="E35" s="2">
        <v>1</v>
      </c>
      <c r="F35" s="1"/>
      <c r="G35" s="1"/>
    </row>
    <row r="36" spans="1:7" ht="87" customHeight="1">
      <c r="A36" s="10">
        <v>8</v>
      </c>
      <c r="B36" s="9" t="s">
        <v>26</v>
      </c>
      <c r="C36" s="1" t="s">
        <v>47</v>
      </c>
      <c r="D36" s="2" t="s">
        <v>11</v>
      </c>
      <c r="E36" s="2">
        <f>6.1*2</f>
        <v>12.2</v>
      </c>
      <c r="F36" s="1"/>
      <c r="G36" s="1"/>
    </row>
    <row r="37" spans="1:7" ht="93" customHeight="1">
      <c r="A37" s="10"/>
      <c r="B37" s="9"/>
      <c r="C37" s="1" t="s">
        <v>48</v>
      </c>
      <c r="D37" s="2" t="s">
        <v>11</v>
      </c>
      <c r="E37" s="2">
        <f>5.5*2</f>
        <v>11</v>
      </c>
      <c r="F37" s="1"/>
      <c r="G37" s="1"/>
    </row>
    <row r="38" spans="1:7" ht="86.1" customHeight="1">
      <c r="A38" s="10"/>
      <c r="B38" s="9"/>
      <c r="C38" s="1" t="s">
        <v>49</v>
      </c>
      <c r="D38" s="2" t="s">
        <v>11</v>
      </c>
      <c r="E38" s="2">
        <f>5.85*2.2</f>
        <v>12.870000000000001</v>
      </c>
      <c r="F38" s="1"/>
      <c r="G38" s="1"/>
    </row>
    <row r="39" spans="1:7" ht="89.1" customHeight="1">
      <c r="A39" s="10"/>
      <c r="B39" s="9"/>
      <c r="C39" s="1" t="s">
        <v>50</v>
      </c>
      <c r="D39" s="2" t="s">
        <v>11</v>
      </c>
      <c r="E39" s="2">
        <f>3.6*2</f>
        <v>7.2</v>
      </c>
      <c r="F39" s="1"/>
      <c r="G39" s="1"/>
    </row>
    <row r="40" spans="1:7" ht="23.1" customHeight="1">
      <c r="A40" s="2">
        <v>9</v>
      </c>
      <c r="B40" s="1" t="s">
        <v>31</v>
      </c>
      <c r="C40" s="1" t="s">
        <v>32</v>
      </c>
      <c r="D40" s="2" t="s">
        <v>33</v>
      </c>
      <c r="E40" s="2">
        <v>375</v>
      </c>
      <c r="F40" s="1"/>
      <c r="G40" s="1"/>
    </row>
    <row r="41" spans="1:7" ht="23.1" customHeight="1">
      <c r="A41" s="2">
        <v>10</v>
      </c>
      <c r="B41" s="1" t="s">
        <v>37</v>
      </c>
      <c r="C41" s="1" t="s">
        <v>38</v>
      </c>
      <c r="D41" s="2" t="s">
        <v>33</v>
      </c>
      <c r="E41" s="2">
        <v>150</v>
      </c>
      <c r="F41" s="1"/>
      <c r="G41" s="1"/>
    </row>
    <row r="42" spans="1:7" ht="48.75" customHeight="1">
      <c r="A42" s="2">
        <v>11</v>
      </c>
      <c r="B42" s="1" t="s">
        <v>51</v>
      </c>
      <c r="C42" s="1" t="s">
        <v>52</v>
      </c>
      <c r="D42" s="2" t="s">
        <v>36</v>
      </c>
      <c r="E42" s="2">
        <v>15</v>
      </c>
      <c r="F42" s="1"/>
      <c r="G42" s="1"/>
    </row>
    <row r="43" spans="1:7" ht="86.25" customHeight="1">
      <c r="A43" s="2">
        <v>12</v>
      </c>
      <c r="B43" s="1" t="s">
        <v>34</v>
      </c>
      <c r="C43" s="1" t="s">
        <v>35</v>
      </c>
      <c r="D43" s="2" t="s">
        <v>36</v>
      </c>
      <c r="E43" s="2">
        <v>80</v>
      </c>
      <c r="F43" s="1"/>
      <c r="G43" s="1"/>
    </row>
    <row r="44" spans="1:7" ht="23.1" customHeight="1">
      <c r="A44" s="2">
        <v>13</v>
      </c>
      <c r="B44" s="1" t="s">
        <v>39</v>
      </c>
      <c r="C44" s="1" t="s">
        <v>40</v>
      </c>
      <c r="D44" s="2" t="s">
        <v>18</v>
      </c>
      <c r="E44" s="2">
        <v>1</v>
      </c>
      <c r="F44" s="1"/>
      <c r="G44" s="1"/>
    </row>
    <row r="45" spans="1:7" ht="23.1" customHeight="1">
      <c r="A45" s="2">
        <v>14</v>
      </c>
      <c r="B45" s="1" t="s">
        <v>41</v>
      </c>
      <c r="C45" s="1" t="s">
        <v>42</v>
      </c>
      <c r="D45" s="2" t="s">
        <v>11</v>
      </c>
      <c r="E45" s="2">
        <v>455</v>
      </c>
      <c r="F45" s="1"/>
      <c r="G45" s="1"/>
    </row>
    <row r="46" spans="1:7" ht="24.95" customHeight="1">
      <c r="A46" s="2">
        <v>15</v>
      </c>
      <c r="B46" s="1" t="s">
        <v>252</v>
      </c>
      <c r="C46" s="1"/>
      <c r="D46" s="2"/>
      <c r="E46" s="2"/>
      <c r="F46" s="1"/>
      <c r="G46" s="1"/>
    </row>
    <row r="47" spans="1:7" ht="27.95" customHeight="1">
      <c r="A47" s="9" t="s">
        <v>53</v>
      </c>
      <c r="B47" s="9"/>
      <c r="C47" s="9"/>
      <c r="D47" s="9"/>
      <c r="E47" s="9"/>
      <c r="F47" s="9"/>
      <c r="G47" s="9"/>
    </row>
    <row r="48" spans="1:7" ht="30" customHeight="1">
      <c r="A48" s="2">
        <v>1</v>
      </c>
      <c r="B48" s="1" t="s">
        <v>9</v>
      </c>
      <c r="C48" s="1" t="s">
        <v>54</v>
      </c>
      <c r="D48" s="2" t="s">
        <v>11</v>
      </c>
      <c r="E48" s="2">
        <v>6.62</v>
      </c>
      <c r="F48" s="1"/>
      <c r="G48" s="1"/>
    </row>
    <row r="49" spans="1:7" ht="60" customHeight="1">
      <c r="A49" s="2">
        <v>2</v>
      </c>
      <c r="B49" s="1" t="s">
        <v>12</v>
      </c>
      <c r="C49" s="1" t="s">
        <v>55</v>
      </c>
      <c r="D49" s="2" t="s">
        <v>11</v>
      </c>
      <c r="E49" s="2">
        <f>5.67*3.1</f>
        <v>17.577000000000002</v>
      </c>
      <c r="F49" s="1"/>
      <c r="G49" s="1"/>
    </row>
    <row r="50" spans="1:7" ht="27" customHeight="1">
      <c r="A50" s="10">
        <v>3</v>
      </c>
      <c r="B50" s="9" t="s">
        <v>16</v>
      </c>
      <c r="C50" s="1" t="s">
        <v>17</v>
      </c>
      <c r="D50" s="2" t="s">
        <v>18</v>
      </c>
      <c r="E50" s="2">
        <v>1</v>
      </c>
      <c r="F50" s="1"/>
      <c r="G50" s="1"/>
    </row>
    <row r="51" spans="1:7" ht="177.75" customHeight="1">
      <c r="A51" s="10"/>
      <c r="B51" s="9"/>
      <c r="C51" s="1" t="s">
        <v>56</v>
      </c>
      <c r="D51" s="2" t="s">
        <v>11</v>
      </c>
      <c r="E51" s="2">
        <f>8*5.67</f>
        <v>45.36</v>
      </c>
      <c r="F51" s="1"/>
      <c r="G51" s="1"/>
    </row>
    <row r="52" spans="1:7" ht="31.9" customHeight="1">
      <c r="A52" s="10">
        <v>4</v>
      </c>
      <c r="B52" s="9" t="s">
        <v>20</v>
      </c>
      <c r="C52" s="1" t="s">
        <v>17</v>
      </c>
      <c r="D52" s="2" t="s">
        <v>18</v>
      </c>
      <c r="E52" s="2">
        <v>1</v>
      </c>
      <c r="F52" s="1"/>
      <c r="G52" s="1"/>
    </row>
    <row r="53" spans="1:7" ht="177" customHeight="1">
      <c r="A53" s="10"/>
      <c r="B53" s="9"/>
      <c r="C53" s="1" t="s">
        <v>57</v>
      </c>
      <c r="D53" s="2" t="s">
        <v>11</v>
      </c>
      <c r="E53" s="2">
        <f>8.5*8.5</f>
        <v>72.25</v>
      </c>
      <c r="F53" s="1"/>
      <c r="G53" s="1"/>
    </row>
    <row r="54" spans="1:7" ht="31.9" customHeight="1">
      <c r="A54" s="10">
        <v>5</v>
      </c>
      <c r="B54" s="9" t="s">
        <v>22</v>
      </c>
      <c r="C54" s="1" t="s">
        <v>17</v>
      </c>
      <c r="D54" s="2" t="s">
        <v>18</v>
      </c>
      <c r="E54" s="2">
        <v>1</v>
      </c>
      <c r="F54" s="1"/>
      <c r="G54" s="1"/>
    </row>
    <row r="55" spans="1:7" ht="172.5" customHeight="1">
      <c r="A55" s="10"/>
      <c r="B55" s="9"/>
      <c r="C55" s="1" t="s">
        <v>58</v>
      </c>
      <c r="D55" s="2" t="s">
        <v>11</v>
      </c>
      <c r="E55" s="2">
        <f>46*2.55+7.5*2.7</f>
        <v>137.55000000000001</v>
      </c>
      <c r="F55" s="1"/>
      <c r="G55" s="1"/>
    </row>
    <row r="56" spans="1:7" ht="51" customHeight="1">
      <c r="A56" s="2">
        <v>6</v>
      </c>
      <c r="B56" s="1" t="s">
        <v>59</v>
      </c>
      <c r="C56" s="1" t="s">
        <v>60</v>
      </c>
      <c r="D56" s="2" t="s">
        <v>11</v>
      </c>
      <c r="E56" s="2">
        <f>2.4*3</f>
        <v>7.1999999999999993</v>
      </c>
      <c r="F56" s="1"/>
      <c r="G56" s="1"/>
    </row>
    <row r="57" spans="1:7" ht="69.95" customHeight="1">
      <c r="A57" s="10">
        <v>7</v>
      </c>
      <c r="B57" s="9" t="s">
        <v>26</v>
      </c>
      <c r="C57" s="1" t="s">
        <v>61</v>
      </c>
      <c r="D57" s="2" t="s">
        <v>11</v>
      </c>
      <c r="E57" s="2">
        <f>2*3</f>
        <v>6</v>
      </c>
      <c r="F57" s="1"/>
      <c r="G57" s="1"/>
    </row>
    <row r="58" spans="1:7" ht="90" customHeight="1">
      <c r="A58" s="10"/>
      <c r="B58" s="9"/>
      <c r="C58" s="1" t="s">
        <v>62</v>
      </c>
      <c r="D58" s="2" t="s">
        <v>11</v>
      </c>
      <c r="E58" s="2">
        <f>2.9*3</f>
        <v>8.6999999999999993</v>
      </c>
      <c r="F58" s="1"/>
      <c r="G58" s="1"/>
    </row>
    <row r="59" spans="1:7" ht="86.1" customHeight="1">
      <c r="A59" s="10"/>
      <c r="B59" s="9"/>
      <c r="C59" s="1" t="s">
        <v>63</v>
      </c>
      <c r="D59" s="2" t="s">
        <v>11</v>
      </c>
      <c r="E59" s="2">
        <f>6*3</f>
        <v>18</v>
      </c>
      <c r="F59" s="1"/>
      <c r="G59" s="1"/>
    </row>
    <row r="60" spans="1:7" ht="83.1" customHeight="1">
      <c r="A60" s="10"/>
      <c r="B60" s="9"/>
      <c r="C60" s="1" t="s">
        <v>64</v>
      </c>
      <c r="D60" s="2" t="s">
        <v>11</v>
      </c>
      <c r="E60" s="2">
        <f>1.8*3</f>
        <v>5.4</v>
      </c>
      <c r="F60" s="1"/>
      <c r="G60" s="1"/>
    </row>
    <row r="61" spans="1:7" ht="27.95" customHeight="1">
      <c r="A61" s="2">
        <v>8</v>
      </c>
      <c r="B61" s="1" t="s">
        <v>31</v>
      </c>
      <c r="C61" s="1" t="s">
        <v>32</v>
      </c>
      <c r="D61" s="2" t="s">
        <v>33</v>
      </c>
      <c r="E61" s="2">
        <v>210</v>
      </c>
      <c r="F61" s="1"/>
      <c r="G61" s="1"/>
    </row>
    <row r="62" spans="1:7" ht="87" customHeight="1">
      <c r="A62" s="2">
        <v>9</v>
      </c>
      <c r="B62" s="1" t="s">
        <v>34</v>
      </c>
      <c r="C62" s="1" t="s">
        <v>65</v>
      </c>
      <c r="D62" s="2" t="s">
        <v>36</v>
      </c>
      <c r="E62" s="2">
        <v>80</v>
      </c>
      <c r="F62" s="1"/>
      <c r="G62" s="1"/>
    </row>
    <row r="63" spans="1:7" ht="23.1" customHeight="1">
      <c r="A63" s="2">
        <v>11</v>
      </c>
      <c r="B63" s="1" t="s">
        <v>39</v>
      </c>
      <c r="C63" s="1" t="s">
        <v>40</v>
      </c>
      <c r="D63" s="2" t="s">
        <v>18</v>
      </c>
      <c r="E63" s="2">
        <v>1</v>
      </c>
      <c r="F63" s="1"/>
      <c r="G63" s="1"/>
    </row>
    <row r="64" spans="1:7" ht="51.75" customHeight="1">
      <c r="A64" s="2">
        <v>12</v>
      </c>
      <c r="B64" s="1" t="s">
        <v>66</v>
      </c>
      <c r="C64" s="4" t="s">
        <v>253</v>
      </c>
      <c r="D64" s="2" t="s">
        <v>18</v>
      </c>
      <c r="E64" s="2">
        <v>1</v>
      </c>
      <c r="F64" s="1"/>
      <c r="G64" s="1"/>
    </row>
    <row r="65" spans="1:7" ht="141.94999999999999" customHeight="1">
      <c r="A65" s="2"/>
      <c r="B65" s="1" t="s">
        <v>67</v>
      </c>
      <c r="C65" s="1" t="s">
        <v>68</v>
      </c>
      <c r="D65" s="2" t="s">
        <v>69</v>
      </c>
      <c r="E65" s="2">
        <v>1</v>
      </c>
      <c r="F65" s="1"/>
      <c r="G65" s="1"/>
    </row>
    <row r="66" spans="1:7" ht="23.1" customHeight="1">
      <c r="A66" s="2">
        <v>13</v>
      </c>
      <c r="B66" s="1" t="s">
        <v>70</v>
      </c>
      <c r="C66" s="1" t="s">
        <v>71</v>
      </c>
      <c r="D66" s="2" t="s">
        <v>11</v>
      </c>
      <c r="E66" s="2">
        <v>15</v>
      </c>
      <c r="F66" s="1"/>
      <c r="G66" s="1"/>
    </row>
    <row r="67" spans="1:7" ht="23.1" customHeight="1">
      <c r="A67" s="2">
        <v>14</v>
      </c>
      <c r="B67" s="1" t="s">
        <v>41</v>
      </c>
      <c r="C67" s="1" t="s">
        <v>42</v>
      </c>
      <c r="D67" s="2" t="s">
        <v>11</v>
      </c>
      <c r="E67" s="2">
        <v>260</v>
      </c>
      <c r="F67" s="1"/>
      <c r="G67" s="1"/>
    </row>
    <row r="68" spans="1:7" ht="21.95" customHeight="1">
      <c r="A68" s="2">
        <v>15</v>
      </c>
      <c r="B68" s="1" t="s">
        <v>252</v>
      </c>
      <c r="C68" s="1"/>
      <c r="D68" s="2"/>
      <c r="E68" s="2"/>
      <c r="F68" s="1"/>
      <c r="G68" s="1"/>
    </row>
    <row r="69" spans="1:7" ht="26.85" customHeight="1">
      <c r="A69" s="9" t="s">
        <v>72</v>
      </c>
      <c r="B69" s="9"/>
      <c r="C69" s="9"/>
      <c r="D69" s="9"/>
      <c r="E69" s="9"/>
      <c r="F69" s="9"/>
      <c r="G69" s="9"/>
    </row>
    <row r="70" spans="1:7" ht="35.1" customHeight="1">
      <c r="A70" s="2">
        <v>1</v>
      </c>
      <c r="B70" s="1" t="s">
        <v>9</v>
      </c>
      <c r="C70" s="1" t="s">
        <v>54</v>
      </c>
      <c r="D70" s="2" t="s">
        <v>11</v>
      </c>
      <c r="E70" s="2">
        <v>6.62</v>
      </c>
      <c r="F70" s="1"/>
      <c r="G70" s="1"/>
    </row>
    <row r="71" spans="1:7" ht="65.099999999999994" customHeight="1">
      <c r="A71" s="2">
        <v>2</v>
      </c>
      <c r="B71" s="1" t="s">
        <v>12</v>
      </c>
      <c r="C71" s="1" t="s">
        <v>55</v>
      </c>
      <c r="D71" s="2" t="s">
        <v>11</v>
      </c>
      <c r="E71" s="2">
        <f>5.67*3.1</f>
        <v>17.577000000000002</v>
      </c>
      <c r="F71" s="1"/>
      <c r="G71" s="1"/>
    </row>
    <row r="72" spans="1:7" ht="24" customHeight="1">
      <c r="A72" s="10">
        <v>3</v>
      </c>
      <c r="B72" s="9" t="s">
        <v>16</v>
      </c>
      <c r="C72" s="1" t="s">
        <v>17</v>
      </c>
      <c r="D72" s="2" t="s">
        <v>18</v>
      </c>
      <c r="E72" s="2">
        <v>1</v>
      </c>
      <c r="F72" s="1"/>
      <c r="G72" s="1"/>
    </row>
    <row r="73" spans="1:7" ht="172.5" customHeight="1">
      <c r="A73" s="10"/>
      <c r="B73" s="9"/>
      <c r="C73" s="1" t="s">
        <v>56</v>
      </c>
      <c r="D73" s="2" t="s">
        <v>11</v>
      </c>
      <c r="E73" s="2">
        <f>8*5.67</f>
        <v>45.36</v>
      </c>
      <c r="F73" s="1"/>
      <c r="G73" s="1"/>
    </row>
    <row r="74" spans="1:7" ht="24.75" customHeight="1">
      <c r="A74" s="10">
        <v>4</v>
      </c>
      <c r="B74" s="9" t="s">
        <v>20</v>
      </c>
      <c r="C74" s="1" t="s">
        <v>17</v>
      </c>
      <c r="D74" s="2" t="s">
        <v>18</v>
      </c>
      <c r="E74" s="2">
        <v>1</v>
      </c>
      <c r="F74" s="1"/>
      <c r="G74" s="1"/>
    </row>
    <row r="75" spans="1:7" ht="172.5" customHeight="1">
      <c r="A75" s="10"/>
      <c r="B75" s="9"/>
      <c r="C75" s="1" t="s">
        <v>57</v>
      </c>
      <c r="D75" s="2" t="s">
        <v>11</v>
      </c>
      <c r="E75" s="2">
        <f>8.5*8.5</f>
        <v>72.25</v>
      </c>
      <c r="F75" s="1"/>
      <c r="G75" s="1"/>
    </row>
    <row r="76" spans="1:7" ht="21.95" customHeight="1">
      <c r="A76" s="10">
        <v>5</v>
      </c>
      <c r="B76" s="9" t="s">
        <v>22</v>
      </c>
      <c r="C76" s="1" t="s">
        <v>17</v>
      </c>
      <c r="D76" s="2" t="s">
        <v>18</v>
      </c>
      <c r="E76" s="2">
        <v>1</v>
      </c>
      <c r="F76" s="1"/>
      <c r="G76" s="1"/>
    </row>
    <row r="77" spans="1:7" ht="177" customHeight="1">
      <c r="A77" s="10"/>
      <c r="B77" s="9"/>
      <c r="C77" s="1" t="s">
        <v>58</v>
      </c>
      <c r="D77" s="2" t="s">
        <v>11</v>
      </c>
      <c r="E77" s="2">
        <f>46*2.55+7.5*2.7</f>
        <v>137.55000000000001</v>
      </c>
      <c r="F77" s="1"/>
      <c r="G77" s="1"/>
    </row>
    <row r="78" spans="1:7" ht="45.95" customHeight="1">
      <c r="A78" s="2">
        <v>6</v>
      </c>
      <c r="B78" s="1" t="s">
        <v>59</v>
      </c>
      <c r="C78" s="1" t="s">
        <v>73</v>
      </c>
      <c r="D78" s="2" t="s">
        <v>11</v>
      </c>
      <c r="E78" s="2">
        <f>2.4*1.5</f>
        <v>3.5999999999999996</v>
      </c>
      <c r="F78" s="1"/>
      <c r="G78" s="1"/>
    </row>
    <row r="79" spans="1:7" ht="90" customHeight="1">
      <c r="A79" s="10">
        <v>7</v>
      </c>
      <c r="B79" s="9" t="s">
        <v>26</v>
      </c>
      <c r="C79" s="1" t="s">
        <v>74</v>
      </c>
      <c r="D79" s="2" t="s">
        <v>11</v>
      </c>
      <c r="E79" s="2">
        <f>2*3</f>
        <v>6</v>
      </c>
      <c r="F79" s="1"/>
      <c r="G79" s="1"/>
    </row>
    <row r="80" spans="1:7" ht="84.95" customHeight="1">
      <c r="A80" s="10"/>
      <c r="B80" s="9"/>
      <c r="C80" s="1" t="s">
        <v>75</v>
      </c>
      <c r="D80" s="2" t="s">
        <v>11</v>
      </c>
      <c r="E80" s="2">
        <f>2.9*3</f>
        <v>8.6999999999999993</v>
      </c>
      <c r="F80" s="1"/>
      <c r="G80" s="1"/>
    </row>
    <row r="81" spans="1:7" ht="90" customHeight="1">
      <c r="A81" s="10"/>
      <c r="B81" s="9"/>
      <c r="C81" s="1" t="s">
        <v>76</v>
      </c>
      <c r="D81" s="2" t="s">
        <v>11</v>
      </c>
      <c r="E81" s="2">
        <f>6*3</f>
        <v>18</v>
      </c>
      <c r="F81" s="1"/>
      <c r="G81" s="1"/>
    </row>
    <row r="82" spans="1:7" ht="87" customHeight="1">
      <c r="A82" s="10"/>
      <c r="B82" s="9"/>
      <c r="C82" s="1" t="s">
        <v>77</v>
      </c>
      <c r="D82" s="2" t="s">
        <v>11</v>
      </c>
      <c r="E82" s="2">
        <f>1.8*3</f>
        <v>5.4</v>
      </c>
      <c r="F82" s="1"/>
      <c r="G82" s="1"/>
    </row>
    <row r="83" spans="1:7" ht="26.1" customHeight="1">
      <c r="A83" s="2">
        <v>8</v>
      </c>
      <c r="B83" s="1" t="s">
        <v>31</v>
      </c>
      <c r="C83" s="1" t="s">
        <v>32</v>
      </c>
      <c r="D83" s="2" t="s">
        <v>33</v>
      </c>
      <c r="E83" s="2">
        <v>300</v>
      </c>
      <c r="F83" s="1"/>
      <c r="G83" s="1"/>
    </row>
    <row r="84" spans="1:7" ht="90" customHeight="1">
      <c r="A84" s="2">
        <v>9</v>
      </c>
      <c r="B84" s="1" t="s">
        <v>34</v>
      </c>
      <c r="C84" s="1" t="s">
        <v>65</v>
      </c>
      <c r="D84" s="2" t="s">
        <v>36</v>
      </c>
      <c r="E84" s="2">
        <v>80</v>
      </c>
      <c r="F84" s="1"/>
      <c r="G84" s="1"/>
    </row>
    <row r="85" spans="1:7" ht="26.1" customHeight="1">
      <c r="A85" s="2">
        <v>11</v>
      </c>
      <c r="B85" s="1" t="s">
        <v>39</v>
      </c>
      <c r="C85" s="1" t="s">
        <v>40</v>
      </c>
      <c r="D85" s="2" t="s">
        <v>18</v>
      </c>
      <c r="E85" s="2">
        <v>1</v>
      </c>
      <c r="F85" s="1"/>
      <c r="G85" s="1"/>
    </row>
    <row r="86" spans="1:7" ht="50.25" customHeight="1">
      <c r="A86" s="2">
        <v>12</v>
      </c>
      <c r="B86" s="1" t="s">
        <v>66</v>
      </c>
      <c r="C86" s="1" t="s">
        <v>78</v>
      </c>
      <c r="D86" s="2" t="s">
        <v>18</v>
      </c>
      <c r="E86" s="2">
        <v>1</v>
      </c>
      <c r="F86" s="1"/>
      <c r="G86" s="1"/>
    </row>
    <row r="87" spans="1:7" ht="26.1" customHeight="1">
      <c r="A87" s="2">
        <v>13</v>
      </c>
      <c r="B87" s="1" t="s">
        <v>41</v>
      </c>
      <c r="C87" s="1" t="s">
        <v>42</v>
      </c>
      <c r="D87" s="2" t="s">
        <v>11</v>
      </c>
      <c r="E87" s="2">
        <v>260</v>
      </c>
      <c r="F87" s="1"/>
      <c r="G87" s="1"/>
    </row>
    <row r="88" spans="1:7" ht="30.2" customHeight="1">
      <c r="A88" s="2">
        <v>14</v>
      </c>
      <c r="B88" s="1" t="s">
        <v>252</v>
      </c>
      <c r="C88" s="1"/>
      <c r="D88" s="2"/>
      <c r="E88" s="2"/>
      <c r="F88" s="1"/>
      <c r="G88" s="1"/>
    </row>
    <row r="89" spans="1:7" ht="32.450000000000003" customHeight="1">
      <c r="A89" s="9" t="s">
        <v>79</v>
      </c>
      <c r="B89" s="9"/>
      <c r="C89" s="9"/>
      <c r="D89" s="9"/>
      <c r="E89" s="9"/>
      <c r="F89" s="9"/>
      <c r="G89" s="9"/>
    </row>
    <row r="90" spans="1:7" ht="61.5" customHeight="1">
      <c r="A90" s="2">
        <v>1</v>
      </c>
      <c r="B90" s="1" t="s">
        <v>12</v>
      </c>
      <c r="C90" s="1" t="s">
        <v>80</v>
      </c>
      <c r="D90" s="2" t="s">
        <v>11</v>
      </c>
      <c r="E90" s="2">
        <f>8.2*3.2</f>
        <v>26.24</v>
      </c>
      <c r="F90" s="1"/>
      <c r="G90" s="1"/>
    </row>
    <row r="91" spans="1:7" ht="32.450000000000003" customHeight="1">
      <c r="A91" s="10">
        <v>2</v>
      </c>
      <c r="B91" s="9" t="s">
        <v>22</v>
      </c>
      <c r="C91" s="1" t="s">
        <v>17</v>
      </c>
      <c r="D91" s="2" t="s">
        <v>18</v>
      </c>
      <c r="E91" s="2">
        <v>1</v>
      </c>
      <c r="F91" s="1"/>
      <c r="G91" s="1"/>
    </row>
    <row r="92" spans="1:7" ht="170.25" customHeight="1">
      <c r="A92" s="10"/>
      <c r="B92" s="9"/>
      <c r="C92" s="1" t="s">
        <v>81</v>
      </c>
      <c r="D92" s="2" t="s">
        <v>11</v>
      </c>
      <c r="E92" s="2">
        <f>(63*2.1+3.5+3.5)*5</f>
        <v>696.5</v>
      </c>
      <c r="F92" s="1"/>
      <c r="G92" s="1"/>
    </row>
    <row r="93" spans="1:7" ht="105" customHeight="1">
      <c r="A93" s="10">
        <v>3</v>
      </c>
      <c r="B93" s="9" t="s">
        <v>26</v>
      </c>
      <c r="C93" s="1" t="s">
        <v>82</v>
      </c>
      <c r="D93" s="2" t="s">
        <v>11</v>
      </c>
      <c r="E93" s="2">
        <f>9*4</f>
        <v>36</v>
      </c>
      <c r="F93" s="1"/>
      <c r="G93" s="1"/>
    </row>
    <row r="94" spans="1:7" ht="90" customHeight="1">
      <c r="A94" s="10"/>
      <c r="B94" s="9"/>
      <c r="C94" s="1" t="s">
        <v>83</v>
      </c>
      <c r="D94" s="2" t="s">
        <v>11</v>
      </c>
      <c r="E94" s="2">
        <f>7*2</f>
        <v>14</v>
      </c>
      <c r="F94" s="1"/>
      <c r="G94" s="1"/>
    </row>
    <row r="95" spans="1:7" ht="84.95" customHeight="1">
      <c r="A95" s="10"/>
      <c r="B95" s="9"/>
      <c r="C95" s="1" t="s">
        <v>84</v>
      </c>
      <c r="D95" s="2" t="s">
        <v>11</v>
      </c>
      <c r="E95" s="2">
        <f>5.4*2</f>
        <v>10.8</v>
      </c>
      <c r="F95" s="1"/>
      <c r="G95" s="1"/>
    </row>
    <row r="96" spans="1:7" ht="24" customHeight="1">
      <c r="A96" s="2">
        <v>4</v>
      </c>
      <c r="B96" s="1" t="s">
        <v>31</v>
      </c>
      <c r="C96" s="1" t="s">
        <v>32</v>
      </c>
      <c r="D96" s="2" t="s">
        <v>33</v>
      </c>
      <c r="E96" s="2">
        <v>750</v>
      </c>
      <c r="F96" s="1"/>
      <c r="G96" s="1"/>
    </row>
    <row r="97" spans="1:7" ht="90.75" customHeight="1">
      <c r="A97" s="2">
        <v>5</v>
      </c>
      <c r="B97" s="1" t="s">
        <v>85</v>
      </c>
      <c r="C97" s="1" t="s">
        <v>86</v>
      </c>
      <c r="D97" s="2" t="s">
        <v>36</v>
      </c>
      <c r="E97" s="2">
        <v>200</v>
      </c>
      <c r="F97" s="1"/>
      <c r="G97" s="1"/>
    </row>
    <row r="98" spans="1:7" ht="75.75" customHeight="1">
      <c r="A98" s="2">
        <v>6</v>
      </c>
      <c r="B98" s="1" t="s">
        <v>87</v>
      </c>
      <c r="C98" s="1" t="s">
        <v>88</v>
      </c>
      <c r="D98" s="2" t="s">
        <v>11</v>
      </c>
      <c r="E98" s="2">
        <f>5.4*3.8</f>
        <v>20.52</v>
      </c>
      <c r="F98" s="1"/>
      <c r="G98" s="1"/>
    </row>
    <row r="99" spans="1:7" ht="21.95" customHeight="1">
      <c r="A99" s="2">
        <v>8</v>
      </c>
      <c r="B99" s="1" t="s">
        <v>39</v>
      </c>
      <c r="C99" s="1" t="s">
        <v>40</v>
      </c>
      <c r="D99" s="2" t="s">
        <v>18</v>
      </c>
      <c r="E99" s="2">
        <v>1</v>
      </c>
      <c r="F99" s="1"/>
      <c r="G99" s="1"/>
    </row>
    <row r="100" spans="1:7" ht="21.95" customHeight="1">
      <c r="A100" s="2">
        <v>9</v>
      </c>
      <c r="B100" s="1" t="s">
        <v>41</v>
      </c>
      <c r="C100" s="1" t="s">
        <v>42</v>
      </c>
      <c r="D100" s="2" t="s">
        <v>11</v>
      </c>
      <c r="E100" s="2">
        <f>696.5+7.4*9</f>
        <v>763.1</v>
      </c>
      <c r="F100" s="1"/>
      <c r="G100" s="1"/>
    </row>
    <row r="101" spans="1:7" ht="21.95" customHeight="1">
      <c r="A101" s="2">
        <v>10</v>
      </c>
      <c r="B101" s="1"/>
      <c r="C101" s="1"/>
      <c r="D101" s="2"/>
      <c r="E101" s="2"/>
      <c r="F101" s="1" t="s">
        <v>43</v>
      </c>
      <c r="G101" s="1"/>
    </row>
    <row r="102" spans="1:7" ht="25.7" customHeight="1">
      <c r="A102" s="9" t="s">
        <v>89</v>
      </c>
      <c r="B102" s="9"/>
      <c r="C102" s="9"/>
      <c r="D102" s="9"/>
      <c r="E102" s="9"/>
      <c r="F102" s="9"/>
      <c r="G102" s="9"/>
    </row>
    <row r="103" spans="1:7" ht="64.5" customHeight="1">
      <c r="A103" s="2">
        <v>1</v>
      </c>
      <c r="B103" s="1" t="s">
        <v>12</v>
      </c>
      <c r="C103" s="1" t="s">
        <v>80</v>
      </c>
      <c r="D103" s="2" t="s">
        <v>11</v>
      </c>
      <c r="E103" s="2">
        <f>8.2*3.2</f>
        <v>26.24</v>
      </c>
      <c r="F103" s="1"/>
      <c r="G103" s="1"/>
    </row>
    <row r="104" spans="1:7" ht="90" customHeight="1">
      <c r="A104" s="10">
        <v>3</v>
      </c>
      <c r="B104" s="9" t="s">
        <v>26</v>
      </c>
      <c r="C104" s="1" t="s">
        <v>90</v>
      </c>
      <c r="D104" s="2" t="s">
        <v>11</v>
      </c>
      <c r="E104" s="2">
        <f>9*4</f>
        <v>36</v>
      </c>
      <c r="F104" s="1"/>
      <c r="G104" s="1"/>
    </row>
    <row r="105" spans="1:7" ht="89.25" customHeight="1">
      <c r="A105" s="10"/>
      <c r="B105" s="9"/>
      <c r="C105" s="1" t="s">
        <v>91</v>
      </c>
      <c r="D105" s="2" t="s">
        <v>11</v>
      </c>
      <c r="E105" s="2">
        <f>7*2</f>
        <v>14</v>
      </c>
      <c r="F105" s="1"/>
      <c r="G105" s="1"/>
    </row>
    <row r="106" spans="1:7" ht="47.25" customHeight="1">
      <c r="A106" s="10"/>
      <c r="B106" s="9"/>
      <c r="C106" s="1" t="s">
        <v>92</v>
      </c>
      <c r="D106" s="2" t="s">
        <v>93</v>
      </c>
      <c r="E106" s="2">
        <v>1</v>
      </c>
      <c r="F106" s="1"/>
      <c r="G106" s="1"/>
    </row>
    <row r="107" spans="1:7" ht="21.95" customHeight="1">
      <c r="A107" s="2">
        <v>4</v>
      </c>
      <c r="B107" s="1" t="s">
        <v>31</v>
      </c>
      <c r="C107" s="1" t="s">
        <v>32</v>
      </c>
      <c r="D107" s="2" t="s">
        <v>33</v>
      </c>
      <c r="E107" s="2">
        <v>125</v>
      </c>
      <c r="F107" s="1"/>
      <c r="G107" s="1"/>
    </row>
    <row r="108" spans="1:7" ht="33.75" customHeight="1">
      <c r="A108" s="2">
        <v>6</v>
      </c>
      <c r="B108" s="1" t="s">
        <v>94</v>
      </c>
      <c r="C108" s="1" t="s">
        <v>95</v>
      </c>
      <c r="D108" s="2" t="s">
        <v>11</v>
      </c>
      <c r="E108" s="2">
        <f>5*1.5</f>
        <v>7.5</v>
      </c>
      <c r="F108" s="1"/>
      <c r="G108" s="1"/>
    </row>
    <row r="109" spans="1:7" ht="33" customHeight="1">
      <c r="A109" s="2">
        <v>7</v>
      </c>
      <c r="B109" s="1" t="s">
        <v>96</v>
      </c>
      <c r="C109" s="1" t="s">
        <v>97</v>
      </c>
      <c r="D109" s="2" t="s">
        <v>11</v>
      </c>
      <c r="E109" s="2">
        <f>11*7.4</f>
        <v>81.400000000000006</v>
      </c>
      <c r="F109" s="1"/>
      <c r="G109" s="1"/>
    </row>
    <row r="110" spans="1:7" ht="22.5" customHeight="1">
      <c r="A110" s="2">
        <v>8</v>
      </c>
      <c r="B110" s="1" t="s">
        <v>39</v>
      </c>
      <c r="C110" s="1" t="s">
        <v>40</v>
      </c>
      <c r="D110" s="2" t="s">
        <v>18</v>
      </c>
      <c r="E110" s="2">
        <v>1</v>
      </c>
      <c r="F110" s="1"/>
      <c r="G110" s="1"/>
    </row>
    <row r="111" spans="1:7" ht="22.5" customHeight="1">
      <c r="A111" s="2">
        <v>9</v>
      </c>
      <c r="B111" s="1" t="s">
        <v>41</v>
      </c>
      <c r="C111" s="1" t="s">
        <v>42</v>
      </c>
      <c r="D111" s="2" t="s">
        <v>11</v>
      </c>
      <c r="E111" s="2">
        <f>11*7.4</f>
        <v>81.400000000000006</v>
      </c>
      <c r="F111" s="1"/>
      <c r="G111" s="1"/>
    </row>
    <row r="112" spans="1:7" ht="22.5" customHeight="1">
      <c r="A112" s="2">
        <v>10</v>
      </c>
      <c r="B112" s="1" t="s">
        <v>252</v>
      </c>
      <c r="C112" s="1"/>
      <c r="D112" s="2"/>
      <c r="E112" s="2"/>
      <c r="F112" s="1"/>
      <c r="G112" s="1"/>
    </row>
    <row r="113" spans="1:7" ht="22.5" customHeight="1">
      <c r="A113" s="9" t="s">
        <v>98</v>
      </c>
      <c r="B113" s="9"/>
      <c r="C113" s="9"/>
      <c r="D113" s="9"/>
      <c r="E113" s="9"/>
      <c r="F113" s="9"/>
      <c r="G113" s="9"/>
    </row>
    <row r="114" spans="1:7" ht="22.5" customHeight="1">
      <c r="A114" s="2">
        <v>1</v>
      </c>
      <c r="B114" s="1" t="s">
        <v>98</v>
      </c>
      <c r="C114" s="1" t="s">
        <v>99</v>
      </c>
      <c r="D114" s="2" t="s">
        <v>18</v>
      </c>
      <c r="E114" s="2">
        <v>5</v>
      </c>
      <c r="F114" s="1"/>
      <c r="G114" s="1"/>
    </row>
    <row r="115" spans="1:7" ht="22.5" customHeight="1">
      <c r="A115" s="2">
        <v>2</v>
      </c>
      <c r="B115" s="1" t="s">
        <v>252</v>
      </c>
      <c r="C115" s="1"/>
      <c r="D115" s="2"/>
      <c r="E115" s="2"/>
      <c r="F115" s="1"/>
      <c r="G115" s="1"/>
    </row>
    <row r="116" spans="1:7" ht="22.5" customHeight="1">
      <c r="A116" s="9" t="s">
        <v>100</v>
      </c>
      <c r="B116" s="9"/>
      <c r="C116" s="9"/>
      <c r="D116" s="9"/>
      <c r="E116" s="9"/>
      <c r="F116" s="9"/>
      <c r="G116" s="9"/>
    </row>
    <row r="117" spans="1:7" ht="22.5" customHeight="1">
      <c r="A117" s="10">
        <v>1</v>
      </c>
      <c r="B117" s="9" t="s">
        <v>101</v>
      </c>
      <c r="C117" s="1" t="s">
        <v>102</v>
      </c>
      <c r="D117" s="2" t="s">
        <v>18</v>
      </c>
      <c r="E117" s="2">
        <v>1</v>
      </c>
      <c r="F117" s="1"/>
      <c r="G117" s="1"/>
    </row>
    <row r="118" spans="1:7" ht="22.5" customHeight="1">
      <c r="A118" s="10"/>
      <c r="B118" s="9"/>
      <c r="C118" s="1" t="s">
        <v>103</v>
      </c>
      <c r="D118" s="2" t="s">
        <v>18</v>
      </c>
      <c r="E118" s="2">
        <v>1</v>
      </c>
      <c r="F118" s="1"/>
      <c r="G118" s="1"/>
    </row>
    <row r="119" spans="1:7" ht="104.25" customHeight="1">
      <c r="A119" s="10"/>
      <c r="B119" s="9"/>
      <c r="C119" s="1" t="s">
        <v>104</v>
      </c>
      <c r="D119" s="2" t="s">
        <v>11</v>
      </c>
      <c r="E119" s="2">
        <f>6.1*3</f>
        <v>18.299999999999997</v>
      </c>
      <c r="F119" s="1"/>
      <c r="G119" s="1"/>
    </row>
    <row r="120" spans="1:7" ht="30.75" customHeight="1">
      <c r="A120" s="10"/>
      <c r="B120" s="9"/>
      <c r="C120" s="1" t="s">
        <v>105</v>
      </c>
      <c r="D120" s="2" t="s">
        <v>11</v>
      </c>
      <c r="E120" s="2">
        <f>3.7*2</f>
        <v>7.4</v>
      </c>
      <c r="F120" s="1"/>
      <c r="G120" s="1"/>
    </row>
    <row r="121" spans="1:7" ht="30.75" customHeight="1">
      <c r="A121" s="10"/>
      <c r="B121" s="9"/>
      <c r="C121" s="1" t="s">
        <v>106</v>
      </c>
      <c r="D121" s="2" t="s">
        <v>93</v>
      </c>
      <c r="E121" s="2">
        <v>1</v>
      </c>
      <c r="F121" s="1"/>
      <c r="G121" s="1"/>
    </row>
    <row r="122" spans="1:7" ht="30.75" customHeight="1">
      <c r="A122" s="10"/>
      <c r="B122" s="9"/>
      <c r="C122" s="1" t="s">
        <v>107</v>
      </c>
      <c r="D122" s="2" t="s">
        <v>33</v>
      </c>
      <c r="E122" s="2">
        <v>15</v>
      </c>
      <c r="F122" s="1"/>
      <c r="G122" s="1"/>
    </row>
    <row r="123" spans="1:7" ht="106.5" customHeight="1">
      <c r="A123" s="10">
        <v>2</v>
      </c>
      <c r="B123" s="9" t="s">
        <v>108</v>
      </c>
      <c r="C123" s="1" t="s">
        <v>109</v>
      </c>
      <c r="D123" s="2" t="s">
        <v>11</v>
      </c>
      <c r="E123" s="2">
        <f>2.2*3</f>
        <v>6.6000000000000005</v>
      </c>
      <c r="F123" s="1"/>
      <c r="G123" s="1"/>
    </row>
    <row r="124" spans="1:7" ht="36" customHeight="1">
      <c r="A124" s="10"/>
      <c r="B124" s="9"/>
      <c r="C124" s="1" t="s">
        <v>110</v>
      </c>
      <c r="D124" s="2" t="s">
        <v>11</v>
      </c>
      <c r="E124" s="2">
        <f>3.9*3</f>
        <v>11.7</v>
      </c>
      <c r="F124" s="1"/>
      <c r="G124" s="1"/>
    </row>
    <row r="125" spans="1:7" ht="20.25" customHeight="1">
      <c r="A125" s="10"/>
      <c r="B125" s="9"/>
      <c r="C125" s="1" t="s">
        <v>111</v>
      </c>
      <c r="D125" s="2" t="s">
        <v>93</v>
      </c>
      <c r="E125" s="2">
        <v>1</v>
      </c>
      <c r="F125" s="1"/>
      <c r="G125" s="1"/>
    </row>
    <row r="126" spans="1:7" ht="20.25" customHeight="1">
      <c r="A126" s="10"/>
      <c r="B126" s="9"/>
      <c r="C126" s="1" t="s">
        <v>112</v>
      </c>
      <c r="D126" s="2" t="s">
        <v>93</v>
      </c>
      <c r="E126" s="2">
        <v>1</v>
      </c>
      <c r="F126" s="1"/>
      <c r="G126" s="1"/>
    </row>
    <row r="127" spans="1:7" ht="105.75" customHeight="1">
      <c r="A127" s="10">
        <v>3</v>
      </c>
      <c r="B127" s="9" t="s">
        <v>113</v>
      </c>
      <c r="C127" s="1" t="s">
        <v>114</v>
      </c>
      <c r="D127" s="2" t="s">
        <v>11</v>
      </c>
      <c r="E127" s="2">
        <f>1.9*3</f>
        <v>5.6999999999999993</v>
      </c>
      <c r="F127" s="1"/>
      <c r="G127" s="1"/>
    </row>
    <row r="128" spans="1:7" ht="24.75" customHeight="1">
      <c r="A128" s="10"/>
      <c r="B128" s="9"/>
      <c r="C128" s="1" t="s">
        <v>115</v>
      </c>
      <c r="D128" s="2" t="s">
        <v>11</v>
      </c>
      <c r="E128" s="2">
        <f>4.2*3</f>
        <v>12.600000000000001</v>
      </c>
      <c r="F128" s="1"/>
      <c r="G128" s="1"/>
    </row>
    <row r="129" spans="1:7" ht="32.25" customHeight="1">
      <c r="A129" s="10"/>
      <c r="B129" s="9"/>
      <c r="C129" s="1" t="s">
        <v>116</v>
      </c>
      <c r="D129" s="2" t="s">
        <v>11</v>
      </c>
      <c r="E129" s="2">
        <f>4.2*1.6</f>
        <v>6.7200000000000006</v>
      </c>
      <c r="F129" s="1"/>
      <c r="G129" s="1"/>
    </row>
    <row r="130" spans="1:7" ht="33" customHeight="1">
      <c r="A130" s="10"/>
      <c r="B130" s="9"/>
      <c r="C130" s="1" t="s">
        <v>117</v>
      </c>
      <c r="D130" s="2" t="s">
        <v>93</v>
      </c>
      <c r="E130" s="2">
        <v>1</v>
      </c>
      <c r="F130" s="1"/>
      <c r="G130" s="1"/>
    </row>
    <row r="131" spans="1:7" ht="104.25" customHeight="1">
      <c r="A131" s="10">
        <v>4</v>
      </c>
      <c r="B131" s="9" t="s">
        <v>118</v>
      </c>
      <c r="C131" s="1" t="s">
        <v>119</v>
      </c>
      <c r="D131" s="2" t="s">
        <v>11</v>
      </c>
      <c r="E131" s="2">
        <f>2.4*3</f>
        <v>7.1999999999999993</v>
      </c>
      <c r="F131" s="1"/>
      <c r="G131" s="1"/>
    </row>
    <row r="132" spans="1:7" ht="23.25" customHeight="1">
      <c r="A132" s="10"/>
      <c r="B132" s="9"/>
      <c r="C132" s="1" t="s">
        <v>120</v>
      </c>
      <c r="D132" s="2" t="s">
        <v>11</v>
      </c>
      <c r="E132" s="2">
        <f>3*3.7</f>
        <v>11.100000000000001</v>
      </c>
      <c r="F132" s="1"/>
      <c r="G132" s="1"/>
    </row>
    <row r="133" spans="1:7" ht="32.25" customHeight="1">
      <c r="A133" s="10"/>
      <c r="B133" s="9"/>
      <c r="C133" s="1" t="s">
        <v>121</v>
      </c>
      <c r="D133" s="2" t="s">
        <v>93</v>
      </c>
      <c r="E133" s="2">
        <v>1</v>
      </c>
      <c r="F133" s="1"/>
      <c r="G133" s="1"/>
    </row>
    <row r="134" spans="1:7" ht="105.75" customHeight="1">
      <c r="A134" s="10">
        <v>5</v>
      </c>
      <c r="B134" s="9" t="s">
        <v>122</v>
      </c>
      <c r="C134" s="1" t="s">
        <v>123</v>
      </c>
      <c r="D134" s="2" t="s">
        <v>11</v>
      </c>
      <c r="E134" s="2">
        <f>1.1*3</f>
        <v>3.3000000000000003</v>
      </c>
      <c r="F134" s="1"/>
      <c r="G134" s="1"/>
    </row>
    <row r="135" spans="1:7" ht="21.75" customHeight="1">
      <c r="A135" s="10"/>
      <c r="B135" s="9"/>
      <c r="C135" s="1" t="s">
        <v>124</v>
      </c>
      <c r="D135" s="2" t="s">
        <v>11</v>
      </c>
      <c r="E135" s="2">
        <v>15</v>
      </c>
      <c r="F135" s="1"/>
      <c r="G135" s="1"/>
    </row>
    <row r="136" spans="1:7" ht="30.75" customHeight="1">
      <c r="A136" s="10"/>
      <c r="B136" s="9"/>
      <c r="C136" s="1" t="s">
        <v>125</v>
      </c>
      <c r="D136" s="2" t="s">
        <v>93</v>
      </c>
      <c r="E136" s="2">
        <v>1</v>
      </c>
      <c r="F136" s="1"/>
      <c r="G136" s="1"/>
    </row>
    <row r="137" spans="1:7" ht="30" customHeight="1">
      <c r="A137" s="10"/>
      <c r="B137" s="9"/>
      <c r="C137" s="1" t="s">
        <v>126</v>
      </c>
      <c r="D137" s="2" t="s">
        <v>93</v>
      </c>
      <c r="E137" s="2">
        <v>1</v>
      </c>
      <c r="F137" s="1"/>
      <c r="G137" s="1"/>
    </row>
    <row r="138" spans="1:7" ht="23.25" customHeight="1">
      <c r="A138" s="10">
        <v>6</v>
      </c>
      <c r="B138" s="9" t="s">
        <v>127</v>
      </c>
      <c r="C138" s="1" t="s">
        <v>128</v>
      </c>
      <c r="D138" s="2" t="s">
        <v>18</v>
      </c>
      <c r="E138" s="2">
        <v>1</v>
      </c>
      <c r="F138" s="1"/>
      <c r="G138" s="1"/>
    </row>
    <row r="139" spans="1:7" ht="24.75" customHeight="1">
      <c r="A139" s="10"/>
      <c r="B139" s="9"/>
      <c r="C139" s="1" t="s">
        <v>129</v>
      </c>
      <c r="D139" s="2" t="s">
        <v>18</v>
      </c>
      <c r="E139" s="2">
        <v>1</v>
      </c>
      <c r="F139" s="1"/>
      <c r="G139" s="1"/>
    </row>
    <row r="140" spans="1:7" ht="32.25" customHeight="1">
      <c r="A140" s="10"/>
      <c r="B140" s="9"/>
      <c r="C140" s="1" t="s">
        <v>130</v>
      </c>
      <c r="D140" s="2" t="s">
        <v>93</v>
      </c>
      <c r="E140" s="2">
        <v>1</v>
      </c>
      <c r="F140" s="1"/>
      <c r="G140" s="1"/>
    </row>
    <row r="141" spans="1:7" ht="102.75" customHeight="1">
      <c r="A141" s="10">
        <v>7</v>
      </c>
      <c r="B141" s="9" t="s">
        <v>131</v>
      </c>
      <c r="C141" s="1" t="s">
        <v>132</v>
      </c>
      <c r="D141" s="2" t="s">
        <v>11</v>
      </c>
      <c r="E141" s="2">
        <v>15</v>
      </c>
      <c r="F141" s="1"/>
      <c r="G141" s="1"/>
    </row>
    <row r="142" spans="1:7" ht="28.5" customHeight="1">
      <c r="A142" s="10"/>
      <c r="B142" s="9"/>
      <c r="C142" s="1" t="s">
        <v>133</v>
      </c>
      <c r="D142" s="2" t="s">
        <v>11</v>
      </c>
      <c r="E142" s="2">
        <f>5.6*3</f>
        <v>16.799999999999997</v>
      </c>
      <c r="F142" s="1"/>
      <c r="G142" s="1"/>
    </row>
    <row r="143" spans="1:7" ht="33" customHeight="1">
      <c r="A143" s="10"/>
      <c r="B143" s="9"/>
      <c r="C143" s="1" t="s">
        <v>134</v>
      </c>
      <c r="D143" s="2" t="s">
        <v>93</v>
      </c>
      <c r="E143" s="2">
        <v>1</v>
      </c>
      <c r="F143" s="1"/>
      <c r="G143" s="1"/>
    </row>
    <row r="144" spans="1:7" ht="49.5" customHeight="1">
      <c r="A144" s="10">
        <v>8</v>
      </c>
      <c r="B144" s="9" t="s">
        <v>135</v>
      </c>
      <c r="C144" s="1" t="s">
        <v>136</v>
      </c>
      <c r="D144" s="2" t="s">
        <v>36</v>
      </c>
      <c r="E144" s="2">
        <v>21</v>
      </c>
      <c r="F144" s="1"/>
      <c r="G144" s="1"/>
    </row>
    <row r="145" spans="1:7" ht="45" customHeight="1">
      <c r="A145" s="10"/>
      <c r="B145" s="9"/>
      <c r="C145" s="1" t="s">
        <v>137</v>
      </c>
      <c r="D145" s="2" t="s">
        <v>36</v>
      </c>
      <c r="E145" s="2">
        <v>21</v>
      </c>
      <c r="F145" s="1"/>
      <c r="G145" s="1"/>
    </row>
    <row r="146" spans="1:7" ht="46.5" customHeight="1">
      <c r="A146" s="10">
        <v>9</v>
      </c>
      <c r="B146" s="9" t="s">
        <v>138</v>
      </c>
      <c r="C146" s="1" t="s">
        <v>139</v>
      </c>
      <c r="D146" s="2" t="s">
        <v>140</v>
      </c>
      <c r="E146" s="2">
        <v>6</v>
      </c>
      <c r="F146" s="1"/>
      <c r="G146" s="1"/>
    </row>
    <row r="147" spans="1:7" ht="45" customHeight="1">
      <c r="A147" s="10"/>
      <c r="B147" s="9"/>
      <c r="C147" s="1" t="s">
        <v>141</v>
      </c>
      <c r="D147" s="2" t="s">
        <v>140</v>
      </c>
      <c r="E147" s="2">
        <v>6</v>
      </c>
      <c r="F147" s="1"/>
      <c r="G147" s="1"/>
    </row>
    <row r="148" spans="1:7" ht="47.25" customHeight="1">
      <c r="A148" s="10">
        <v>10</v>
      </c>
      <c r="B148" s="9" t="s">
        <v>142</v>
      </c>
      <c r="C148" s="1" t="s">
        <v>136</v>
      </c>
      <c r="D148" s="2" t="s">
        <v>36</v>
      </c>
      <c r="E148" s="2">
        <v>9</v>
      </c>
      <c r="F148" s="1"/>
      <c r="G148" s="1"/>
    </row>
    <row r="149" spans="1:7" ht="48.75" customHeight="1">
      <c r="A149" s="10"/>
      <c r="B149" s="9"/>
      <c r="C149" s="1" t="s">
        <v>143</v>
      </c>
      <c r="D149" s="2" t="s">
        <v>36</v>
      </c>
      <c r="E149" s="2">
        <v>9</v>
      </c>
      <c r="F149" s="1"/>
      <c r="G149" s="1"/>
    </row>
    <row r="150" spans="1:7" ht="23.25" customHeight="1">
      <c r="A150" s="2">
        <v>11</v>
      </c>
      <c r="B150" s="1" t="s">
        <v>252</v>
      </c>
      <c r="C150" s="1"/>
      <c r="D150" s="2"/>
      <c r="E150" s="2"/>
      <c r="F150" s="1"/>
      <c r="G150" s="1"/>
    </row>
    <row r="151" spans="1:7" ht="23.25" customHeight="1">
      <c r="A151" s="9" t="s">
        <v>144</v>
      </c>
      <c r="B151" s="9"/>
      <c r="C151" s="9"/>
      <c r="D151" s="9"/>
      <c r="E151" s="9"/>
      <c r="F151" s="9"/>
      <c r="G151" s="9"/>
    </row>
    <row r="152" spans="1:7" ht="375.75" customHeight="1">
      <c r="A152" s="5">
        <v>1</v>
      </c>
      <c r="B152" s="7" t="s">
        <v>145</v>
      </c>
      <c r="C152" s="7" t="s">
        <v>254</v>
      </c>
      <c r="D152" s="5" t="s">
        <v>69</v>
      </c>
      <c r="E152" s="5">
        <v>2</v>
      </c>
      <c r="F152" s="5"/>
      <c r="G152" s="5"/>
    </row>
    <row r="153" spans="1:7" ht="408.75" customHeight="1">
      <c r="A153" s="6"/>
      <c r="B153" s="8"/>
      <c r="C153" s="8"/>
      <c r="D153" s="6"/>
      <c r="E153" s="6"/>
      <c r="F153" s="6"/>
      <c r="G153" s="6"/>
    </row>
    <row r="154" spans="1:7" ht="261.75" customHeight="1">
      <c r="A154" s="2">
        <v>2</v>
      </c>
      <c r="B154" s="1" t="s">
        <v>147</v>
      </c>
      <c r="C154" s="1" t="s">
        <v>148</v>
      </c>
      <c r="D154" s="2" t="s">
        <v>36</v>
      </c>
      <c r="E154" s="2">
        <v>2</v>
      </c>
      <c r="F154" s="1"/>
      <c r="G154" s="1"/>
    </row>
    <row r="155" spans="1:7" ht="246" customHeight="1">
      <c r="A155" s="2">
        <v>3</v>
      </c>
      <c r="B155" s="1" t="s">
        <v>149</v>
      </c>
      <c r="C155" s="1" t="s">
        <v>150</v>
      </c>
      <c r="D155" s="2" t="s">
        <v>36</v>
      </c>
      <c r="E155" s="2">
        <v>2</v>
      </c>
      <c r="F155" s="1"/>
      <c r="G155" s="1"/>
    </row>
    <row r="156" spans="1:7" ht="213" customHeight="1">
      <c r="A156" s="2">
        <v>4</v>
      </c>
      <c r="B156" s="1" t="s">
        <v>151</v>
      </c>
      <c r="C156" s="1" t="s">
        <v>152</v>
      </c>
      <c r="D156" s="2" t="s">
        <v>153</v>
      </c>
      <c r="E156" s="2">
        <v>2</v>
      </c>
      <c r="F156" s="1"/>
      <c r="G156" s="1"/>
    </row>
    <row r="157" spans="1:7" ht="310.5" customHeight="1">
      <c r="A157" s="2">
        <v>5</v>
      </c>
      <c r="B157" s="1" t="s">
        <v>154</v>
      </c>
      <c r="C157" s="1" t="s">
        <v>155</v>
      </c>
      <c r="D157" s="2" t="s">
        <v>69</v>
      </c>
      <c r="E157" s="2">
        <v>1</v>
      </c>
      <c r="F157" s="1"/>
      <c r="G157" s="1"/>
    </row>
    <row r="158" spans="1:7" ht="229.5" customHeight="1">
      <c r="A158" s="2">
        <v>6</v>
      </c>
      <c r="B158" s="1" t="s">
        <v>156</v>
      </c>
      <c r="C158" s="1" t="s">
        <v>157</v>
      </c>
      <c r="D158" s="2" t="s">
        <v>69</v>
      </c>
      <c r="E158" s="2">
        <v>1</v>
      </c>
      <c r="F158" s="1"/>
      <c r="G158" s="1"/>
    </row>
    <row r="159" spans="1:7" ht="156.75" customHeight="1">
      <c r="A159" s="2">
        <v>7</v>
      </c>
      <c r="B159" s="1" t="s">
        <v>158</v>
      </c>
      <c r="C159" s="1" t="s">
        <v>159</v>
      </c>
      <c r="D159" s="2" t="s">
        <v>36</v>
      </c>
      <c r="E159" s="2">
        <v>2</v>
      </c>
      <c r="F159" s="1"/>
      <c r="G159" s="1"/>
    </row>
    <row r="160" spans="1:7" ht="28.5" customHeight="1">
      <c r="A160" s="2">
        <v>8</v>
      </c>
      <c r="B160" s="1" t="s">
        <v>160</v>
      </c>
      <c r="C160" s="1" t="s">
        <v>161</v>
      </c>
      <c r="D160" s="2" t="s">
        <v>140</v>
      </c>
      <c r="E160" s="2">
        <v>1</v>
      </c>
      <c r="F160" s="1"/>
      <c r="G160" s="1"/>
    </row>
    <row r="161" spans="1:7" ht="18.75" customHeight="1">
      <c r="A161" s="2">
        <v>9</v>
      </c>
      <c r="B161" s="1" t="s">
        <v>252</v>
      </c>
      <c r="C161" s="1"/>
      <c r="D161" s="2"/>
      <c r="E161" s="2"/>
      <c r="F161" s="1"/>
      <c r="G161" s="1"/>
    </row>
    <row r="162" spans="1:7" ht="23.25" customHeight="1">
      <c r="A162" s="9" t="s">
        <v>162</v>
      </c>
      <c r="B162" s="9"/>
      <c r="C162" s="9"/>
      <c r="D162" s="9"/>
      <c r="E162" s="9"/>
      <c r="F162" s="9"/>
      <c r="G162" s="9"/>
    </row>
    <row r="163" spans="1:7" ht="344.25" customHeight="1">
      <c r="A163" s="2">
        <v>1</v>
      </c>
      <c r="B163" s="1" t="s">
        <v>163</v>
      </c>
      <c r="C163" s="1" t="s">
        <v>164</v>
      </c>
      <c r="D163" s="2" t="s">
        <v>140</v>
      </c>
      <c r="E163" s="2">
        <v>1</v>
      </c>
      <c r="F163" s="1"/>
      <c r="G163" s="1"/>
    </row>
    <row r="164" spans="1:7" ht="21.75" customHeight="1">
      <c r="A164" s="2">
        <v>2</v>
      </c>
      <c r="B164" s="1" t="s">
        <v>252</v>
      </c>
      <c r="C164" s="1"/>
      <c r="D164" s="2"/>
      <c r="E164" s="2"/>
      <c r="F164" s="1"/>
      <c r="G164" s="1"/>
    </row>
    <row r="165" spans="1:7" ht="23.25" customHeight="1">
      <c r="A165" s="9" t="s">
        <v>165</v>
      </c>
      <c r="B165" s="9"/>
      <c r="C165" s="9"/>
      <c r="D165" s="9"/>
      <c r="E165" s="9"/>
      <c r="F165" s="9"/>
      <c r="G165" s="9"/>
    </row>
    <row r="166" spans="1:7" ht="375" customHeight="1">
      <c r="A166" s="5">
        <v>1</v>
      </c>
      <c r="B166" s="5" t="s">
        <v>145</v>
      </c>
      <c r="C166" s="7" t="s">
        <v>166</v>
      </c>
      <c r="D166" s="5" t="s">
        <v>69</v>
      </c>
      <c r="E166" s="5">
        <v>1</v>
      </c>
      <c r="F166" s="5"/>
      <c r="G166" s="5"/>
    </row>
    <row r="167" spans="1:7" ht="409.5" customHeight="1">
      <c r="A167" s="6"/>
      <c r="B167" s="6"/>
      <c r="C167" s="8"/>
      <c r="D167" s="6"/>
      <c r="E167" s="6"/>
      <c r="F167" s="6"/>
      <c r="G167" s="6"/>
    </row>
    <row r="168" spans="1:7" ht="264" customHeight="1">
      <c r="A168" s="2">
        <v>2</v>
      </c>
      <c r="B168" s="1" t="s">
        <v>147</v>
      </c>
      <c r="C168" s="1" t="s">
        <v>148</v>
      </c>
      <c r="D168" s="2" t="s">
        <v>36</v>
      </c>
      <c r="E168" s="2">
        <v>1</v>
      </c>
      <c r="F168" s="1"/>
      <c r="G168" s="1"/>
    </row>
    <row r="169" spans="1:7" ht="351" customHeight="1">
      <c r="A169" s="2">
        <v>3</v>
      </c>
      <c r="B169" s="1" t="s">
        <v>167</v>
      </c>
      <c r="C169" s="1" t="s">
        <v>168</v>
      </c>
      <c r="D169" s="2" t="s">
        <v>140</v>
      </c>
      <c r="E169" s="2">
        <v>1</v>
      </c>
      <c r="F169" s="1"/>
      <c r="G169" s="1"/>
    </row>
    <row r="170" spans="1:7" ht="409.5" customHeight="1">
      <c r="A170" s="5">
        <v>4</v>
      </c>
      <c r="B170" s="5" t="s">
        <v>169</v>
      </c>
      <c r="C170" s="7" t="s">
        <v>170</v>
      </c>
      <c r="D170" s="5" t="s">
        <v>36</v>
      </c>
      <c r="E170" s="5">
        <v>1</v>
      </c>
      <c r="F170" s="5"/>
      <c r="G170" s="5"/>
    </row>
    <row r="171" spans="1:7" ht="252" customHeight="1">
      <c r="A171" s="6"/>
      <c r="B171" s="6"/>
      <c r="C171" s="8"/>
      <c r="D171" s="6"/>
      <c r="E171" s="6"/>
      <c r="F171" s="6"/>
      <c r="G171" s="6"/>
    </row>
    <row r="172" spans="1:7" ht="230.25" customHeight="1">
      <c r="A172" s="2">
        <v>5</v>
      </c>
      <c r="B172" s="1" t="s">
        <v>151</v>
      </c>
      <c r="C172" s="1" t="s">
        <v>171</v>
      </c>
      <c r="D172" s="2" t="s">
        <v>153</v>
      </c>
      <c r="E172" s="2">
        <v>1</v>
      </c>
      <c r="F172" s="1"/>
      <c r="G172" s="1"/>
    </row>
    <row r="173" spans="1:7" ht="383.25" customHeight="1">
      <c r="A173" s="2">
        <v>6</v>
      </c>
      <c r="B173" s="1" t="s">
        <v>154</v>
      </c>
      <c r="C173" s="1" t="s">
        <v>172</v>
      </c>
      <c r="D173" s="2" t="s">
        <v>69</v>
      </c>
      <c r="E173" s="2">
        <v>1</v>
      </c>
      <c r="F173" s="1"/>
      <c r="G173" s="1"/>
    </row>
    <row r="174" spans="1:7" ht="277.5" customHeight="1">
      <c r="A174" s="2">
        <v>7</v>
      </c>
      <c r="B174" s="1" t="s">
        <v>156</v>
      </c>
      <c r="C174" s="1" t="s">
        <v>173</v>
      </c>
      <c r="D174" s="2" t="s">
        <v>69</v>
      </c>
      <c r="E174" s="2">
        <v>1</v>
      </c>
      <c r="F174" s="1"/>
      <c r="G174" s="1"/>
    </row>
    <row r="175" spans="1:7" ht="195" customHeight="1">
      <c r="A175" s="2">
        <v>8</v>
      </c>
      <c r="B175" s="1" t="s">
        <v>158</v>
      </c>
      <c r="C175" s="1" t="s">
        <v>174</v>
      </c>
      <c r="D175" s="2" t="s">
        <v>36</v>
      </c>
      <c r="E175" s="2">
        <v>2</v>
      </c>
      <c r="F175" s="1"/>
      <c r="G175" s="1"/>
    </row>
    <row r="176" spans="1:7" ht="27" customHeight="1">
      <c r="A176" s="2">
        <v>9</v>
      </c>
      <c r="B176" s="1" t="s">
        <v>160</v>
      </c>
      <c r="C176" s="1" t="s">
        <v>161</v>
      </c>
      <c r="D176" s="2" t="s">
        <v>140</v>
      </c>
      <c r="E176" s="2">
        <v>1</v>
      </c>
      <c r="F176" s="1"/>
      <c r="G176" s="1"/>
    </row>
    <row r="177" spans="1:7" ht="29.25" customHeight="1">
      <c r="A177" s="2">
        <v>10</v>
      </c>
      <c r="B177" s="1" t="s">
        <v>252</v>
      </c>
      <c r="C177" s="1"/>
      <c r="D177" s="2"/>
      <c r="E177" s="2"/>
      <c r="F177" s="1"/>
      <c r="G177" s="1"/>
    </row>
    <row r="178" spans="1:7" ht="24.75" customHeight="1">
      <c r="A178" s="9" t="s">
        <v>175</v>
      </c>
      <c r="B178" s="9"/>
      <c r="C178" s="9"/>
      <c r="D178" s="9"/>
      <c r="E178" s="9"/>
      <c r="F178" s="9"/>
      <c r="G178" s="9"/>
    </row>
    <row r="179" spans="1:7" ht="408.75" customHeight="1">
      <c r="A179" s="2">
        <v>1</v>
      </c>
      <c r="B179" s="1" t="s">
        <v>176</v>
      </c>
      <c r="C179" s="1" t="s">
        <v>177</v>
      </c>
      <c r="D179" s="2" t="s">
        <v>140</v>
      </c>
      <c r="E179" s="2">
        <v>1</v>
      </c>
      <c r="F179" s="1"/>
      <c r="G179" s="1"/>
    </row>
    <row r="180" spans="1:7" ht="24.75" customHeight="1">
      <c r="A180" s="2">
        <v>2</v>
      </c>
      <c r="B180" s="1" t="s">
        <v>252</v>
      </c>
      <c r="C180" s="1"/>
      <c r="D180" s="2"/>
      <c r="E180" s="2"/>
      <c r="F180" s="1"/>
      <c r="G180" s="1"/>
    </row>
    <row r="181" spans="1:7" ht="25.5" customHeight="1">
      <c r="A181" s="9" t="s">
        <v>178</v>
      </c>
      <c r="B181" s="9"/>
      <c r="C181" s="9"/>
      <c r="D181" s="9"/>
      <c r="E181" s="9"/>
      <c r="F181" s="9"/>
      <c r="G181" s="9"/>
    </row>
    <row r="182" spans="1:7" ht="384.75" customHeight="1">
      <c r="A182" s="5">
        <v>1</v>
      </c>
      <c r="B182" s="5" t="s">
        <v>145</v>
      </c>
      <c r="C182" s="7" t="s">
        <v>146</v>
      </c>
      <c r="D182" s="5" t="s">
        <v>69</v>
      </c>
      <c r="E182" s="5">
        <v>1</v>
      </c>
      <c r="F182" s="5"/>
      <c r="G182" s="5"/>
    </row>
    <row r="183" spans="1:7" ht="396" customHeight="1">
      <c r="A183" s="6"/>
      <c r="B183" s="6"/>
      <c r="C183" s="8"/>
      <c r="D183" s="6"/>
      <c r="E183" s="6"/>
      <c r="F183" s="6"/>
      <c r="G183" s="6"/>
    </row>
    <row r="184" spans="1:7" ht="263.25" customHeight="1">
      <c r="A184" s="2">
        <v>2</v>
      </c>
      <c r="B184" s="1" t="s">
        <v>147</v>
      </c>
      <c r="C184" s="1" t="s">
        <v>148</v>
      </c>
      <c r="D184" s="2" t="s">
        <v>36</v>
      </c>
      <c r="E184" s="2">
        <v>1</v>
      </c>
      <c r="F184" s="1"/>
      <c r="G184" s="1"/>
    </row>
    <row r="185" spans="1:7" ht="389.25" customHeight="1">
      <c r="A185" s="2">
        <v>3</v>
      </c>
      <c r="B185" s="1" t="s">
        <v>179</v>
      </c>
      <c r="C185" s="1" t="s">
        <v>180</v>
      </c>
      <c r="D185" s="2" t="s">
        <v>181</v>
      </c>
      <c r="E185" s="2">
        <v>12</v>
      </c>
      <c r="F185" s="1"/>
      <c r="G185" s="1"/>
    </row>
    <row r="186" spans="1:7" ht="196.5" customHeight="1">
      <c r="A186" s="2">
        <v>4</v>
      </c>
      <c r="B186" s="1" t="s">
        <v>151</v>
      </c>
      <c r="C186" s="1" t="s">
        <v>171</v>
      </c>
      <c r="D186" s="2" t="s">
        <v>153</v>
      </c>
      <c r="E186" s="2">
        <v>1</v>
      </c>
      <c r="F186" s="1"/>
      <c r="G186" s="1"/>
    </row>
    <row r="187" spans="1:7" ht="402.75" customHeight="1">
      <c r="A187" s="2">
        <v>5</v>
      </c>
      <c r="B187" s="1" t="s">
        <v>154</v>
      </c>
      <c r="C187" s="1" t="s">
        <v>172</v>
      </c>
      <c r="D187" s="2" t="s">
        <v>69</v>
      </c>
      <c r="E187" s="2">
        <v>1</v>
      </c>
      <c r="F187" s="1"/>
      <c r="G187" s="1"/>
    </row>
    <row r="188" spans="1:7" ht="306.75" customHeight="1">
      <c r="A188" s="2">
        <v>6</v>
      </c>
      <c r="B188" s="1" t="s">
        <v>156</v>
      </c>
      <c r="C188" s="1" t="s">
        <v>173</v>
      </c>
      <c r="D188" s="2" t="s">
        <v>69</v>
      </c>
      <c r="E188" s="2">
        <v>1</v>
      </c>
      <c r="F188" s="1"/>
      <c r="G188" s="1"/>
    </row>
    <row r="189" spans="1:7" ht="203.25" customHeight="1">
      <c r="A189" s="2">
        <v>7</v>
      </c>
      <c r="B189" s="1" t="s">
        <v>158</v>
      </c>
      <c r="C189" s="1" t="s">
        <v>174</v>
      </c>
      <c r="D189" s="2" t="s">
        <v>36</v>
      </c>
      <c r="E189" s="2">
        <v>2</v>
      </c>
      <c r="F189" s="1"/>
      <c r="G189" s="1"/>
    </row>
    <row r="190" spans="1:7" ht="25.5" customHeight="1">
      <c r="A190" s="2">
        <v>8</v>
      </c>
      <c r="B190" s="1" t="s">
        <v>160</v>
      </c>
      <c r="C190" s="1" t="s">
        <v>161</v>
      </c>
      <c r="D190" s="2" t="s">
        <v>140</v>
      </c>
      <c r="E190" s="2">
        <v>1</v>
      </c>
      <c r="F190" s="1"/>
      <c r="G190" s="1"/>
    </row>
    <row r="191" spans="1:7" ht="22.5" customHeight="1">
      <c r="A191" s="2">
        <v>9</v>
      </c>
      <c r="B191" s="1" t="s">
        <v>252</v>
      </c>
      <c r="C191" s="1"/>
      <c r="D191" s="2"/>
      <c r="E191" s="2"/>
      <c r="F191" s="1"/>
      <c r="G191" s="1"/>
    </row>
    <row r="192" spans="1:7" ht="22.5" customHeight="1">
      <c r="A192" s="9" t="s">
        <v>182</v>
      </c>
      <c r="B192" s="9"/>
      <c r="C192" s="9"/>
      <c r="D192" s="9"/>
      <c r="E192" s="9"/>
      <c r="F192" s="9"/>
      <c r="G192" s="9"/>
    </row>
    <row r="193" spans="1:7" ht="408.75" customHeight="1">
      <c r="A193" s="2">
        <v>1</v>
      </c>
      <c r="B193" s="1" t="s">
        <v>176</v>
      </c>
      <c r="C193" s="1" t="s">
        <v>177</v>
      </c>
      <c r="D193" s="2" t="s">
        <v>140</v>
      </c>
      <c r="E193" s="2">
        <v>1</v>
      </c>
      <c r="F193" s="1"/>
      <c r="G193" s="1"/>
    </row>
    <row r="194" spans="1:7" ht="24.75" customHeight="1">
      <c r="A194" s="2">
        <v>2</v>
      </c>
      <c r="B194" s="1" t="s">
        <v>252</v>
      </c>
      <c r="C194" s="1"/>
      <c r="D194" s="2"/>
      <c r="E194" s="2"/>
      <c r="F194" s="1"/>
      <c r="G194" s="1"/>
    </row>
    <row r="195" spans="1:7" ht="24.75" customHeight="1">
      <c r="A195" s="9" t="s">
        <v>183</v>
      </c>
      <c r="B195" s="9"/>
      <c r="C195" s="9"/>
      <c r="D195" s="9"/>
      <c r="E195" s="9"/>
      <c r="F195" s="9"/>
      <c r="G195" s="9"/>
    </row>
    <row r="196" spans="1:7" ht="409.5" customHeight="1">
      <c r="A196" s="5">
        <v>1</v>
      </c>
      <c r="B196" s="5" t="s">
        <v>145</v>
      </c>
      <c r="C196" s="7" t="s">
        <v>146</v>
      </c>
      <c r="D196" s="5" t="s">
        <v>69</v>
      </c>
      <c r="E196" s="5">
        <v>4</v>
      </c>
      <c r="F196" s="5"/>
      <c r="G196" s="5"/>
    </row>
    <row r="197" spans="1:7" ht="401.25" customHeight="1">
      <c r="A197" s="6"/>
      <c r="B197" s="6"/>
      <c r="C197" s="8"/>
      <c r="D197" s="6"/>
      <c r="E197" s="6"/>
      <c r="F197" s="6"/>
      <c r="G197" s="6"/>
    </row>
    <row r="198" spans="1:7" ht="270.75" customHeight="1">
      <c r="A198" s="2">
        <v>2</v>
      </c>
      <c r="B198" s="1" t="s">
        <v>147</v>
      </c>
      <c r="C198" s="1" t="s">
        <v>148</v>
      </c>
      <c r="D198" s="2" t="s">
        <v>36</v>
      </c>
      <c r="E198" s="2">
        <v>4</v>
      </c>
      <c r="F198" s="1"/>
      <c r="G198" s="1"/>
    </row>
    <row r="199" spans="1:7" ht="286.5" customHeight="1">
      <c r="A199" s="2">
        <v>3</v>
      </c>
      <c r="B199" s="1" t="s">
        <v>184</v>
      </c>
      <c r="C199" s="1" t="s">
        <v>185</v>
      </c>
      <c r="D199" s="2" t="s">
        <v>69</v>
      </c>
      <c r="E199" s="2">
        <v>4</v>
      </c>
      <c r="F199" s="1"/>
      <c r="G199" s="1"/>
    </row>
    <row r="200" spans="1:7" ht="229.5" customHeight="1">
      <c r="A200" s="2">
        <v>4</v>
      </c>
      <c r="B200" s="1" t="s">
        <v>151</v>
      </c>
      <c r="C200" s="1" t="s">
        <v>171</v>
      </c>
      <c r="D200" s="2" t="s">
        <v>153</v>
      </c>
      <c r="E200" s="2">
        <v>4</v>
      </c>
      <c r="F200" s="1"/>
      <c r="G200" s="1"/>
    </row>
    <row r="201" spans="1:7" ht="405.75" customHeight="1">
      <c r="A201" s="2">
        <v>5</v>
      </c>
      <c r="B201" s="1" t="s">
        <v>154</v>
      </c>
      <c r="C201" s="1" t="s">
        <v>172</v>
      </c>
      <c r="D201" s="2" t="s">
        <v>69</v>
      </c>
      <c r="E201" s="2">
        <v>1</v>
      </c>
      <c r="F201" s="1"/>
      <c r="G201" s="1"/>
    </row>
    <row r="202" spans="1:7" ht="309" customHeight="1">
      <c r="A202" s="2">
        <v>6</v>
      </c>
      <c r="B202" s="1" t="s">
        <v>156</v>
      </c>
      <c r="C202" s="1" t="s">
        <v>173</v>
      </c>
      <c r="D202" s="2" t="s">
        <v>69</v>
      </c>
      <c r="E202" s="2">
        <v>1</v>
      </c>
      <c r="F202" s="1"/>
      <c r="G202" s="1"/>
    </row>
    <row r="203" spans="1:7" ht="198.75" customHeight="1">
      <c r="A203" s="2">
        <v>7</v>
      </c>
      <c r="B203" s="1" t="s">
        <v>158</v>
      </c>
      <c r="C203" s="1" t="s">
        <v>174</v>
      </c>
      <c r="D203" s="2" t="s">
        <v>36</v>
      </c>
      <c r="E203" s="2">
        <v>2</v>
      </c>
      <c r="F203" s="1"/>
      <c r="G203" s="1"/>
    </row>
    <row r="204" spans="1:7" ht="22.5" customHeight="1">
      <c r="A204" s="2">
        <v>8</v>
      </c>
      <c r="B204" s="1" t="s">
        <v>160</v>
      </c>
      <c r="C204" s="1" t="s">
        <v>161</v>
      </c>
      <c r="D204" s="2" t="s">
        <v>140</v>
      </c>
      <c r="E204" s="2">
        <v>1</v>
      </c>
      <c r="F204" s="1"/>
      <c r="G204" s="1"/>
    </row>
    <row r="205" spans="1:7" ht="20.25" customHeight="1">
      <c r="A205" s="2">
        <v>9</v>
      </c>
      <c r="B205" s="1" t="s">
        <v>252</v>
      </c>
      <c r="C205" s="1"/>
      <c r="D205" s="2"/>
      <c r="E205" s="2"/>
      <c r="F205" s="1"/>
      <c r="G205" s="1"/>
    </row>
    <row r="206" spans="1:7" ht="20.25" customHeight="1">
      <c r="A206" s="9" t="s">
        <v>186</v>
      </c>
      <c r="B206" s="9"/>
      <c r="C206" s="9"/>
      <c r="D206" s="9"/>
      <c r="E206" s="9"/>
      <c r="F206" s="9"/>
      <c r="G206" s="9"/>
    </row>
    <row r="207" spans="1:7" ht="333" customHeight="1">
      <c r="A207" s="2">
        <v>1</v>
      </c>
      <c r="B207" s="1" t="s">
        <v>187</v>
      </c>
      <c r="C207" s="1" t="s">
        <v>188</v>
      </c>
      <c r="D207" s="2" t="s">
        <v>140</v>
      </c>
      <c r="E207" s="2">
        <v>1</v>
      </c>
      <c r="F207" s="1"/>
      <c r="G207" s="1"/>
    </row>
    <row r="208" spans="1:7" ht="406.5" customHeight="1">
      <c r="A208" s="2">
        <v>2</v>
      </c>
      <c r="B208" s="1" t="s">
        <v>176</v>
      </c>
      <c r="C208" s="1" t="s">
        <v>177</v>
      </c>
      <c r="D208" s="2" t="s">
        <v>140</v>
      </c>
      <c r="E208" s="2">
        <v>1</v>
      </c>
      <c r="F208" s="1"/>
      <c r="G208" s="1"/>
    </row>
    <row r="209" spans="1:7" ht="24" customHeight="1">
      <c r="A209" s="2">
        <v>3</v>
      </c>
      <c r="B209" s="1" t="s">
        <v>252</v>
      </c>
      <c r="C209" s="1"/>
      <c r="D209" s="2"/>
      <c r="E209" s="2"/>
      <c r="F209" s="1"/>
      <c r="G209" s="1"/>
    </row>
    <row r="210" spans="1:7" ht="23.25" customHeight="1">
      <c r="A210" s="9" t="s">
        <v>189</v>
      </c>
      <c r="B210" s="9"/>
      <c r="C210" s="9"/>
      <c r="D210" s="9"/>
      <c r="E210" s="9"/>
      <c r="F210" s="9"/>
      <c r="G210" s="9"/>
    </row>
    <row r="211" spans="1:7" ht="19.5" customHeight="1">
      <c r="A211" s="2">
        <v>1</v>
      </c>
      <c r="B211" s="1" t="s">
        <v>190</v>
      </c>
      <c r="C211" s="1" t="s">
        <v>191</v>
      </c>
      <c r="D211" s="2" t="s">
        <v>36</v>
      </c>
      <c r="E211" s="2">
        <v>1</v>
      </c>
      <c r="F211" s="1"/>
      <c r="G211" s="1"/>
    </row>
    <row r="212" spans="1:7" ht="283.5" customHeight="1">
      <c r="A212" s="2">
        <v>2</v>
      </c>
      <c r="B212" s="1" t="s">
        <v>192</v>
      </c>
      <c r="C212" s="1" t="s">
        <v>193</v>
      </c>
      <c r="D212" s="2" t="s">
        <v>69</v>
      </c>
      <c r="E212" s="2">
        <v>1</v>
      </c>
      <c r="F212" s="1"/>
      <c r="G212" s="1"/>
    </row>
    <row r="213" spans="1:7" ht="243" customHeight="1">
      <c r="A213" s="2">
        <v>3</v>
      </c>
      <c r="B213" s="1" t="s">
        <v>194</v>
      </c>
      <c r="C213" s="1" t="s">
        <v>195</v>
      </c>
      <c r="D213" s="2" t="s">
        <v>69</v>
      </c>
      <c r="E213" s="2">
        <v>1</v>
      </c>
      <c r="F213" s="1"/>
      <c r="G213" s="1"/>
    </row>
    <row r="214" spans="1:7" ht="192.75" customHeight="1">
      <c r="A214" s="2">
        <v>4</v>
      </c>
      <c r="B214" s="1" t="s">
        <v>196</v>
      </c>
      <c r="C214" s="1" t="s">
        <v>197</v>
      </c>
      <c r="D214" s="2" t="s">
        <v>140</v>
      </c>
      <c r="E214" s="2">
        <v>1</v>
      </c>
      <c r="F214" s="1"/>
      <c r="G214" s="1"/>
    </row>
    <row r="215" spans="1:7" ht="338.25" customHeight="1">
      <c r="A215" s="2">
        <v>5</v>
      </c>
      <c r="B215" s="1" t="s">
        <v>198</v>
      </c>
      <c r="C215" s="1" t="s">
        <v>199</v>
      </c>
      <c r="D215" s="2" t="s">
        <v>140</v>
      </c>
      <c r="E215" s="2">
        <v>1</v>
      </c>
      <c r="F215" s="1"/>
      <c r="G215" s="1"/>
    </row>
    <row r="216" spans="1:7" ht="219.75" customHeight="1">
      <c r="A216" s="5">
        <v>6</v>
      </c>
      <c r="B216" s="5" t="s">
        <v>200</v>
      </c>
      <c r="C216" s="7" t="s">
        <v>201</v>
      </c>
      <c r="D216" s="5" t="s">
        <v>36</v>
      </c>
      <c r="E216" s="5">
        <v>1</v>
      </c>
      <c r="F216" s="5"/>
      <c r="G216" s="5"/>
    </row>
    <row r="217" spans="1:7" ht="38.25" customHeight="1">
      <c r="A217" s="6"/>
      <c r="B217" s="6"/>
      <c r="C217" s="8"/>
      <c r="D217" s="6"/>
      <c r="E217" s="6"/>
      <c r="F217" s="6"/>
      <c r="G217" s="6"/>
    </row>
    <row r="218" spans="1:7" ht="409.5" customHeight="1">
      <c r="A218" s="5">
        <v>7</v>
      </c>
      <c r="B218" s="5" t="s">
        <v>202</v>
      </c>
      <c r="C218" s="7" t="s">
        <v>203</v>
      </c>
      <c r="D218" s="5" t="s">
        <v>36</v>
      </c>
      <c r="E218" s="5">
        <v>4</v>
      </c>
      <c r="F218" s="5"/>
      <c r="G218" s="5"/>
    </row>
    <row r="219" spans="1:7" ht="60" customHeight="1">
      <c r="A219" s="6"/>
      <c r="B219" s="6"/>
      <c r="C219" s="8"/>
      <c r="D219" s="6"/>
      <c r="E219" s="6"/>
      <c r="F219" s="6"/>
      <c r="G219" s="6"/>
    </row>
    <row r="220" spans="1:7" ht="185.25" customHeight="1">
      <c r="A220" s="2">
        <v>8</v>
      </c>
      <c r="B220" s="1" t="s">
        <v>204</v>
      </c>
      <c r="C220" s="1" t="s">
        <v>205</v>
      </c>
      <c r="D220" s="2" t="s">
        <v>36</v>
      </c>
      <c r="E220" s="2">
        <v>2</v>
      </c>
      <c r="F220" s="1"/>
      <c r="G220" s="1"/>
    </row>
    <row r="221" spans="1:7" ht="23.25" customHeight="1">
      <c r="A221" s="2">
        <v>9</v>
      </c>
      <c r="B221" s="1" t="s">
        <v>252</v>
      </c>
      <c r="C221" s="1"/>
      <c r="D221" s="2"/>
      <c r="E221" s="2"/>
      <c r="F221" s="1"/>
      <c r="G221" s="1"/>
    </row>
    <row r="222" spans="1:7" ht="27.75" customHeight="1">
      <c r="A222" s="9" t="s">
        <v>206</v>
      </c>
      <c r="B222" s="9"/>
      <c r="C222" s="9"/>
      <c r="D222" s="9"/>
      <c r="E222" s="9"/>
      <c r="F222" s="9"/>
      <c r="G222" s="9"/>
    </row>
    <row r="223" spans="1:7" ht="409.5" customHeight="1">
      <c r="A223" s="5">
        <v>1</v>
      </c>
      <c r="B223" s="5" t="s">
        <v>207</v>
      </c>
      <c r="C223" s="7" t="s">
        <v>256</v>
      </c>
      <c r="D223" s="5" t="s">
        <v>140</v>
      </c>
      <c r="E223" s="5">
        <v>1</v>
      </c>
      <c r="F223" s="5"/>
      <c r="G223" s="5"/>
    </row>
    <row r="224" spans="1:7" ht="141.75" customHeight="1">
      <c r="A224" s="6"/>
      <c r="B224" s="6"/>
      <c r="C224" s="8"/>
      <c r="D224" s="6"/>
      <c r="E224" s="6"/>
      <c r="F224" s="6"/>
      <c r="G224" s="6"/>
    </row>
    <row r="225" spans="1:7" ht="355.5" customHeight="1">
      <c r="A225" s="2">
        <v>2</v>
      </c>
      <c r="B225" s="1" t="s">
        <v>208</v>
      </c>
      <c r="C225" s="1" t="s">
        <v>209</v>
      </c>
      <c r="D225" s="2" t="s">
        <v>140</v>
      </c>
      <c r="E225" s="2">
        <v>1</v>
      </c>
      <c r="F225" s="1"/>
      <c r="G225" s="1"/>
    </row>
    <row r="226" spans="1:7" ht="25.5" customHeight="1">
      <c r="A226" s="2">
        <v>3</v>
      </c>
      <c r="B226" s="1" t="s">
        <v>252</v>
      </c>
      <c r="C226" s="1"/>
      <c r="D226" s="2"/>
      <c r="E226" s="2"/>
      <c r="F226" s="1"/>
      <c r="G226" s="1"/>
    </row>
    <row r="227" spans="1:7" ht="29.25" customHeight="1">
      <c r="A227" s="9" t="s">
        <v>210</v>
      </c>
      <c r="B227" s="9"/>
      <c r="C227" s="9"/>
      <c r="D227" s="9"/>
      <c r="E227" s="9"/>
      <c r="F227" s="9"/>
      <c r="G227" s="9"/>
    </row>
    <row r="228" spans="1:7" ht="162" customHeight="1">
      <c r="A228" s="2">
        <v>1</v>
      </c>
      <c r="B228" s="1" t="s">
        <v>211</v>
      </c>
      <c r="C228" s="1" t="s">
        <v>212</v>
      </c>
      <c r="D228" s="2" t="s">
        <v>213</v>
      </c>
      <c r="E228" s="2">
        <v>80</v>
      </c>
      <c r="F228" s="1"/>
      <c r="G228" s="1"/>
    </row>
    <row r="229" spans="1:7" ht="63.75" customHeight="1">
      <c r="A229" s="2">
        <v>2</v>
      </c>
      <c r="B229" s="1" t="s">
        <v>214</v>
      </c>
      <c r="C229" s="1" t="s">
        <v>215</v>
      </c>
      <c r="D229" s="2" t="s">
        <v>213</v>
      </c>
      <c r="E229" s="2">
        <v>70</v>
      </c>
      <c r="F229" s="1"/>
      <c r="G229" s="1"/>
    </row>
    <row r="230" spans="1:7" ht="46.5" customHeight="1">
      <c r="A230" s="2">
        <v>3</v>
      </c>
      <c r="B230" s="1" t="s">
        <v>216</v>
      </c>
      <c r="C230" s="1" t="s">
        <v>217</v>
      </c>
      <c r="D230" s="2" t="s">
        <v>213</v>
      </c>
      <c r="E230" s="2">
        <v>150</v>
      </c>
      <c r="F230" s="1"/>
      <c r="G230" s="1"/>
    </row>
    <row r="231" spans="1:7" ht="40.5">
      <c r="A231" s="2">
        <v>4</v>
      </c>
      <c r="B231" s="1" t="s">
        <v>218</v>
      </c>
      <c r="C231" s="1" t="s">
        <v>219</v>
      </c>
      <c r="D231" s="2" t="s">
        <v>213</v>
      </c>
      <c r="E231" s="2">
        <v>150</v>
      </c>
      <c r="F231" s="1"/>
      <c r="G231" s="1"/>
    </row>
    <row r="232" spans="1:7" ht="106.5" customHeight="1">
      <c r="A232" s="2">
        <v>5</v>
      </c>
      <c r="B232" s="1" t="s">
        <v>220</v>
      </c>
      <c r="C232" s="1" t="s">
        <v>221</v>
      </c>
      <c r="D232" s="2" t="s">
        <v>213</v>
      </c>
      <c r="E232" s="2">
        <v>24</v>
      </c>
      <c r="F232" s="1"/>
      <c r="G232" s="1"/>
    </row>
    <row r="233" spans="1:7" ht="77.25" customHeight="1">
      <c r="A233" s="2">
        <v>6</v>
      </c>
      <c r="B233" s="1" t="s">
        <v>222</v>
      </c>
      <c r="C233" s="1" t="s">
        <v>223</v>
      </c>
      <c r="D233" s="2" t="s">
        <v>213</v>
      </c>
      <c r="E233" s="2">
        <v>150</v>
      </c>
      <c r="F233" s="1"/>
      <c r="G233" s="1"/>
    </row>
    <row r="234" spans="1:7" ht="54">
      <c r="A234" s="2">
        <v>7</v>
      </c>
      <c r="B234" s="1" t="s">
        <v>224</v>
      </c>
      <c r="C234" s="1" t="s">
        <v>225</v>
      </c>
      <c r="D234" s="2" t="s">
        <v>213</v>
      </c>
      <c r="E234" s="2">
        <v>120</v>
      </c>
      <c r="F234" s="1"/>
      <c r="G234" s="1"/>
    </row>
    <row r="235" spans="1:7" ht="33.75" customHeight="1">
      <c r="A235" s="2">
        <v>8</v>
      </c>
      <c r="B235" s="1" t="s">
        <v>226</v>
      </c>
      <c r="C235" s="1" t="s">
        <v>227</v>
      </c>
      <c r="D235" s="2" t="s">
        <v>213</v>
      </c>
      <c r="E235" s="2">
        <v>15.3</v>
      </c>
      <c r="F235" s="1"/>
      <c r="G235" s="1"/>
    </row>
    <row r="236" spans="1:7" ht="22.5" customHeight="1">
      <c r="A236" s="2">
        <v>9</v>
      </c>
      <c r="B236" s="1" t="s">
        <v>228</v>
      </c>
      <c r="C236" s="1" t="s">
        <v>229</v>
      </c>
      <c r="D236" s="2" t="s">
        <v>213</v>
      </c>
      <c r="E236" s="2">
        <v>6.89</v>
      </c>
      <c r="F236" s="1"/>
      <c r="G236" s="1"/>
    </row>
    <row r="237" spans="1:7" ht="38.25" customHeight="1">
      <c r="A237" s="2">
        <v>10</v>
      </c>
      <c r="B237" s="1" t="s">
        <v>230</v>
      </c>
      <c r="C237" s="1" t="s">
        <v>231</v>
      </c>
      <c r="D237" s="2" t="s">
        <v>213</v>
      </c>
      <c r="E237" s="2">
        <v>150</v>
      </c>
      <c r="F237" s="1"/>
      <c r="G237" s="1"/>
    </row>
    <row r="238" spans="1:7" ht="22.5" customHeight="1">
      <c r="A238" s="2">
        <v>11</v>
      </c>
      <c r="B238" s="1" t="s">
        <v>232</v>
      </c>
      <c r="C238" s="1" t="s">
        <v>233</v>
      </c>
      <c r="D238" s="2" t="s">
        <v>140</v>
      </c>
      <c r="E238" s="2">
        <v>1</v>
      </c>
      <c r="F238" s="1"/>
      <c r="G238" s="1"/>
    </row>
    <row r="239" spans="1:7" ht="22.5" customHeight="1">
      <c r="A239" s="2">
        <v>12</v>
      </c>
      <c r="B239" s="1" t="s">
        <v>234</v>
      </c>
      <c r="C239" s="1" t="s">
        <v>235</v>
      </c>
      <c r="D239" s="2" t="s">
        <v>251</v>
      </c>
      <c r="E239" s="2">
        <v>305</v>
      </c>
      <c r="F239" s="1"/>
      <c r="G239" s="1"/>
    </row>
    <row r="240" spans="1:7" ht="22.5" customHeight="1">
      <c r="A240" s="2">
        <v>13</v>
      </c>
      <c r="B240" s="1" t="s">
        <v>236</v>
      </c>
      <c r="C240" s="1" t="s">
        <v>237</v>
      </c>
      <c r="D240" s="2" t="s">
        <v>140</v>
      </c>
      <c r="E240" s="2">
        <v>1</v>
      </c>
      <c r="F240" s="1"/>
      <c r="G240" s="1"/>
    </row>
    <row r="241" spans="1:7" ht="33" customHeight="1">
      <c r="A241" s="2">
        <v>14</v>
      </c>
      <c r="B241" s="9" t="s">
        <v>238</v>
      </c>
      <c r="C241" s="1" t="s">
        <v>239</v>
      </c>
      <c r="D241" s="2" t="s">
        <v>140</v>
      </c>
      <c r="E241" s="2">
        <v>10</v>
      </c>
      <c r="F241" s="1"/>
      <c r="G241" s="1"/>
    </row>
    <row r="242" spans="1:7" ht="35.25" customHeight="1">
      <c r="A242" s="2">
        <v>15</v>
      </c>
      <c r="B242" s="9"/>
      <c r="C242" s="1" t="s">
        <v>240</v>
      </c>
      <c r="D242" s="2" t="s">
        <v>140</v>
      </c>
      <c r="E242" s="2">
        <v>30</v>
      </c>
      <c r="F242" s="1"/>
      <c r="G242" s="1"/>
    </row>
    <row r="243" spans="1:7" ht="35.25" customHeight="1">
      <c r="A243" s="2">
        <v>16</v>
      </c>
      <c r="B243" s="9"/>
      <c r="C243" s="1" t="s">
        <v>241</v>
      </c>
      <c r="D243" s="2" t="s">
        <v>140</v>
      </c>
      <c r="E243" s="2">
        <v>28</v>
      </c>
      <c r="F243" s="1"/>
      <c r="G243" s="1"/>
    </row>
    <row r="244" spans="1:7" ht="22.5" customHeight="1">
      <c r="A244" s="2">
        <v>17</v>
      </c>
      <c r="B244" s="1" t="s">
        <v>242</v>
      </c>
      <c r="C244" s="1" t="s">
        <v>243</v>
      </c>
      <c r="D244" s="2" t="s">
        <v>33</v>
      </c>
      <c r="E244" s="2">
        <v>58</v>
      </c>
      <c r="F244" s="1"/>
      <c r="G244" s="1"/>
    </row>
    <row r="245" spans="1:7" ht="22.5" customHeight="1">
      <c r="A245" s="2">
        <v>18</v>
      </c>
      <c r="B245" s="1" t="s">
        <v>244</v>
      </c>
      <c r="C245" s="1" t="s">
        <v>245</v>
      </c>
      <c r="D245" s="2" t="s">
        <v>140</v>
      </c>
      <c r="E245" s="2">
        <v>35</v>
      </c>
      <c r="F245" s="1"/>
      <c r="G245" s="1"/>
    </row>
    <row r="246" spans="1:7" ht="46.5" customHeight="1">
      <c r="A246" s="2">
        <v>19</v>
      </c>
      <c r="B246" s="1" t="s">
        <v>246</v>
      </c>
      <c r="C246" s="1" t="s">
        <v>247</v>
      </c>
      <c r="D246" s="2" t="s">
        <v>33</v>
      </c>
      <c r="E246" s="2">
        <v>25</v>
      </c>
      <c r="F246" s="1"/>
      <c r="G246" s="1"/>
    </row>
    <row r="247" spans="1:7" ht="22.5" customHeight="1">
      <c r="A247" s="2">
        <v>20</v>
      </c>
      <c r="B247" s="1" t="s">
        <v>248</v>
      </c>
      <c r="C247" s="1" t="s">
        <v>249</v>
      </c>
      <c r="D247" s="2" t="s">
        <v>69</v>
      </c>
      <c r="E247" s="2">
        <v>2</v>
      </c>
      <c r="F247" s="1"/>
      <c r="G247" s="1"/>
    </row>
    <row r="248" spans="1:7" ht="22.5" customHeight="1">
      <c r="A248" s="2">
        <v>21</v>
      </c>
      <c r="B248" s="1" t="s">
        <v>41</v>
      </c>
      <c r="C248" s="1" t="s">
        <v>250</v>
      </c>
      <c r="D248" s="2" t="s">
        <v>18</v>
      </c>
      <c r="E248" s="2">
        <v>1</v>
      </c>
      <c r="F248" s="1"/>
      <c r="G248" s="1"/>
    </row>
    <row r="249" spans="1:7" ht="22.5" customHeight="1">
      <c r="A249" s="2">
        <v>22</v>
      </c>
      <c r="B249" s="1" t="s">
        <v>252</v>
      </c>
      <c r="C249" s="1"/>
      <c r="D249" s="2"/>
      <c r="E249" s="2"/>
      <c r="F249" s="1"/>
      <c r="G249" s="1"/>
    </row>
    <row r="250" spans="1:7" ht="22.5" customHeight="1">
      <c r="A250" s="2"/>
      <c r="B250" s="1" t="s">
        <v>255</v>
      </c>
      <c r="C250" s="1"/>
      <c r="D250" s="2"/>
      <c r="E250" s="2"/>
      <c r="F250" s="1"/>
      <c r="G250" s="1"/>
    </row>
  </sheetData>
  <mergeCells count="141">
    <mergeCell ref="A1:G1"/>
    <mergeCell ref="F2:G2"/>
    <mergeCell ref="A4:G4"/>
    <mergeCell ref="A25:G25"/>
    <mergeCell ref="A47:G47"/>
    <mergeCell ref="B2:B3"/>
    <mergeCell ref="B8:B9"/>
    <mergeCell ref="B10:B11"/>
    <mergeCell ref="B12:B13"/>
    <mergeCell ref="B15:B18"/>
    <mergeCell ref="B29:B30"/>
    <mergeCell ref="B31:B32"/>
    <mergeCell ref="B33:B34"/>
    <mergeCell ref="B36:B39"/>
    <mergeCell ref="A50:A51"/>
    <mergeCell ref="A52:A53"/>
    <mergeCell ref="A54:A55"/>
    <mergeCell ref="A57:A60"/>
    <mergeCell ref="A72:A73"/>
    <mergeCell ref="A74:A75"/>
    <mergeCell ref="A192:G192"/>
    <mergeCell ref="A195:G195"/>
    <mergeCell ref="A206:G206"/>
    <mergeCell ref="C196:C197"/>
    <mergeCell ref="D196:D197"/>
    <mergeCell ref="A151:G151"/>
    <mergeCell ref="A162:G162"/>
    <mergeCell ref="A165:G165"/>
    <mergeCell ref="A178:G178"/>
    <mergeCell ref="A181:G181"/>
    <mergeCell ref="F170:F171"/>
    <mergeCell ref="G170:G171"/>
    <mergeCell ref="C166:C167"/>
    <mergeCell ref="D166:D167"/>
    <mergeCell ref="E166:E167"/>
    <mergeCell ref="F166:F167"/>
    <mergeCell ref="G166:G167"/>
    <mergeCell ref="B166:B167"/>
    <mergeCell ref="A2:A3"/>
    <mergeCell ref="A8:A9"/>
    <mergeCell ref="A10:A11"/>
    <mergeCell ref="A12:A13"/>
    <mergeCell ref="A15:A18"/>
    <mergeCell ref="A29:A30"/>
    <mergeCell ref="A31:A32"/>
    <mergeCell ref="A33:A34"/>
    <mergeCell ref="A36:A39"/>
    <mergeCell ref="A144:A145"/>
    <mergeCell ref="A146:A147"/>
    <mergeCell ref="A148:A149"/>
    <mergeCell ref="A117:A122"/>
    <mergeCell ref="A123:A126"/>
    <mergeCell ref="A127:A130"/>
    <mergeCell ref="A131:A133"/>
    <mergeCell ref="A134:A137"/>
    <mergeCell ref="A227:G227"/>
    <mergeCell ref="A210:G210"/>
    <mergeCell ref="A222:G222"/>
    <mergeCell ref="F218:F219"/>
    <mergeCell ref="G218:G219"/>
    <mergeCell ref="C216:C217"/>
    <mergeCell ref="D216:D217"/>
    <mergeCell ref="E216:E217"/>
    <mergeCell ref="F216:F217"/>
    <mergeCell ref="G216:G217"/>
    <mergeCell ref="B216:B217"/>
    <mergeCell ref="A216:A217"/>
    <mergeCell ref="A166:A167"/>
    <mergeCell ref="C152:C153"/>
    <mergeCell ref="D152:D153"/>
    <mergeCell ref="A138:A140"/>
    <mergeCell ref="A141:A143"/>
    <mergeCell ref="A69:G69"/>
    <mergeCell ref="A89:G89"/>
    <mergeCell ref="A102:G102"/>
    <mergeCell ref="A113:G113"/>
    <mergeCell ref="A116:G116"/>
    <mergeCell ref="A76:A77"/>
    <mergeCell ref="A79:A82"/>
    <mergeCell ref="A91:A92"/>
    <mergeCell ref="A93:A95"/>
    <mergeCell ref="A104:A106"/>
    <mergeCell ref="B74:B75"/>
    <mergeCell ref="B76:B77"/>
    <mergeCell ref="B79:B82"/>
    <mergeCell ref="B91:B92"/>
    <mergeCell ref="B93:B95"/>
    <mergeCell ref="B104:B106"/>
    <mergeCell ref="B241:B243"/>
    <mergeCell ref="C2:C3"/>
    <mergeCell ref="D2:D3"/>
    <mergeCell ref="E2:E3"/>
    <mergeCell ref="B138:B140"/>
    <mergeCell ref="B141:B143"/>
    <mergeCell ref="B144:B145"/>
    <mergeCell ref="B146:B147"/>
    <mergeCell ref="B148:B149"/>
    <mergeCell ref="B117:B122"/>
    <mergeCell ref="B123:B126"/>
    <mergeCell ref="B127:B130"/>
    <mergeCell ref="B131:B133"/>
    <mergeCell ref="B134:B137"/>
    <mergeCell ref="B50:B51"/>
    <mergeCell ref="B52:B53"/>
    <mergeCell ref="B54:B55"/>
    <mergeCell ref="B57:B60"/>
    <mergeCell ref="B72:B73"/>
    <mergeCell ref="E196:E197"/>
    <mergeCell ref="F196:F197"/>
    <mergeCell ref="G196:G197"/>
    <mergeCell ref="B196:B197"/>
    <mergeCell ref="A196:A197"/>
    <mergeCell ref="B223:B224"/>
    <mergeCell ref="A223:A224"/>
    <mergeCell ref="C218:C219"/>
    <mergeCell ref="D218:D219"/>
    <mergeCell ref="E218:E219"/>
    <mergeCell ref="B218:B219"/>
    <mergeCell ref="A218:A219"/>
    <mergeCell ref="C223:C224"/>
    <mergeCell ref="D223:D224"/>
    <mergeCell ref="E223:E224"/>
    <mergeCell ref="F223:F224"/>
    <mergeCell ref="G223:G224"/>
    <mergeCell ref="E152:E153"/>
    <mergeCell ref="F152:F153"/>
    <mergeCell ref="G152:G153"/>
    <mergeCell ref="B152:B153"/>
    <mergeCell ref="A152:A153"/>
    <mergeCell ref="B182:B183"/>
    <mergeCell ref="A182:A183"/>
    <mergeCell ref="C170:C171"/>
    <mergeCell ref="D170:D171"/>
    <mergeCell ref="E170:E171"/>
    <mergeCell ref="B170:B171"/>
    <mergeCell ref="A170:A171"/>
    <mergeCell ref="C182:C183"/>
    <mergeCell ref="D182:D183"/>
    <mergeCell ref="E182:E183"/>
    <mergeCell ref="F182:F183"/>
    <mergeCell ref="G182:G183"/>
  </mergeCells>
  <phoneticPr fontId="18" type="noConversion"/>
  <printOptions horizontalCentered="1" gridLines="1"/>
  <pageMargins left="0.35433070866141736" right="0.35433070866141736" top="0.59055118110236227" bottom="0.39370078740157483" header="0.51181102362204722" footer="0.5118110236220472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�ນ屰ጛາ탠ዓዯາ�ዓ</cp:lastModifiedBy>
  <cp:lastPrinted>2023-11-01T06:07:36Z</cp:lastPrinted>
  <dcterms:created xsi:type="dcterms:W3CDTF">2023-10-30T03:50:00Z</dcterms:created>
  <dcterms:modified xsi:type="dcterms:W3CDTF">2023-11-09T02:35:40Z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03C1EA9AFEC44E15AF1C7A3A217CC2FA_13</vt:lpwstr>
  </property>
  <property fmtid="{D5CDD505-2E9C-101B-9397-08002B2CF9AE}" pid="3" name="KSOProductBuildVer">
    <vt:lpwstr>2052-12.1.0.15712</vt:lpwstr>
  </property>
</Properties>
</file>