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招标文件\招投标\2026\江都\采购\江都区永大线同桥至横沟段交通信号灯工程\"/>
    </mc:Choice>
  </mc:AlternateContent>
  <bookViews>
    <workbookView windowWidth="24750" windowHeight="12080" activeTab="3"/>
  </bookViews>
  <sheets>
    <sheet name="封面" sheetId="1" r:id="rId1"/>
    <sheet name="说明" sheetId="17" r:id="rId2"/>
    <sheet name="汇总表" sheetId="3" r:id="rId3"/>
    <sheet name="100章" sheetId="4" r:id="rId4"/>
    <sheet name="600章 " sheetId="18" r:id="rId5"/>
  </sheets>
  <definedNames>
    <definedName name="_xlnm.Print_Area" localSheetId="3">'100章'!$A$1:$F$14</definedName>
    <definedName name="_xlnm.Print_Titles" localSheetId="1">说明!$1:$2</definedName>
    <definedName name="_xlnm.Print_Area" localSheetId="1">说明!$A$1:$D$31</definedName>
    <definedName name="_xlnm.Print_Titles" localSheetId="4">'600章 '!$1:$4</definedName>
    <definedName name="_xlnm.Print_Area" localSheetId="4">'600章 '!$A$1:$F$171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<sst xmlns="http://schemas.openxmlformats.org/spreadsheetml/2006/main" count="730" uniqueCount="234">
  <si>
    <t>江都区永大线同桥至横沟段交通信号灯工程</t>
  </si>
  <si>
    <t>工</t>
  </si>
  <si>
    <t>程</t>
  </si>
  <si>
    <t>量</t>
  </si>
  <si>
    <t>清</t>
  </si>
  <si>
    <t>单</t>
  </si>
  <si>
    <t>二〇二六年九月</t>
  </si>
  <si>
    <t>工程量清单总说明</t>
  </si>
  <si>
    <t>项目名称：江都区永大线同桥至横沟段交通信号灯工程</t>
  </si>
  <si>
    <t xml:space="preserve">  1.工程量清单说明</t>
  </si>
  <si>
    <t xml:space="preserve">  1.1 本工程量清单是根据招标文件中包括的、有合同条款中约定的清单工程量计量规则、图纸以及有关工程量清单的国家标准(《公路工程标准施工招标文件》（2018年版）)、行业标准、合同条款中约定的其他规则编制。约定计量规则中没有的子目，其工程量按照有合同约束力的图纸所标示尺寸的理论净量计算。计量采用中华人民共和国法定计量单位。</t>
  </si>
  <si>
    <t xml:space="preserve">  1.2 本工程量清单应与招标文件中的投标人须知、通用合同条款、专用合同条款、工程量清单计量规则、技术标准及图纸等一起阅读理解。</t>
  </si>
  <si>
    <t xml:space="preserve">  1.3 本工程量清单中所列工程数量是估算的或设计的预计数量，仅作为投标报价的共同基础，不能作为最终结算与支付的依据。实际支付应按实际完成的工程量，由承包人按工程量清单计量规则规定的计量方法，以监理人认可的、断面计量，按本工程量清单的单价和总额价计算支付金额；或根据具体情况，按合同条款第15.4款的规定，按监理人确定的单价或总额价计算支付额。</t>
  </si>
  <si>
    <t xml:space="preserve">  1.4 工程量清单各章节是按第八章“工程量清单计量规则”、第七章“技术规范”的相应章次编号的，因此，工程量清单中各章的工程子目的范围与计量等应与“工程量清单计量规则”、“技术规范”相应章节的范围、计量与支付条款结合起来理解或解释。</t>
  </si>
  <si>
    <t xml:space="preserve">  1.5 对作业和材料的一般说明或规定，未重复写入工程量清单内，在给工程量清单各子目标价前，应参阅第七章“技术规范”的有关内容。</t>
  </si>
  <si>
    <t xml:space="preserve">  1.6 工程量清单中所列工程量的变动，丝毫不会降低或影响合同条款的效力，也不免除承包人按规定的标准进行施工和修复缺陷的责任。</t>
  </si>
  <si>
    <t xml:space="preserve">  1.7 图纸中所列的工程数量表及数量汇总表仅是提供资料，不是工程量清单的外延。当图纸与工程量清单所列数量不一致时，以工程量清单所列数量作为报价的依据。</t>
  </si>
  <si>
    <t xml:space="preserve">  2.投标报价说明</t>
  </si>
  <si>
    <t xml:space="preserve">  2.1 工程量清单中的每一子目须填入单价或价格，且只允许有一个报价。</t>
  </si>
  <si>
    <t xml:space="preserve">  2.2 除非合同另有规定，工程量清单中有标价的单价和总额价均已包含了为实施和完成合同工程所需的劳务、材料、机械、质检（自检）、安装、缺陷修复、管理、保险、税费、利润等费用，以及合同明示或暗示的所有责任、义务和一般风险。</t>
  </si>
  <si>
    <t xml:space="preserve">  2.3 工程量清单中投标人没有填入单价或价格的子目，其费用视为已分摊在工程量清单中其他相关子目的单价或价格之中。承包人必须按监理人指令完成工程量清单中未填入单价或价格的子目，但不能得到结算与支付。</t>
  </si>
  <si>
    <t xml:space="preserve">  2.4 符合合同条款规定的全部费用应认为已被计入有标价的工程量清单所列各子目之中，未列子目不予计量的工作，其费用应视为已分摊在本合同工程的有关子目的单价或总额价之中。</t>
  </si>
  <si>
    <t xml:space="preserve">  2.5 承包人用于本合同工程的各类装备的提供、运输、维护、拆卸、拼装等支付的费用，已包括在工程量清单的单价与总额价中。</t>
  </si>
  <si>
    <t xml:space="preserve">  2.6 工程量清单中各项金额均以人民币（元）结算。</t>
  </si>
  <si>
    <r>
      <rPr>
        <sz val="11"/>
        <rFont val="宋体"/>
        <charset val="134"/>
      </rPr>
      <t xml:space="preserve">  2.7 暂列金额（不含计日工总额）的数量及拟用子目的说明：暂列金额为工程量清单第100至第700章合计金额的</t>
    </r>
    <r>
      <rPr>
        <u/>
        <sz val="11"/>
        <rFont val="宋体"/>
        <charset val="134"/>
      </rPr>
      <t xml:space="preserve">  </t>
    </r>
    <r>
      <rPr>
        <b/>
        <u/>
        <sz val="11"/>
        <rFont val="宋体"/>
        <charset val="134"/>
      </rPr>
      <t>5％</t>
    </r>
    <r>
      <rPr>
        <u/>
        <sz val="11"/>
        <rFont val="宋体"/>
        <charset val="134"/>
      </rPr>
      <t xml:space="preserve">  </t>
    </r>
    <r>
      <rPr>
        <sz val="11"/>
        <rFont val="宋体"/>
        <charset val="134"/>
      </rPr>
      <t xml:space="preserve">。     </t>
    </r>
  </si>
  <si>
    <t xml:space="preserve">  3.计日工说明</t>
  </si>
  <si>
    <t xml:space="preserve">  本项目不适用。</t>
  </si>
  <si>
    <t xml:space="preserve">  4.其它说明</t>
  </si>
  <si>
    <t xml:space="preserve">    4.1 本项目的安全生产责任险、工程一切险、第三者责任险、承包人装备险和承包人职工的人身意外伤害险及工伤保险均由承包人投保（以承包人的名义投保）；保险费由承包人承担并支付，其中安全生产责任险费用包含在安全生产费中；工程一切险、第三者责任险、工伤保险费用为不可竞争费，在工程量清单100章中单列，工伤保险费为最高限价的0.25%；其他保险费包含在投标人投标总价中，不单独支付。</t>
  </si>
  <si>
    <t xml:space="preserve">   4.2 投标人在投标文件中应当编制扬尘污染防治实施方案，扬尘污染防治措施费用在工程量清单100章中计列，总价包干，专款专用。中标单位应当针对工地扬尘防治特点，采取洒水降尘、择时施工、局部停工、做好特定时期（如重大活动）空气质量保障等预警响应措施，做好扬尘污染防治预警响应预案。并满足《省交通运输厅关于招标文件贯彻落实扬尘污染防治有关法律法规规定的指导意见》（苏交建〔2018〕17号文）及《扬州市扬尘污染防治条例》第3号文的要求。在项目实施时，编制的扬尘污染防治实施方案应取得业主代表、监理批准。</t>
  </si>
  <si>
    <t xml:space="preserve">   4.3 本项目的安全生产费为招标人设定的最高限价的1.5%，为不可竞争费，在工程量清单第100章中计列。安全生产费应由发包人根据监理工程师对承包人在本项目生产过程中安全生产实际投入，并依据《江苏省公路水运工程安全生产费用管理办法》进行的计量签字确认进行支付。安全生产费中应包含安全生产责任险投保费用。</t>
  </si>
  <si>
    <t xml:space="preserve">   4.4 第100章中，除工程量清单单独列项外，所涉其它内容由投标人分摊在各子目清单的单价和总额价中报价，不另计量支付。</t>
  </si>
  <si>
    <t xml:space="preserve">   4.5 招标人不提供弃土场，所有废弃料及非适用材料装车外运距、处置地点等投标人自行考虑，但需符合业主和城乡建设相关管理规定，投标人报价时注意。</t>
  </si>
  <si>
    <t xml:space="preserve">   4.6  600章中管线、井、基础的开挖、回填、现场清理等费用含在相关清单子目的单价中，不另计量支付。</t>
  </si>
  <si>
    <t xml:space="preserve">   4.7  611-5-b-19慢车道拆除恢复含拆除沥青路面、基层及缘石、砼回填、铺沥青、缘石恢复等工程内容。</t>
  </si>
  <si>
    <r>
      <rPr>
        <sz val="11"/>
        <color rgb="FFFF0000"/>
        <rFont val="宋体"/>
        <charset val="134"/>
      </rPr>
      <t xml:space="preserve">   </t>
    </r>
    <r>
      <rPr>
        <sz val="11"/>
        <rFont val="宋体"/>
        <charset val="134"/>
      </rPr>
      <t>4.8 信号灯及电子警察工程需满足设计图纸的技术要求，保证通过交巡警部门的验收并接入交巡警平台。除单列的清单子目外，满足设计图纸要求所涉及的其它工作或设备，其费用分摊在已列相关清单子目的单价中，不另行计量支付。</t>
    </r>
  </si>
  <si>
    <t>清单汇总表</t>
  </si>
  <si>
    <t>合同编号：江都区永大线同桥至横沟段交通信号灯工程</t>
  </si>
  <si>
    <t>货币单位：人民币元</t>
  </si>
  <si>
    <t>清单编号</t>
  </si>
  <si>
    <r>
      <rPr>
        <sz val="11"/>
        <rFont val="宋体"/>
        <charset val="134"/>
      </rPr>
      <t>说</t>
    </r>
    <r>
      <rPr>
        <sz val="11"/>
        <rFont val="Times New Roman"/>
        <charset val="134"/>
      </rPr>
      <t xml:space="preserve">    </t>
    </r>
    <r>
      <rPr>
        <sz val="11"/>
        <rFont val="宋体"/>
        <charset val="134"/>
      </rPr>
      <t>明</t>
    </r>
  </si>
  <si>
    <r>
      <rPr>
        <sz val="11"/>
        <rFont val="宋体"/>
        <charset val="134"/>
      </rPr>
      <t>金</t>
    </r>
    <r>
      <rPr>
        <sz val="11"/>
        <rFont val="Times New Roman"/>
        <charset val="134"/>
      </rPr>
      <t xml:space="preserve">  </t>
    </r>
    <r>
      <rPr>
        <sz val="11"/>
        <rFont val="宋体"/>
        <charset val="134"/>
      </rPr>
      <t>额</t>
    </r>
  </si>
  <si>
    <t>总则</t>
  </si>
  <si>
    <t>路基</t>
  </si>
  <si>
    <t>/</t>
  </si>
  <si>
    <t>路面</t>
  </si>
  <si>
    <t>桥梁、涵洞</t>
  </si>
  <si>
    <t>隧道</t>
  </si>
  <si>
    <t>安全设施及预埋管线</t>
  </si>
  <si>
    <t>绿化及环境保护</t>
  </si>
  <si>
    <r>
      <rPr>
        <sz val="11"/>
        <rFont val="宋体"/>
        <charset val="134"/>
      </rPr>
      <t>清单小计</t>
    </r>
    <r>
      <rPr>
        <sz val="11"/>
        <rFont val="Times New Roman"/>
        <charset val="134"/>
      </rPr>
      <t>A</t>
    </r>
  </si>
  <si>
    <r>
      <rPr>
        <sz val="11"/>
        <rFont val="宋体"/>
        <charset val="134"/>
      </rPr>
      <t>增加5</t>
    </r>
    <r>
      <rPr>
        <sz val="11"/>
        <rFont val="Times New Roman"/>
        <charset val="134"/>
      </rPr>
      <t>%</t>
    </r>
    <r>
      <rPr>
        <sz val="11"/>
        <rFont val="宋体"/>
        <charset val="134"/>
      </rPr>
      <t>的清单小计作为暂列金额</t>
    </r>
    <r>
      <rPr>
        <sz val="11"/>
        <rFont val="Times New Roman"/>
        <charset val="134"/>
      </rPr>
      <t>B</t>
    </r>
  </si>
  <si>
    <r>
      <rPr>
        <sz val="11"/>
        <rFont val="宋体"/>
        <charset val="134"/>
      </rPr>
      <t>投标价（</t>
    </r>
    <r>
      <rPr>
        <sz val="11"/>
        <rFont val="Times New Roman"/>
        <charset val="134"/>
      </rPr>
      <t>A+B</t>
    </r>
    <r>
      <rPr>
        <sz val="11"/>
        <rFont val="宋体"/>
        <charset val="134"/>
      </rPr>
      <t>）</t>
    </r>
  </si>
  <si>
    <r>
      <rPr>
        <u/>
        <sz val="12"/>
        <rFont val="宋体"/>
        <charset val="134"/>
      </rPr>
      <t>投标人：（单位盖章）</t>
    </r>
    <r>
      <rPr>
        <u/>
        <sz val="12"/>
        <rFont val="Times New Roman"/>
        <charset val="134"/>
      </rPr>
      <t xml:space="preserve">   </t>
    </r>
  </si>
  <si>
    <r>
      <rPr>
        <sz val="12"/>
        <rFont val="宋体"/>
        <charset val="134"/>
      </rPr>
      <t xml:space="preserve">    </t>
    </r>
    <r>
      <rPr>
        <u/>
        <sz val="12"/>
        <rFont val="宋体"/>
        <charset val="134"/>
      </rPr>
      <t>投标文件签署人（签名）：</t>
    </r>
    <r>
      <rPr>
        <u/>
        <sz val="12"/>
        <rFont val="Times New Roman"/>
        <charset val="134"/>
      </rPr>
      <t xml:space="preserve"> </t>
    </r>
  </si>
  <si>
    <r>
      <rPr>
        <b/>
        <sz val="18"/>
        <rFont val="宋体"/>
        <charset val="134"/>
      </rPr>
      <t>第</t>
    </r>
    <r>
      <rPr>
        <b/>
        <sz val="18"/>
        <rFont val="Times New Roman"/>
        <charset val="134"/>
      </rPr>
      <t>100</t>
    </r>
    <r>
      <rPr>
        <b/>
        <sz val="18"/>
        <rFont val="宋体"/>
        <charset val="134"/>
      </rPr>
      <t>章</t>
    </r>
    <r>
      <rPr>
        <b/>
        <sz val="18"/>
        <rFont val="Times New Roman"/>
        <charset val="134"/>
      </rPr>
      <t xml:space="preserve">  </t>
    </r>
    <r>
      <rPr>
        <b/>
        <sz val="18"/>
        <rFont val="宋体"/>
        <charset val="134"/>
      </rPr>
      <t>总</t>
    </r>
    <r>
      <rPr>
        <b/>
        <sz val="18"/>
        <rFont val="Times New Roman"/>
        <charset val="134"/>
      </rPr>
      <t xml:space="preserve">  </t>
    </r>
    <r>
      <rPr>
        <b/>
        <sz val="18"/>
        <rFont val="宋体"/>
        <charset val="134"/>
      </rPr>
      <t>则</t>
    </r>
  </si>
  <si>
    <t>子目</t>
  </si>
  <si>
    <t>子目名称</t>
  </si>
  <si>
    <t>单位</t>
  </si>
  <si>
    <t>数量</t>
  </si>
  <si>
    <r>
      <rPr>
        <sz val="11"/>
        <rFont val="宋体"/>
        <charset val="134"/>
        <scheme val="minor"/>
      </rPr>
      <t>单</t>
    </r>
    <r>
      <rPr>
        <sz val="11"/>
        <rFont val="宋体"/>
        <charset val="134"/>
        <scheme val="minor"/>
      </rPr>
      <t xml:space="preserve"> </t>
    </r>
    <r>
      <rPr>
        <sz val="11"/>
        <rFont val="宋体"/>
        <charset val="134"/>
        <scheme val="minor"/>
      </rPr>
      <t>价</t>
    </r>
  </si>
  <si>
    <r>
      <rPr>
        <sz val="11"/>
        <rFont val="宋体"/>
        <charset val="134"/>
        <scheme val="minor"/>
      </rPr>
      <t>合</t>
    </r>
    <r>
      <rPr>
        <sz val="11"/>
        <rFont val="宋体"/>
        <charset val="134"/>
        <scheme val="minor"/>
      </rPr>
      <t xml:space="preserve">  </t>
    </r>
    <r>
      <rPr>
        <sz val="11"/>
        <rFont val="宋体"/>
        <charset val="134"/>
        <scheme val="minor"/>
      </rPr>
      <t>价</t>
    </r>
  </si>
  <si>
    <t>编号</t>
  </si>
  <si>
    <t>或金额</t>
  </si>
  <si>
    <t>101</t>
  </si>
  <si>
    <t>通则</t>
  </si>
  <si>
    <t>101-1</t>
  </si>
  <si>
    <t>保险费</t>
  </si>
  <si>
    <t>-a</t>
  </si>
  <si>
    <t>按合同条款规定，提供建筑工程一切险</t>
  </si>
  <si>
    <t>总额</t>
  </si>
  <si>
    <t>1</t>
  </si>
  <si>
    <t>-b</t>
  </si>
  <si>
    <t>按合同条款规定，提供第三者责任险</t>
  </si>
  <si>
    <t>-c</t>
  </si>
  <si>
    <t>工伤保险费（最高限价的0.25%）</t>
  </si>
  <si>
    <t>102</t>
  </si>
  <si>
    <t>工程管理</t>
  </si>
  <si>
    <t>102-2</t>
  </si>
  <si>
    <t>施工环保费</t>
  </si>
  <si>
    <t>扬尘污染防治措施费用</t>
  </si>
  <si>
    <t>102-3</t>
  </si>
  <si>
    <t>安全生产费（最高限价的1.5%）</t>
  </si>
  <si>
    <r>
      <rPr>
        <sz val="11"/>
        <rFont val="Times New Roman"/>
        <charset val="134"/>
      </rPr>
      <t>100</t>
    </r>
    <r>
      <rPr>
        <sz val="11"/>
        <rFont val="宋体"/>
        <charset val="134"/>
      </rPr>
      <t>章小计（结转至第</t>
    </r>
    <r>
      <rPr>
        <sz val="11"/>
        <rFont val="Times New Roman"/>
        <charset val="134"/>
      </rPr>
      <t xml:space="preserve"> </t>
    </r>
    <r>
      <rPr>
        <sz val="11"/>
        <rFont val="宋体"/>
        <charset val="134"/>
      </rPr>
      <t>页工程量清单汇总表）人民币</t>
    </r>
  </si>
  <si>
    <r>
      <rPr>
        <sz val="11"/>
        <color theme="1"/>
        <rFont val="宋体"/>
        <charset val="134"/>
      </rPr>
      <t>元</t>
    </r>
  </si>
  <si>
    <r>
      <rPr>
        <b/>
        <sz val="18"/>
        <rFont val="宋体"/>
        <charset val="134"/>
      </rPr>
      <t>第6</t>
    </r>
    <r>
      <rPr>
        <b/>
        <sz val="18"/>
        <rFont val="Times New Roman"/>
        <charset val="134"/>
      </rPr>
      <t>00</t>
    </r>
    <r>
      <rPr>
        <b/>
        <sz val="18"/>
        <rFont val="宋体"/>
        <charset val="134"/>
      </rPr>
      <t>章</t>
    </r>
    <r>
      <rPr>
        <b/>
        <sz val="18"/>
        <rFont val="Times New Roman"/>
        <charset val="134"/>
      </rPr>
      <t xml:space="preserve">  </t>
    </r>
    <r>
      <rPr>
        <b/>
        <sz val="18"/>
        <rFont val="宋体"/>
        <charset val="134"/>
      </rPr>
      <t>安全设施及预埋管线</t>
    </r>
  </si>
  <si>
    <t>611</t>
  </si>
  <si>
    <t>平交信号灯及电子警察</t>
  </si>
  <si>
    <t/>
  </si>
  <si>
    <t>611-1</t>
  </si>
  <si>
    <t>K0+035同桥路平交</t>
  </si>
  <si>
    <t>信号灯</t>
  </si>
  <si>
    <t>-a-1</t>
  </si>
  <si>
    <t>信号灯杆件6.8*3m（含杆件、基础、接地等）</t>
  </si>
  <si>
    <t>套</t>
  </si>
  <si>
    <t>2</t>
  </si>
  <si>
    <t>-a-2</t>
  </si>
  <si>
    <t>信号灯杆件6.8*5m（含杆件、基础、接地等）</t>
  </si>
  <si>
    <t>-a-7</t>
  </si>
  <si>
    <t>满屏信号灯 D400mm型</t>
  </si>
  <si>
    <t>4</t>
  </si>
  <si>
    <t>-a-8</t>
  </si>
  <si>
    <t>直行灯、左转灯 D400mm型</t>
  </si>
  <si>
    <t>-a-10</t>
  </si>
  <si>
    <t>倒计时显示屏800*600mm三色</t>
  </si>
  <si>
    <t>-a-11</t>
  </si>
  <si>
    <t>人行横道灯（双向，含杆件、基础、灯盘等）</t>
  </si>
  <si>
    <t>-a-12</t>
  </si>
  <si>
    <t>交通信号控制机（含设备、安装、调试、基础、接地等）</t>
  </si>
  <si>
    <t>-a-13</t>
  </si>
  <si>
    <t>管道及管线</t>
  </si>
  <si>
    <t>-a-13-1</t>
  </si>
  <si>
    <t>电源线RVV-4*1</t>
  </si>
  <si>
    <t>m</t>
  </si>
  <si>
    <t>500</t>
  </si>
  <si>
    <t>-a-13-3</t>
  </si>
  <si>
    <t>电源线RVV-2*1</t>
  </si>
  <si>
    <t>300</t>
  </si>
  <si>
    <t>-a-13-6</t>
  </si>
  <si>
    <t>电缆YJV-5×25mm2</t>
  </si>
  <si>
    <t>150</t>
  </si>
  <si>
    <t>-a-13-7</t>
  </si>
  <si>
    <t>通讯线RVVP-2*1</t>
  </si>
  <si>
    <t>-a-13-10</t>
  </si>
  <si>
    <t>2Φ100*4mm镀锌钢管（2根）</t>
  </si>
  <si>
    <t>65</t>
  </si>
  <si>
    <t>-a-13-11</t>
  </si>
  <si>
    <t>Φ50mm增强塑料管</t>
  </si>
  <si>
    <t>100</t>
  </si>
  <si>
    <t>-a-14</t>
  </si>
  <si>
    <t>Φ600手孔井</t>
  </si>
  <si>
    <t>座</t>
  </si>
  <si>
    <t>12</t>
  </si>
  <si>
    <t>-a-16</t>
  </si>
  <si>
    <t>800*600mm岗名牌（附着信号灯杆件）</t>
  </si>
  <si>
    <t>块</t>
  </si>
  <si>
    <t>电子警察</t>
  </si>
  <si>
    <t>-b-1</t>
  </si>
  <si>
    <t>卡警杆件6.8*3m（含杆件、基础、接地等）</t>
  </si>
  <si>
    <t>-b-3</t>
  </si>
  <si>
    <t>卡警杆件6.8*8m（含杆件、基础、接地等）</t>
  </si>
  <si>
    <t>-b-7</t>
  </si>
  <si>
    <t>900万像素卡警相机</t>
  </si>
  <si>
    <t>台</t>
  </si>
  <si>
    <t>-b-8</t>
  </si>
  <si>
    <t>900万像素卡口抓拍单元</t>
  </si>
  <si>
    <t>-b-9</t>
  </si>
  <si>
    <t>红外违章检测一体球机</t>
  </si>
  <si>
    <t>-b-10</t>
  </si>
  <si>
    <t>LED频闪环保补光灯</t>
  </si>
  <si>
    <t>8</t>
  </si>
  <si>
    <t>-b-11</t>
  </si>
  <si>
    <t>环保爆闪灯</t>
  </si>
  <si>
    <t>-b-12</t>
  </si>
  <si>
    <t>室外落地箱（含设备、安装、调试、基础等）</t>
  </si>
  <si>
    <t>-b-13</t>
  </si>
  <si>
    <t>室外设备挂箱（含设备、安装、调试等）</t>
  </si>
  <si>
    <t>-b-14</t>
  </si>
  <si>
    <t>-b-14-1</t>
  </si>
  <si>
    <t>电源线RVV-2*2.5</t>
  </si>
  <si>
    <t>400</t>
  </si>
  <si>
    <t>-b-14-2</t>
  </si>
  <si>
    <t>电源线RVV-3*1</t>
  </si>
  <si>
    <t>-b-14-3</t>
  </si>
  <si>
    <t>信号线RVVP-2*1</t>
  </si>
  <si>
    <t>-b-14-4</t>
  </si>
  <si>
    <t>室外四芯单模</t>
  </si>
  <si>
    <t>-b-14-5</t>
  </si>
  <si>
    <t>室外防水超五类线</t>
  </si>
  <si>
    <t>-b-14-6</t>
  </si>
  <si>
    <t>2Φ60mm PE管（2根）</t>
  </si>
  <si>
    <t>168</t>
  </si>
  <si>
    <t>-b-15</t>
  </si>
  <si>
    <t>-b-17</t>
  </si>
  <si>
    <t>1450*1810mm违法抓拍标志牌（附着监控杆件）</t>
  </si>
  <si>
    <t>-b-18</t>
  </si>
  <si>
    <t>网络租赁费3年</t>
  </si>
  <si>
    <t>项</t>
  </si>
  <si>
    <t>611-2</t>
  </si>
  <si>
    <t>K1+435横发路平交</t>
  </si>
  <si>
    <t>人行横道灯（含杆件、基础、灯盘等）</t>
  </si>
  <si>
    <t>70</t>
  </si>
  <si>
    <t>-b-2</t>
  </si>
  <si>
    <t>卡警杆件6.8*5m（含杆件、基础、接地等）</t>
  </si>
  <si>
    <t>室外落地箱（含设备、安装、调试、基础、接地等）</t>
  </si>
  <si>
    <t>611-3</t>
  </si>
  <si>
    <t>K2+019友许线平交</t>
  </si>
  <si>
    <t>-a-9</t>
  </si>
  <si>
    <t>黄闪灯</t>
  </si>
  <si>
    <t>80</t>
  </si>
  <si>
    <t>55</t>
  </si>
  <si>
    <t>-a-17</t>
  </si>
  <si>
    <t>1740*900mm提示警告标志（附着信号灯杆件）</t>
  </si>
  <si>
    <t>611-4</t>
  </si>
  <si>
    <t>K3+313 328国道平交</t>
  </si>
  <si>
    <t>-a-4</t>
  </si>
  <si>
    <t>信号灯杆件6.8*10m（含杆件、基础、接地等）</t>
  </si>
  <si>
    <t>-a-6</t>
  </si>
  <si>
    <t>信号灯杆件6.8*15m（含杆件、基础、接地等）</t>
  </si>
  <si>
    <t>600</t>
  </si>
  <si>
    <t>-a-13-9</t>
  </si>
  <si>
    <t>2Φ100*6mmMPP管(2根，拖拉施工)</t>
  </si>
  <si>
    <t>45</t>
  </si>
  <si>
    <t>11</t>
  </si>
  <si>
    <t>-b-4</t>
  </si>
  <si>
    <t>卡警杆件6.8*10m（含杆件、基础、接地等）</t>
  </si>
  <si>
    <t>-b-6</t>
  </si>
  <si>
    <t>卡警杆件6.8*15m（含杆件、基础、接地等）</t>
  </si>
  <si>
    <t>6</t>
  </si>
  <si>
    <t>14</t>
  </si>
  <si>
    <t>800</t>
  </si>
  <si>
    <t>200</t>
  </si>
  <si>
    <t>175</t>
  </si>
  <si>
    <t>5</t>
  </si>
  <si>
    <t>611-5</t>
  </si>
  <si>
    <t>花木大道与老328国道平交</t>
  </si>
  <si>
    <t>-a-3</t>
  </si>
  <si>
    <t>信号灯杆件6.8*7m（含杆件、基础、接地等）</t>
  </si>
  <si>
    <t>-a-5</t>
  </si>
  <si>
    <t>信号灯杆件6.8*14m（含杆件、基础、接地等）</t>
  </si>
  <si>
    <t>3</t>
  </si>
  <si>
    <t>350</t>
  </si>
  <si>
    <t>250</t>
  </si>
  <si>
    <t>110</t>
  </si>
  <si>
    <t>30</t>
  </si>
  <si>
    <t>-a-15</t>
  </si>
  <si>
    <t>500*500mm手孔井</t>
  </si>
  <si>
    <t>-b-5</t>
  </si>
  <si>
    <t>卡警杆件6.8*14m（含杆件、基础、接地等）</t>
  </si>
  <si>
    <t>10</t>
  </si>
  <si>
    <t>-b-16</t>
  </si>
  <si>
    <t>-b-19</t>
  </si>
  <si>
    <t>慢车道拆除恢复（管道过路，暂按10m计）</t>
  </si>
  <si>
    <r>
      <rPr>
        <sz val="11"/>
        <rFont val="Times New Roman"/>
        <charset val="134"/>
      </rPr>
      <t>600</t>
    </r>
    <r>
      <rPr>
        <sz val="11"/>
        <rFont val="宋体"/>
        <charset val="134"/>
      </rPr>
      <t>章小计（结转至第</t>
    </r>
    <r>
      <rPr>
        <sz val="11"/>
        <rFont val="Times New Roman"/>
        <charset val="134"/>
      </rPr>
      <t xml:space="preserve"> </t>
    </r>
    <r>
      <rPr>
        <sz val="11"/>
        <rFont val="宋体"/>
        <charset val="134"/>
      </rPr>
      <t>页工程量清单汇总表）人民币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</si>
</sst>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48">
    <font>
      <sz val="11"/>
      <color theme="1"/>
      <name val="宋体"/>
      <charset val="134"/>
      <scheme val="minor"/>
    </font>
    <font>
      <b/>
      <sz val="18"/>
      <name val="宋体"/>
      <charset val="134"/>
    </font>
    <font>
      <b/>
      <sz val="18"/>
      <name val="Times New Roman"/>
      <charset val="134"/>
    </font>
    <font>
      <sz val="11"/>
      <name val="宋体"/>
      <charset val="134"/>
      <scheme val="minor"/>
    </font>
    <font>
      <b/>
      <sz val="11"/>
      <name val="Times New Roman"/>
      <charset val="134"/>
    </font>
    <font>
      <b/>
      <sz val="11"/>
      <name val="宋体"/>
      <charset val="134"/>
    </font>
    <font>
      <sz val="11"/>
      <name val="Times New Roman"/>
      <charset val="134"/>
    </font>
    <font>
      <u/>
      <sz val="11"/>
      <color theme="1"/>
      <name val="Times New Roman"/>
      <charset val="134"/>
    </font>
    <font>
      <sz val="11"/>
      <color theme="1"/>
      <name val="Times New Roman"/>
      <charset val="134"/>
    </font>
    <font>
      <sz val="11"/>
      <name val="宋体"/>
      <charset val="134"/>
    </font>
    <font>
      <u/>
      <sz val="11"/>
      <name val="Times New Roman"/>
      <charset val="134"/>
    </font>
    <font>
      <u/>
      <sz val="12"/>
      <name val="宋体"/>
      <charset val="134"/>
    </font>
    <font>
      <sz val="12"/>
      <name val="宋体"/>
      <charset val="134"/>
    </font>
    <font>
      <b/>
      <sz val="16"/>
      <color indexed="8"/>
      <name val="宋体"/>
      <charset val="134"/>
    </font>
    <font>
      <sz val="11"/>
      <color indexed="8"/>
      <name val="宋体"/>
      <charset val="134"/>
    </font>
    <font>
      <b/>
      <sz val="11"/>
      <color indexed="8"/>
      <name val="宋体"/>
      <charset val="134"/>
    </font>
    <font>
      <sz val="11"/>
      <color rgb="FFFF0000"/>
      <name val="宋体"/>
      <charset val="134"/>
    </font>
    <font>
      <sz val="12"/>
      <name val="Times New Roman"/>
      <charset val="134"/>
    </font>
    <font>
      <sz val="22"/>
      <name val="Times New Roman"/>
      <charset val="134"/>
    </font>
    <font>
      <b/>
      <sz val="20"/>
      <name val="宋体"/>
      <charset val="134"/>
    </font>
    <font>
      <b/>
      <sz val="32"/>
      <name val="黑体"/>
      <charset val="134"/>
    </font>
    <font>
      <b/>
      <sz val="56"/>
      <name val="Times New Roman"/>
      <charset val="134"/>
    </font>
    <font>
      <sz val="16"/>
      <name val="Times New Roman"/>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u/>
      <sz val="12"/>
      <name val="Times New Roman"/>
      <charset val="134"/>
    </font>
    <font>
      <sz val="11"/>
      <color theme="1"/>
      <name val="宋体"/>
      <charset val="134"/>
    </font>
    <font>
      <u/>
      <sz val="11"/>
      <name val="宋体"/>
      <charset val="134"/>
    </font>
    <font>
      <b/>
      <u/>
      <sz val="1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15"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6" applyNumberFormat="0" applyFill="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1" fillId="0" borderId="0" applyNumberFormat="0" applyFill="0" applyBorder="0" applyAlignment="0" applyProtection="0">
      <alignment vertical="center"/>
    </xf>
    <xf numFmtId="0" fontId="32" fillId="4" borderId="18" applyNumberFormat="0" applyAlignment="0" applyProtection="0">
      <alignment vertical="center"/>
    </xf>
    <xf numFmtId="0" fontId="33" fillId="5" borderId="19" applyNumberFormat="0" applyAlignment="0" applyProtection="0">
      <alignment vertical="center"/>
    </xf>
    <xf numFmtId="0" fontId="34" fillId="5" borderId="18" applyNumberFormat="0" applyAlignment="0" applyProtection="0">
      <alignment vertical="center"/>
    </xf>
    <xf numFmtId="0" fontId="35" fillId="6" borderId="20" applyNumberFormat="0" applyAlignment="0" applyProtection="0">
      <alignment vertical="center"/>
    </xf>
    <xf numFmtId="0" fontId="36" fillId="0" borderId="21" applyNumberFormat="0" applyFill="0" applyAlignment="0" applyProtection="0">
      <alignment vertical="center"/>
    </xf>
    <xf numFmtId="0" fontId="37" fillId="0" borderId="22"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3" fillId="0" borderId="0"/>
    <xf numFmtId="0" fontId="43" fillId="0" borderId="0"/>
    <xf numFmtId="0" fontId="12" fillId="0" borderId="0"/>
    <xf numFmtId="0" fontId="12" fillId="0" borderId="0"/>
    <xf numFmtId="0" fontId="12" fillId="0" borderId="0"/>
    <xf numFmtId="0" fontId="12" fillId="0" borderId="0"/>
  </cellStyleXfs>
  <cellXfs count="94">
    <xf numFmtId="0" fontId="0" fillId="0" borderId="0" xfId="0">
      <alignment vertical="center"/>
    </xf>
    <xf numFmtId="0" fontId="0" fillId="0" borderId="0" xfId="0" applyNumberFormat="1" applyFont="1" applyFill="1" applyProtection="1">
      <alignment vertical="center"/>
    </xf>
    <xf numFmtId="0" fontId="0" fillId="0" borderId="0" xfId="0" applyNumberFormat="1" applyFill="1" applyProtection="1">
      <alignment vertical="center"/>
    </xf>
    <xf numFmtId="0" fontId="1"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center" vertical="center"/>
    </xf>
    <xf numFmtId="0" fontId="3" fillId="0" borderId="1"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center" vertical="center"/>
    </xf>
    <xf numFmtId="0" fontId="3" fillId="0" borderId="1" xfId="0" applyNumberFormat="1" applyFont="1" applyFill="1" applyBorder="1" applyAlignment="1" applyProtection="1">
      <alignment horizontal="center" vertical="center"/>
    </xf>
    <xf numFmtId="0" fontId="3" fillId="0" borderId="2"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4" fillId="0" borderId="6" xfId="51" applyNumberFormat="1" applyFont="1" applyFill="1" applyBorder="1" applyAlignment="1" applyProtection="1">
      <alignment horizontal="center" vertical="center" wrapText="1"/>
    </xf>
    <xf numFmtId="0" fontId="5" fillId="0" borderId="6" xfId="51" applyNumberFormat="1" applyFont="1" applyFill="1" applyBorder="1" applyAlignment="1" applyProtection="1">
      <alignment horizontal="center" vertical="center" wrapText="1"/>
    </xf>
    <xf numFmtId="0" fontId="6" fillId="0" borderId="6" xfId="51" applyNumberFormat="1" applyFont="1" applyFill="1" applyBorder="1" applyAlignment="1" applyProtection="1">
      <alignment horizontal="center" vertical="center" wrapText="1"/>
    </xf>
    <xf numFmtId="0" fontId="6" fillId="0" borderId="6" xfId="51" applyNumberFormat="1" applyFont="1" applyFill="1" applyBorder="1" applyAlignment="1" applyProtection="1">
      <alignment horizontal="center" vertical="center" wrapText="1"/>
      <protection locked="0"/>
    </xf>
    <xf numFmtId="0" fontId="6" fillId="0" borderId="6" xfId="51" applyNumberFormat="1" applyFont="1" applyFill="1" applyBorder="1" applyAlignment="1" applyProtection="1">
      <alignment horizontal="left" vertical="center" wrapText="1"/>
    </xf>
    <xf numFmtId="0" fontId="6" fillId="0" borderId="7" xfId="0" applyNumberFormat="1" applyFont="1" applyFill="1" applyBorder="1" applyAlignment="1" applyProtection="1">
      <alignment horizontal="right" vertical="center" wrapText="1"/>
    </xf>
    <xf numFmtId="0" fontId="6" fillId="0" borderId="8" xfId="0" applyNumberFormat="1" applyFont="1" applyFill="1" applyBorder="1" applyAlignment="1" applyProtection="1">
      <alignment horizontal="right" vertical="center" wrapText="1"/>
    </xf>
    <xf numFmtId="0" fontId="7" fillId="0" borderId="8" xfId="0" applyNumberFormat="1" applyFont="1" applyFill="1" applyBorder="1" applyAlignment="1" applyProtection="1">
      <alignment horizontal="center" vertical="center"/>
    </xf>
    <xf numFmtId="0" fontId="8" fillId="0" borderId="8" xfId="0" applyNumberFormat="1" applyFont="1" applyFill="1" applyBorder="1" applyProtection="1">
      <alignment vertical="center"/>
    </xf>
    <xf numFmtId="0" fontId="0" fillId="0" borderId="9" xfId="0" applyNumberFormat="1" applyFill="1" applyBorder="1" applyProtection="1">
      <alignment vertical="center"/>
    </xf>
    <xf numFmtId="0" fontId="8" fillId="0" borderId="6" xfId="0" applyNumberFormat="1" applyFont="1" applyFill="1" applyBorder="1" applyProtection="1">
      <alignment vertical="center"/>
    </xf>
    <xf numFmtId="0" fontId="9" fillId="0" borderId="6" xfId="51" applyNumberFormat="1" applyFont="1" applyFill="1" applyBorder="1" applyAlignment="1" applyProtection="1">
      <alignment horizontal="left" vertical="center" wrapText="1"/>
    </xf>
    <xf numFmtId="0" fontId="7" fillId="0" borderId="8" xfId="0" applyNumberFormat="1" applyFont="1" applyFill="1" applyBorder="1" applyAlignment="1" applyProtection="1">
      <alignment horizontal="center" vertical="center" wrapText="1"/>
    </xf>
    <xf numFmtId="0" fontId="0" fillId="0" borderId="9" xfId="0" applyNumberFormat="1" applyFont="1" applyFill="1" applyBorder="1" applyProtection="1">
      <alignment vertical="center"/>
    </xf>
    <xf numFmtId="0" fontId="0" fillId="0" borderId="0" xfId="0" applyProtection="1">
      <alignment vertical="center"/>
    </xf>
    <xf numFmtId="0" fontId="1"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9" fillId="0" borderId="1" xfId="0" applyNumberFormat="1" applyFont="1" applyFill="1" applyBorder="1" applyAlignment="1" applyProtection="1">
      <alignment horizontal="left" vertical="center"/>
    </xf>
    <xf numFmtId="0" fontId="6" fillId="0" borderId="1" xfId="0" applyNumberFormat="1" applyFont="1" applyFill="1" applyBorder="1" applyAlignment="1" applyProtection="1">
      <alignment horizontal="left" vertical="center"/>
    </xf>
    <xf numFmtId="0" fontId="9" fillId="0" borderId="0" xfId="0" applyNumberFormat="1" applyFont="1" applyFill="1" applyBorder="1" applyAlignment="1" applyProtection="1">
      <alignment horizontal="center" vertical="center"/>
    </xf>
    <xf numFmtId="0" fontId="9" fillId="0" borderId="2"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9" fillId="0" borderId="6"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xf>
    <xf numFmtId="0" fontId="9" fillId="0" borderId="6" xfId="0" applyFont="1" applyFill="1" applyBorder="1" applyAlignment="1" applyProtection="1">
      <alignment horizontal="left" vertical="center"/>
    </xf>
    <xf numFmtId="176" fontId="6" fillId="0" borderId="6" xfId="0" applyNumberFormat="1" applyFont="1" applyFill="1" applyBorder="1" applyAlignment="1" applyProtection="1">
      <alignment horizontal="center" vertical="center" wrapText="1"/>
    </xf>
    <xf numFmtId="0" fontId="6" fillId="0" borderId="6" xfId="0" applyFont="1" applyFill="1" applyBorder="1" applyAlignment="1" applyProtection="1">
      <alignment horizontal="left" vertical="center"/>
    </xf>
    <xf numFmtId="176" fontId="10" fillId="0" borderId="6" xfId="0" applyNumberFormat="1" applyFont="1" applyFill="1" applyBorder="1" applyAlignment="1" applyProtection="1">
      <alignment horizontal="center" vertical="center" wrapText="1"/>
    </xf>
    <xf numFmtId="0" fontId="11" fillId="0" borderId="10" xfId="0" applyFont="1" applyFill="1" applyBorder="1" applyAlignment="1" applyProtection="1">
      <alignment horizontal="center"/>
      <protection locked="0"/>
    </xf>
    <xf numFmtId="0" fontId="12"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9" fillId="0" borderId="0" xfId="53" applyFont="1" applyFill="1" applyProtection="1"/>
    <xf numFmtId="0" fontId="9" fillId="0" borderId="0" xfId="50" applyFont="1" applyFill="1" applyBorder="1" applyAlignment="1" applyProtection="1">
      <alignment vertical="center" wrapText="1"/>
    </xf>
    <xf numFmtId="0" fontId="13" fillId="0" borderId="11" xfId="50" applyNumberFormat="1" applyFont="1" applyFill="1" applyBorder="1" applyAlignment="1" applyProtection="1">
      <alignment horizontal="center" vertical="center" wrapText="1"/>
    </xf>
    <xf numFmtId="0" fontId="5" fillId="0" borderId="10" xfId="50" applyNumberFormat="1" applyFont="1" applyFill="1" applyBorder="1" applyAlignment="1" applyProtection="1">
      <alignment horizontal="center" vertical="center" wrapText="1"/>
    </xf>
    <xf numFmtId="0" fontId="5" fillId="0" borderId="3" xfId="50" applyNumberFormat="1" applyFont="1" applyFill="1" applyBorder="1" applyAlignment="1" applyProtection="1">
      <alignment horizontal="center" vertical="center" wrapText="1"/>
    </xf>
    <xf numFmtId="0" fontId="14" fillId="0" borderId="12" xfId="50" applyNumberFormat="1" applyFont="1" applyFill="1" applyBorder="1" applyAlignment="1" applyProtection="1">
      <alignment horizontal="left" vertical="center" wrapText="1"/>
    </xf>
    <xf numFmtId="0" fontId="14" fillId="0" borderId="0" xfId="50" applyNumberFormat="1" applyFont="1" applyFill="1" applyBorder="1" applyAlignment="1" applyProtection="1">
      <alignment horizontal="left" vertical="center" wrapText="1"/>
    </xf>
    <xf numFmtId="0" fontId="14" fillId="0" borderId="13" xfId="50" applyNumberFormat="1" applyFont="1" applyFill="1" applyBorder="1" applyAlignment="1" applyProtection="1">
      <alignment horizontal="left" vertical="center" wrapText="1"/>
    </xf>
    <xf numFmtId="0" fontId="9" fillId="0" borderId="0" xfId="50" applyNumberFormat="1" applyFont="1" applyFill="1" applyBorder="1" applyAlignment="1" applyProtection="1">
      <alignment vertical="center" wrapText="1"/>
    </xf>
    <xf numFmtId="0" fontId="15" fillId="0" borderId="12" xfId="50" applyNumberFormat="1" applyFont="1" applyFill="1" applyBorder="1" applyAlignment="1" applyProtection="1">
      <alignment horizontal="left" vertical="center" wrapText="1"/>
    </xf>
    <xf numFmtId="0" fontId="5" fillId="0" borderId="0" xfId="50" applyNumberFormat="1" applyFont="1" applyFill="1" applyBorder="1" applyAlignment="1" applyProtection="1">
      <alignment horizontal="left" vertical="center" wrapText="1"/>
    </xf>
    <xf numFmtId="0" fontId="5" fillId="0" borderId="13" xfId="50" applyNumberFormat="1" applyFont="1" applyFill="1" applyBorder="1" applyAlignment="1" applyProtection="1">
      <alignment horizontal="left" vertical="center" wrapText="1"/>
    </xf>
    <xf numFmtId="0" fontId="9" fillId="0" borderId="0" xfId="50" applyNumberFormat="1" applyFont="1" applyFill="1" applyBorder="1" applyAlignment="1" applyProtection="1">
      <alignment horizontal="left" vertical="center" wrapText="1"/>
    </xf>
    <xf numFmtId="0" fontId="9" fillId="0" borderId="13" xfId="50" applyNumberFormat="1" applyFont="1" applyFill="1" applyBorder="1" applyAlignment="1" applyProtection="1">
      <alignment horizontal="left" vertical="center" wrapText="1"/>
    </xf>
    <xf numFmtId="0" fontId="15" fillId="0" borderId="0" xfId="50" applyNumberFormat="1" applyFont="1" applyFill="1" applyBorder="1" applyAlignment="1" applyProtection="1">
      <alignment horizontal="left" vertical="center" wrapText="1"/>
    </xf>
    <xf numFmtId="0" fontId="15" fillId="0" borderId="13" xfId="50" applyNumberFormat="1" applyFont="1" applyFill="1" applyBorder="1" applyAlignment="1" applyProtection="1">
      <alignment horizontal="left" vertical="center" wrapText="1"/>
    </xf>
    <xf numFmtId="0" fontId="9" fillId="0" borderId="12" xfId="50" applyFont="1" applyFill="1" applyBorder="1" applyAlignment="1" applyProtection="1">
      <alignment horizontal="left" vertical="center" wrapText="1"/>
    </xf>
    <xf numFmtId="0" fontId="9" fillId="0" borderId="0" xfId="50" applyFont="1" applyFill="1" applyBorder="1" applyAlignment="1" applyProtection="1">
      <alignment horizontal="left" vertical="center" wrapText="1"/>
    </xf>
    <xf numFmtId="0" fontId="9" fillId="0" borderId="13" xfId="50" applyFont="1" applyFill="1" applyBorder="1" applyAlignment="1" applyProtection="1">
      <alignment horizontal="left" vertical="center" wrapText="1"/>
    </xf>
    <xf numFmtId="0" fontId="9" fillId="0" borderId="12" xfId="50" applyNumberFormat="1" applyFont="1" applyFill="1" applyBorder="1" applyAlignment="1" applyProtection="1">
      <alignment horizontal="left" vertical="center" wrapText="1"/>
    </xf>
    <xf numFmtId="0" fontId="9" fillId="0" borderId="10" xfId="50" applyFont="1" applyFill="1" applyBorder="1" applyAlignment="1" applyProtection="1">
      <alignment horizontal="center" vertical="center" wrapText="1"/>
    </xf>
    <xf numFmtId="0" fontId="9" fillId="0" borderId="12" xfId="50" applyFont="1" applyFill="1" applyBorder="1" applyAlignment="1" applyProtection="1">
      <alignment horizontal="center" vertical="center" wrapText="1"/>
    </xf>
    <xf numFmtId="0" fontId="9" fillId="0" borderId="0" xfId="50" applyFont="1" applyFill="1" applyBorder="1" applyAlignment="1" applyProtection="1">
      <alignment horizontal="center" vertical="center" wrapText="1"/>
    </xf>
    <xf numFmtId="0" fontId="9" fillId="0" borderId="13" xfId="50" applyFont="1" applyFill="1" applyBorder="1" applyAlignment="1" applyProtection="1">
      <alignment horizontal="center" vertical="center" wrapText="1"/>
    </xf>
    <xf numFmtId="0" fontId="5" fillId="0" borderId="12" xfId="50" applyFont="1" applyFill="1" applyBorder="1" applyAlignment="1" applyProtection="1">
      <alignment horizontal="left" vertical="center" wrapText="1"/>
    </xf>
    <xf numFmtId="0" fontId="5" fillId="0" borderId="0" xfId="50" applyFont="1" applyFill="1" applyBorder="1" applyAlignment="1" applyProtection="1">
      <alignment horizontal="left" vertical="center" wrapText="1"/>
    </xf>
    <xf numFmtId="0" fontId="5" fillId="0" borderId="13" xfId="50" applyFont="1" applyFill="1" applyBorder="1" applyAlignment="1" applyProtection="1">
      <alignment horizontal="left" vertical="center" wrapText="1"/>
    </xf>
    <xf numFmtId="0" fontId="9" fillId="0" borderId="12" xfId="54" applyFont="1" applyFill="1" applyBorder="1" applyAlignment="1" applyProtection="1">
      <alignment horizontal="left" vertical="center" wrapText="1"/>
    </xf>
    <xf numFmtId="0" fontId="9" fillId="0" borderId="0" xfId="54" applyFont="1" applyFill="1" applyBorder="1" applyAlignment="1" applyProtection="1">
      <alignment horizontal="left"/>
    </xf>
    <xf numFmtId="0" fontId="9" fillId="0" borderId="13" xfId="54" applyFont="1" applyFill="1" applyBorder="1" applyAlignment="1" applyProtection="1">
      <alignment horizontal="left"/>
    </xf>
    <xf numFmtId="0" fontId="9" fillId="0" borderId="0" xfId="54" applyFont="1" applyFill="1" applyAlignment="1" applyProtection="1">
      <alignment horizontal="left" vertical="center" wrapText="1"/>
    </xf>
    <xf numFmtId="0" fontId="9" fillId="0" borderId="13" xfId="54" applyFont="1" applyFill="1" applyBorder="1" applyAlignment="1" applyProtection="1">
      <alignment horizontal="left" vertical="center" wrapText="1"/>
    </xf>
    <xf numFmtId="0" fontId="9" fillId="0" borderId="0" xfId="54" applyFont="1" applyFill="1" applyBorder="1" applyAlignment="1" applyProtection="1">
      <alignment horizontal="left" vertical="center" wrapText="1"/>
    </xf>
    <xf numFmtId="0" fontId="16" fillId="0" borderId="14" xfId="54" applyFont="1" applyFill="1" applyBorder="1" applyAlignment="1" applyProtection="1">
      <alignment horizontal="left" vertical="center" wrapText="1"/>
    </xf>
    <xf numFmtId="0" fontId="16" fillId="0" borderId="1" xfId="54" applyFont="1" applyFill="1" applyBorder="1" applyAlignment="1" applyProtection="1">
      <alignment horizontal="left"/>
    </xf>
    <xf numFmtId="0" fontId="16" fillId="0" borderId="5" xfId="54" applyFont="1" applyFill="1" applyBorder="1" applyAlignment="1" applyProtection="1">
      <alignment horizontal="left"/>
    </xf>
    <xf numFmtId="0" fontId="5" fillId="2" borderId="0" xfId="54" applyFont="1" applyFill="1" applyBorder="1" applyAlignment="1" applyProtection="1">
      <alignment horizontal="left" vertical="center" wrapText="1"/>
    </xf>
    <xf numFmtId="0" fontId="5" fillId="2" borderId="0" xfId="54" applyFont="1" applyFill="1" applyBorder="1" applyAlignment="1" applyProtection="1">
      <alignment horizontal="left"/>
    </xf>
    <xf numFmtId="0" fontId="9" fillId="0" borderId="0" xfId="54" applyFont="1" applyFill="1" applyBorder="1" applyAlignment="1" applyProtection="1">
      <alignment horizontal="center" vertical="center" wrapText="1"/>
    </xf>
    <xf numFmtId="0" fontId="17" fillId="0" borderId="0" xfId="0" applyNumberFormat="1" applyFont="1" applyFill="1" applyBorder="1" applyAlignment="1">
      <alignment vertical="center"/>
    </xf>
    <xf numFmtId="0" fontId="18" fillId="0" borderId="0" xfId="0" applyNumberFormat="1" applyFont="1" applyFill="1" applyBorder="1" applyAlignment="1"/>
    <xf numFmtId="0" fontId="17" fillId="0" borderId="0" xfId="0" applyNumberFormat="1" applyFont="1" applyFill="1" applyBorder="1" applyAlignment="1"/>
    <xf numFmtId="0" fontId="12" fillId="0" borderId="0" xfId="0" applyNumberFormat="1" applyFont="1" applyFill="1" applyBorder="1" applyAlignment="1"/>
    <xf numFmtId="0" fontId="19"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wrapText="1"/>
    </xf>
    <xf numFmtId="0" fontId="17" fillId="0" borderId="0" xfId="0" applyNumberFormat="1" applyFont="1" applyFill="1" applyBorder="1" applyAlignment="1">
      <alignment horizontal="center"/>
    </xf>
    <xf numFmtId="0" fontId="20" fillId="0" borderId="0" xfId="0" applyNumberFormat="1" applyFont="1" applyFill="1" applyBorder="1" applyAlignment="1">
      <alignment horizontal="center" vertical="center"/>
    </xf>
    <xf numFmtId="0" fontId="21" fillId="0" borderId="0" xfId="0" applyNumberFormat="1" applyFont="1" applyFill="1" applyBorder="1" applyAlignment="1">
      <alignment horizontal="center"/>
    </xf>
    <xf numFmtId="0" fontId="22" fillId="0" borderId="0" xfId="0" applyNumberFormat="1" applyFont="1" applyFill="1" applyBorder="1" applyAlignment="1">
      <alignment horizontal="center"/>
    </xf>
    <xf numFmtId="0" fontId="23" fillId="0" borderId="0" xfId="0" applyNumberFormat="1" applyFont="1" applyFill="1" applyBorder="1" applyAlignment="1">
      <alignment horizontal="center"/>
    </xf>
    <xf numFmtId="0" fontId="17" fillId="0" borderId="0" xfId="0" applyNumberFormat="1" applyFont="1" applyFill="1" applyBorder="1" applyAlignment="1">
      <alignment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苏州市轨道交通1号线II-TS-13标星海街站 2" xfId="49"/>
    <cellStyle name="常规_苏州市轨道交通1号线II-TS-13标星海街站 2 2" xfId="50"/>
    <cellStyle name="常规 10" xfId="51"/>
    <cellStyle name="常规 3_松山线工程量清单固化" xfId="52"/>
    <cellStyle name="常规 3_松山线工程量清单固化 2 2" xfId="53"/>
    <cellStyle name="常规 4 16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C443"/>
  <sheetViews>
    <sheetView topLeftCell="A3" workbookViewId="0">
      <selection activeCell="A4" sqref="$A1:$XFD1048576"/>
    </sheetView>
  </sheetViews>
  <sheetFormatPr defaultColWidth="9" defaultRowHeight="39.95" customHeight="1" outlineLevelCol="2"/>
  <cols>
    <col min="1" max="1" width="99.5" style="84" customWidth="1"/>
    <col min="2" max="11" width="9" style="84" customWidth="1"/>
    <col min="12" max="12" width="9" style="84" hidden="1" customWidth="1"/>
    <col min="13" max="255" width="9" style="84" customWidth="1"/>
    <col min="256" max="16384" width="9" style="85"/>
  </cols>
  <sheetData>
    <row r="2" ht="68.1" customHeight="1" spans="1:1">
      <c r="A2" s="86" t="s">
        <v>0</v>
      </c>
    </row>
    <row r="3" customHeight="1" spans="1:1">
      <c r="A3" s="87"/>
    </row>
    <row r="4" customHeight="1" spans="1:1">
      <c r="A4" s="88"/>
    </row>
    <row r="5" customHeight="1" spans="1:1">
      <c r="A5" s="88"/>
    </row>
    <row r="6" customHeight="1" spans="1:1">
      <c r="A6" s="89" t="s">
        <v>1</v>
      </c>
    </row>
    <row r="7" customHeight="1" spans="1:1">
      <c r="A7" s="89" t="s">
        <v>2</v>
      </c>
    </row>
    <row r="8" customHeight="1" spans="1:1">
      <c r="A8" s="89" t="s">
        <v>3</v>
      </c>
    </row>
    <row r="9" customHeight="1" spans="1:1">
      <c r="A9" s="89" t="s">
        <v>4</v>
      </c>
    </row>
    <row r="10" customHeight="1" spans="1:1">
      <c r="A10" s="89" t="s">
        <v>5</v>
      </c>
    </row>
    <row r="11" customHeight="1" spans="1:1">
      <c r="A11" s="90"/>
    </row>
    <row r="12" customHeight="1" spans="1:1">
      <c r="A12" s="90"/>
    </row>
    <row r="13" customHeight="1" spans="1:1">
      <c r="A13" s="91"/>
    </row>
    <row r="14" customHeight="1" spans="1:1">
      <c r="A14" s="92" t="s">
        <v>6</v>
      </c>
    </row>
    <row r="15" customHeight="1" spans="1:1">
      <c r="A15" s="88"/>
    </row>
    <row r="18" s="82" customFormat="1" customHeight="1"/>
    <row r="27" s="82" customFormat="1" customHeight="1"/>
    <row r="28" s="82" customFormat="1" customHeight="1"/>
    <row r="29" s="82" customFormat="1" customHeight="1"/>
    <row r="76" s="83" customFormat="1" customHeight="1"/>
    <row r="77" s="83" customFormat="1" customHeight="1"/>
    <row r="78" s="83" customFormat="1" customHeight="1"/>
    <row r="79" s="83" customFormat="1" customHeight="1"/>
    <row r="80" s="83" customFormat="1" customHeight="1"/>
    <row r="81" s="83" customFormat="1" customHeight="1"/>
    <row r="82" s="83" customFormat="1" customHeight="1"/>
    <row r="83" s="83" customFormat="1" customHeight="1"/>
    <row r="84" s="83" customFormat="1" customHeight="1"/>
    <row r="85" s="83" customFormat="1" customHeight="1"/>
    <row r="86" s="83" customFormat="1" customHeight="1"/>
    <row r="87" s="83" customFormat="1" customHeight="1"/>
    <row r="88" s="83" customFormat="1" customHeight="1"/>
    <row r="89" s="83" customFormat="1" customHeight="1"/>
    <row r="90" s="83" customFormat="1" customHeight="1"/>
    <row r="91" s="83" customFormat="1" customHeight="1"/>
    <row r="92" s="83" customFormat="1" customHeight="1"/>
    <row r="93" s="83" customFormat="1" customHeight="1"/>
    <row r="94" s="83" customFormat="1" customHeight="1"/>
    <row r="95" s="83" customFormat="1" customHeight="1"/>
    <row r="96" s="83" customFormat="1" customHeight="1"/>
    <row r="97" s="83" customFormat="1" customHeight="1"/>
    <row r="98" s="83" customFormat="1" customHeight="1"/>
    <row r="99" s="83" customFormat="1" customHeight="1"/>
    <row r="100" s="83" customFormat="1" customHeight="1"/>
    <row r="101" s="83" customFormat="1" customHeight="1"/>
    <row r="102" s="83" customFormat="1" customHeight="1"/>
    <row r="103" s="83" customFormat="1" customHeight="1"/>
    <row r="104" s="83" customFormat="1" customHeight="1"/>
    <row r="105" s="83" customFormat="1" customHeight="1"/>
    <row r="106" s="83" customFormat="1" customHeight="1"/>
    <row r="107" s="83" customFormat="1" customHeight="1"/>
    <row r="108" s="83" customFormat="1" customHeight="1"/>
    <row r="318" s="84" customFormat="1" customHeight="1"/>
    <row r="319" s="84" customFormat="1" customHeight="1"/>
    <row r="320" s="84" customFormat="1" customHeight="1"/>
    <row r="321" s="84" customFormat="1" customHeight="1"/>
    <row r="322" s="84" customFormat="1" customHeight="1"/>
    <row r="323" s="84" customFormat="1" customHeight="1"/>
    <row r="324" s="84" customFormat="1" customHeight="1"/>
    <row r="325" s="84" customFormat="1" customHeight="1"/>
    <row r="326" s="84" customFormat="1" customHeight="1"/>
    <row r="327" s="84" customFormat="1" customHeight="1"/>
    <row r="328" s="84" customFormat="1" customHeight="1"/>
    <row r="329" s="84" customFormat="1" customHeight="1"/>
    <row r="330" s="84" customFormat="1" customHeight="1"/>
    <row r="331" s="84" customFormat="1" customHeight="1"/>
    <row r="332" s="84" customFormat="1" customHeight="1"/>
    <row r="333" s="84" customFormat="1" customHeight="1"/>
    <row r="334" s="84" customFormat="1" customHeight="1"/>
    <row r="335" s="84" customFormat="1" customHeight="1"/>
    <row r="336" s="84" customFormat="1" customHeight="1"/>
    <row r="337" s="84" customFormat="1" customHeight="1"/>
    <row r="338" s="84" customFormat="1" customHeight="1"/>
    <row r="339" s="84" customFormat="1" customHeight="1"/>
    <row r="340" s="84" customFormat="1" customHeight="1"/>
    <row r="341" s="84" customFormat="1" customHeight="1"/>
    <row r="342" s="84" customFormat="1" customHeight="1"/>
    <row r="343" s="84" customFormat="1" customHeight="1"/>
    <row r="344" s="84" customFormat="1" customHeight="1"/>
    <row r="345" s="84" customFormat="1" customHeight="1"/>
    <row r="346" s="84" customFormat="1" customHeight="1"/>
    <row r="347" s="84" customFormat="1" customHeight="1"/>
    <row r="348" s="84" customFormat="1" customHeight="1"/>
    <row r="349" s="84" customFormat="1" customHeight="1"/>
    <row r="350" s="84" customFormat="1" customHeight="1"/>
    <row r="351" s="84" customFormat="1" customHeight="1"/>
    <row r="352" s="84" customFormat="1" customHeight="1"/>
    <row r="353" s="84" customFormat="1" customHeight="1"/>
    <row r="354" s="84" customFormat="1" customHeight="1"/>
    <row r="355" s="84" customFormat="1" customHeight="1"/>
    <row r="356" s="84" customFormat="1" customHeight="1"/>
    <row r="357" s="84" customFormat="1" customHeight="1"/>
    <row r="358" s="84" customFormat="1" customHeight="1"/>
    <row r="359" s="84" customFormat="1" customHeight="1"/>
    <row r="360" s="84" customFormat="1" customHeight="1"/>
    <row r="361" s="84" customFormat="1" customHeight="1"/>
    <row r="362" s="84" customFormat="1" customHeight="1"/>
    <row r="363" s="84" customFormat="1" customHeight="1"/>
    <row r="364" s="84" customFormat="1" customHeight="1"/>
    <row r="365" s="84" customFormat="1" customHeight="1"/>
    <row r="366" s="84" customFormat="1" customHeight="1"/>
    <row r="367" s="84" customFormat="1" customHeight="1"/>
    <row r="368" s="84" customFormat="1" customHeight="1"/>
    <row r="369" s="84" customFormat="1" customHeight="1"/>
    <row r="370" s="84" customFormat="1" customHeight="1"/>
    <row r="371" s="84" customFormat="1" customHeight="1"/>
    <row r="372" s="84" customFormat="1" customHeight="1"/>
    <row r="373" s="84" customFormat="1" customHeight="1"/>
    <row r="374" s="84" customFormat="1" customHeight="1"/>
    <row r="375" s="84" customFormat="1" customHeight="1"/>
    <row r="376" s="84" customFormat="1" customHeight="1"/>
    <row r="377" s="84" customFormat="1" customHeight="1"/>
    <row r="378" s="84" customFormat="1" customHeight="1"/>
    <row r="379" s="84" customFormat="1" customHeight="1"/>
    <row r="380" s="84" customFormat="1" customHeight="1"/>
    <row r="381" s="84" customFormat="1" customHeight="1"/>
    <row r="382" s="84" customFormat="1" customHeight="1"/>
    <row r="383" s="84" customFormat="1" customHeight="1"/>
    <row r="384" s="84" customFormat="1" customHeight="1"/>
    <row r="385" s="84" customFormat="1" customHeight="1"/>
    <row r="386" s="84" customFormat="1" customHeight="1"/>
    <row r="387" s="84" customFormat="1" customHeight="1"/>
    <row r="388" s="84" customFormat="1" customHeight="1"/>
    <row r="389" s="84" customFormat="1" customHeight="1"/>
    <row r="390" s="84" customFormat="1" customHeight="1"/>
    <row r="391" s="84" customFormat="1" customHeight="1"/>
    <row r="392" s="84" customFormat="1" customHeight="1"/>
    <row r="393" s="84" customFormat="1" customHeight="1"/>
    <row r="394" s="84" customFormat="1" customHeight="1"/>
    <row r="395" s="84" customFormat="1" customHeight="1"/>
    <row r="396" s="84" customFormat="1" customHeight="1"/>
    <row r="397" s="84" customFormat="1" customHeight="1"/>
    <row r="398" s="84" customFormat="1" customHeight="1"/>
    <row r="399" s="84" customFormat="1" customHeight="1"/>
    <row r="400" s="84" customFormat="1" customHeight="1"/>
    <row r="401" s="84" customFormat="1" customHeight="1"/>
    <row r="402" s="84" customFormat="1" customHeight="1"/>
    <row r="403" s="84" customFormat="1" customHeight="1"/>
    <row r="404" s="84" customFormat="1" customHeight="1"/>
    <row r="405" s="84" customFormat="1" customHeight="1"/>
    <row r="406" s="84" customFormat="1" customHeight="1"/>
    <row r="407" s="84" customFormat="1" customHeight="1"/>
    <row r="408" s="84" customFormat="1" customHeight="1"/>
    <row r="409" s="84" customFormat="1" customHeight="1"/>
    <row r="410" s="84" customFormat="1" customHeight="1"/>
    <row r="411" s="84" customFormat="1" customHeight="1"/>
    <row r="412" s="84" customFormat="1" customHeight="1"/>
    <row r="413" s="84" customFormat="1" customHeight="1"/>
    <row r="414" s="84" customFormat="1" customHeight="1"/>
    <row r="415" s="84" customFormat="1" customHeight="1"/>
    <row r="416" s="84" customFormat="1" customHeight="1"/>
    <row r="417" s="84" customFormat="1" customHeight="1"/>
    <row r="418" s="84" customFormat="1" customHeight="1"/>
    <row r="419" s="84" customFormat="1" customHeight="1"/>
    <row r="420" s="84" customFormat="1" customHeight="1"/>
    <row r="421" s="84" customFormat="1" customHeight="1"/>
    <row r="422" s="84" customFormat="1" customHeight="1"/>
    <row r="423" s="84" customFormat="1" customHeight="1"/>
    <row r="424" s="84" customFormat="1" customHeight="1"/>
    <row r="425" s="84" customFormat="1" customHeight="1"/>
    <row r="426" s="84" customFormat="1" customHeight="1"/>
    <row r="427" s="84" customFormat="1" customHeight="1"/>
    <row r="428" s="84" customFormat="1" customHeight="1"/>
    <row r="429" s="84" customFormat="1" customHeight="1"/>
    <row r="430" s="84" customFormat="1" customHeight="1"/>
    <row r="431" s="84" customFormat="1" customHeight="1"/>
    <row r="432" s="84" customFormat="1" customHeight="1"/>
    <row r="433" s="84" customFormat="1" customHeight="1"/>
    <row r="434" s="84" customFormat="1" customHeight="1"/>
    <row r="435" s="84" customFormat="1" customHeight="1"/>
    <row r="436" s="84" customFormat="1" customHeight="1"/>
    <row r="437" s="84" customFormat="1" customHeight="1"/>
    <row r="438" s="84" customFormat="1" customHeight="1"/>
    <row r="439" s="84" customFormat="1" customHeight="1"/>
    <row r="440" s="84" customFormat="1" customHeight="1"/>
    <row r="441" s="84" customFormat="1" customHeight="1"/>
    <row r="442" s="84" customFormat="1" customHeight="1"/>
    <row r="443" customHeight="1" spans="1:3">
      <c r="A443" s="93"/>
      <c r="B443" s="93"/>
      <c r="C443" s="93"/>
    </row>
  </sheetData>
  <sheetProtection algorithmName="SHA-512" hashValue="43Rt3JqnpG3JH9h+UayH2ALzhRQ3yXO5YFofIJl7fRdMAsOqfSrAoiE0J//d27i5UeNwK5WqTZuE+lMJfXqoug==" saltValue="h2LQaaaqma7ilLOnhzfLFQ==" spinCount="100000" sheet="1" selectLockedCells="1" selectUnlockedCells="1" objects="1"/>
  <printOptions horizontalCentered="1"/>
  <pageMargins left="0.196527777777778" right="0.196527777777778"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opLeftCell="A22" workbookViewId="0">
      <selection activeCell="A1" sqref="$A1:$XFD1048576"/>
    </sheetView>
  </sheetViews>
  <sheetFormatPr defaultColWidth="8" defaultRowHeight="24" customHeight="1"/>
  <cols>
    <col min="1" max="4" width="19.5" style="44" customWidth="1"/>
    <col min="5" max="6" width="8" style="44"/>
    <col min="7" max="12" width="8" style="44" hidden="1" customWidth="1"/>
    <col min="13" max="16384" width="8" style="44"/>
  </cols>
  <sheetData>
    <row r="1" ht="28.5" customHeight="1" spans="1:5">
      <c r="A1" s="45" t="s">
        <v>7</v>
      </c>
      <c r="B1" s="46"/>
      <c r="C1" s="46"/>
      <c r="D1" s="47"/>
    </row>
    <row r="2" ht="24.95" customHeight="1" spans="1:5">
      <c r="A2" s="48" t="s">
        <v>8</v>
      </c>
      <c r="B2" s="49"/>
      <c r="C2" s="49"/>
      <c r="D2" s="50"/>
      <c r="E2" s="51"/>
    </row>
    <row r="3" ht="24.95" customHeight="1" spans="1:5">
      <c r="A3" s="52" t="s">
        <v>9</v>
      </c>
      <c r="B3" s="53"/>
      <c r="C3" s="53"/>
      <c r="D3" s="54"/>
    </row>
    <row r="4" ht="76" customHeight="1" spans="1:5">
      <c r="A4" s="48" t="s">
        <v>10</v>
      </c>
      <c r="B4" s="49"/>
      <c r="C4" s="49"/>
      <c r="D4" s="50"/>
    </row>
    <row r="5" ht="33" customHeight="1" spans="1:5">
      <c r="A5" s="48" t="s">
        <v>11</v>
      </c>
      <c r="B5" s="49"/>
      <c r="C5" s="49"/>
      <c r="D5" s="50"/>
    </row>
    <row r="6" ht="74.25" customHeight="1" spans="1:5">
      <c r="A6" s="48" t="s">
        <v>12</v>
      </c>
      <c r="B6" s="49"/>
      <c r="C6" s="49"/>
      <c r="D6" s="50"/>
    </row>
    <row r="7" ht="48" customHeight="1" spans="1:5">
      <c r="A7" s="48" t="s">
        <v>13</v>
      </c>
      <c r="B7" s="49"/>
      <c r="C7" s="49"/>
      <c r="D7" s="50"/>
    </row>
    <row r="8" ht="33" customHeight="1" spans="1:5">
      <c r="A8" s="48" t="s">
        <v>14</v>
      </c>
      <c r="B8" s="49"/>
      <c r="C8" s="49"/>
      <c r="D8" s="50"/>
    </row>
    <row r="9" ht="40" customHeight="1" spans="1:5">
      <c r="A9" s="48" t="s">
        <v>15</v>
      </c>
      <c r="B9" s="55"/>
      <c r="C9" s="55"/>
      <c r="D9" s="56"/>
    </row>
    <row r="10" ht="35" customHeight="1" spans="1:5">
      <c r="A10" s="48" t="s">
        <v>16</v>
      </c>
      <c r="B10" s="55"/>
      <c r="C10" s="55"/>
      <c r="D10" s="56"/>
    </row>
    <row r="11" ht="20.25" customHeight="1" spans="1:5">
      <c r="A11" s="52" t="s">
        <v>17</v>
      </c>
      <c r="B11" s="57"/>
      <c r="C11" s="57"/>
      <c r="D11" s="58"/>
    </row>
    <row r="12" ht="22" customHeight="1" spans="1:5">
      <c r="A12" s="48" t="s">
        <v>18</v>
      </c>
      <c r="B12" s="49"/>
      <c r="C12" s="49"/>
      <c r="D12" s="50"/>
    </row>
    <row r="13" ht="47" customHeight="1" spans="1:5">
      <c r="A13" s="48" t="s">
        <v>19</v>
      </c>
      <c r="B13" s="49"/>
      <c r="C13" s="49"/>
      <c r="D13" s="50"/>
    </row>
    <row r="14" ht="49" customHeight="1" spans="1:5">
      <c r="A14" s="48" t="s">
        <v>20</v>
      </c>
      <c r="B14" s="55"/>
      <c r="C14" s="55"/>
      <c r="D14" s="56"/>
    </row>
    <row r="15" ht="44" customHeight="1" spans="1:5">
      <c r="A15" s="48" t="s">
        <v>21</v>
      </c>
      <c r="B15" s="55"/>
      <c r="C15" s="55"/>
      <c r="D15" s="56"/>
    </row>
    <row r="16" ht="34" customHeight="1" spans="1:5">
      <c r="A16" s="48" t="s">
        <v>22</v>
      </c>
      <c r="B16" s="49"/>
      <c r="C16" s="49"/>
      <c r="D16" s="50"/>
    </row>
    <row r="17" ht="22" customHeight="1" spans="1:11">
      <c r="A17" s="59" t="s">
        <v>23</v>
      </c>
      <c r="B17" s="60"/>
      <c r="C17" s="60"/>
      <c r="D17" s="61"/>
    </row>
    <row r="18" ht="35" customHeight="1" spans="1:11">
      <c r="A18" s="62" t="s">
        <v>24</v>
      </c>
      <c r="B18" s="55"/>
      <c r="C18" s="55"/>
      <c r="D18" s="56"/>
    </row>
    <row r="19" ht="18.75" customHeight="1" spans="1:11">
      <c r="A19" s="63"/>
      <c r="B19" s="63"/>
      <c r="C19" s="63"/>
      <c r="D19" s="63"/>
    </row>
    <row r="20" ht="15" customHeight="1" spans="1:11">
      <c r="A20" s="64"/>
      <c r="B20" s="65"/>
      <c r="C20" s="65"/>
      <c r="D20" s="66"/>
    </row>
    <row r="21" ht="22" customHeight="1" spans="1:11">
      <c r="A21" s="67" t="s">
        <v>25</v>
      </c>
      <c r="B21" s="68"/>
      <c r="C21" s="68"/>
      <c r="D21" s="69"/>
    </row>
    <row r="22" ht="22" customHeight="1" spans="1:11">
      <c r="A22" s="48" t="s">
        <v>26</v>
      </c>
      <c r="B22" s="49"/>
      <c r="C22" s="49"/>
      <c r="D22" s="50"/>
    </row>
    <row r="23" ht="22" customHeight="1" spans="1:11">
      <c r="A23" s="67" t="s">
        <v>27</v>
      </c>
      <c r="B23" s="68"/>
      <c r="C23" s="68"/>
      <c r="D23" s="69"/>
    </row>
    <row r="24" s="43" customFormat="1" ht="83" customHeight="1" spans="1:11">
      <c r="A24" s="70" t="s">
        <v>28</v>
      </c>
      <c r="B24" s="71"/>
      <c r="C24" s="71"/>
      <c r="D24" s="72"/>
    </row>
    <row r="25" s="43" customFormat="1" ht="107" customHeight="1" spans="1:11">
      <c r="A25" s="70" t="s">
        <v>29</v>
      </c>
      <c r="B25" s="73"/>
      <c r="C25" s="73"/>
      <c r="D25" s="74"/>
    </row>
    <row r="26" ht="65" customHeight="1" spans="1:11">
      <c r="A26" s="70" t="s">
        <v>30</v>
      </c>
      <c r="B26" s="71"/>
      <c r="C26" s="71"/>
      <c r="D26" s="72"/>
    </row>
    <row r="27" ht="36" customHeight="1" spans="1:11">
      <c r="A27" s="70" t="s">
        <v>31</v>
      </c>
      <c r="B27" s="71"/>
      <c r="C27" s="71"/>
      <c r="D27" s="72"/>
    </row>
    <row r="28" ht="36" customHeight="1" spans="1:11">
      <c r="A28" s="70" t="s">
        <v>32</v>
      </c>
      <c r="B28" s="75"/>
      <c r="C28" s="75"/>
      <c r="D28" s="74"/>
    </row>
    <row r="29" ht="36" customHeight="1" spans="1:11">
      <c r="A29" s="70" t="s">
        <v>33</v>
      </c>
      <c r="B29" s="75"/>
      <c r="C29" s="75"/>
      <c r="D29" s="74"/>
    </row>
    <row r="30" ht="36" customHeight="1" spans="1:11">
      <c r="A30" s="70" t="s">
        <v>34</v>
      </c>
      <c r="B30" s="75"/>
      <c r="C30" s="75"/>
      <c r="D30" s="74"/>
    </row>
    <row r="31" ht="45" customHeight="1" spans="1:11">
      <c r="A31" s="76" t="s">
        <v>35</v>
      </c>
      <c r="B31" s="77"/>
      <c r="C31" s="77"/>
      <c r="D31" s="78"/>
      <c r="H31" s="79"/>
      <c r="I31" s="80"/>
      <c r="J31" s="80"/>
      <c r="K31" s="80"/>
    </row>
    <row r="32" ht="16.5" customHeight="1" spans="1:11">
      <c r="A32" s="81"/>
      <c r="B32" s="81"/>
      <c r="C32" s="81"/>
      <c r="D32" s="81"/>
      <c r="H32" s="79"/>
      <c r="I32" s="80"/>
      <c r="J32" s="80"/>
      <c r="K32" s="80"/>
    </row>
    <row r="33" ht="30.75" customHeight="1" spans="1:4">
      <c r="A33" s="65"/>
      <c r="B33" s="65"/>
      <c r="C33" s="65"/>
      <c r="D33" s="65"/>
    </row>
    <row r="34" customHeight="1" spans="1:4">
      <c r="A34" s="65"/>
      <c r="B34" s="65"/>
      <c r="C34" s="65"/>
      <c r="D34" s="65"/>
    </row>
    <row r="35" customHeight="1" spans="1:4">
      <c r="A35" s="65"/>
      <c r="B35" s="65"/>
      <c r="C35" s="65"/>
      <c r="D35" s="65"/>
    </row>
  </sheetData>
  <sheetProtection algorithmName="SHA-512" hashValue="0vjkisODEKWvMUfKAtMcE/wz4tR1R5KymP0bT/+o7/rZqrg3cpU5qB8HeagegPdF+maL9bVq8yYfoW5gRADoNQ==" saltValue="0LPp6fGLOyFD4x9aDud4uQ==" spinCount="100000" sheet="1" selectLockedCells="1" selectUnlockedCells="1" objects="1"/>
  <mergeCells count="35">
    <mergeCell ref="A1:D1"/>
    <mergeCell ref="A2:D2"/>
    <mergeCell ref="A3:D3"/>
    <mergeCell ref="A4:D4"/>
    <mergeCell ref="A5:D5"/>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2:D22"/>
    <mergeCell ref="A23:D23"/>
    <mergeCell ref="A24:D24"/>
    <mergeCell ref="A25:D25"/>
    <mergeCell ref="A26:D26"/>
    <mergeCell ref="A27:D27"/>
    <mergeCell ref="A28:D28"/>
    <mergeCell ref="A29:D29"/>
    <mergeCell ref="A30:D30"/>
    <mergeCell ref="A31:D31"/>
    <mergeCell ref="A32:D32"/>
    <mergeCell ref="A33:D33"/>
    <mergeCell ref="A34:D34"/>
    <mergeCell ref="A35:D35"/>
  </mergeCells>
  <printOptions horizontalCentered="1"/>
  <pageMargins left="0.747916666666667" right="0.747916666666667" top="0.984027777777778" bottom="0.984027777777778" header="0.511805555555556" footer="0.511805555555556"/>
  <pageSetup paperSize="9"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showZeros="0" workbookViewId="0">
      <selection activeCell="B14" sqref="B14:C14"/>
    </sheetView>
  </sheetViews>
  <sheetFormatPr defaultColWidth="9" defaultRowHeight="14" outlineLevelCol="2"/>
  <cols>
    <col min="1" max="1" width="12.6272727272727" style="26" customWidth="1"/>
    <col min="2" max="2" width="52.4454545454545" style="26" customWidth="1"/>
    <col min="3" max="3" width="23.2545454545455" style="26" customWidth="1"/>
    <col min="4" max="16384" width="9" style="26"/>
  </cols>
  <sheetData>
    <row r="1" ht="24.95" customHeight="1" spans="1:3">
      <c r="A1" s="27" t="s">
        <v>36</v>
      </c>
      <c r="B1" s="28"/>
      <c r="C1" s="28"/>
    </row>
    <row r="2" ht="24.95" customHeight="1" spans="1:3">
      <c r="A2" s="29" t="s">
        <v>37</v>
      </c>
      <c r="B2" s="30"/>
      <c r="C2" s="31" t="s">
        <v>38</v>
      </c>
    </row>
    <row r="3" ht="24.95" customHeight="1" spans="1:3">
      <c r="A3" s="32" t="s">
        <v>39</v>
      </c>
      <c r="B3" s="33" t="s">
        <v>40</v>
      </c>
      <c r="C3" s="34" t="s">
        <v>41</v>
      </c>
    </row>
    <row r="4" ht="24.95" customHeight="1" spans="1:3">
      <c r="A4" s="35">
        <v>100</v>
      </c>
      <c r="B4" s="36" t="s">
        <v>42</v>
      </c>
      <c r="C4" s="37">
        <f>'100章'!D14</f>
        <v>33420</v>
      </c>
    </row>
    <row r="5" ht="24.95" customHeight="1" spans="1:3">
      <c r="A5" s="35">
        <v>200</v>
      </c>
      <c r="B5" s="36" t="s">
        <v>43</v>
      </c>
      <c r="C5" s="37" t="s">
        <v>44</v>
      </c>
    </row>
    <row r="6" ht="24.95" customHeight="1" spans="1:3">
      <c r="A6" s="35">
        <v>300</v>
      </c>
      <c r="B6" s="36" t="s">
        <v>45</v>
      </c>
      <c r="C6" s="37" t="s">
        <v>44</v>
      </c>
    </row>
    <row r="7" ht="24.95" customHeight="1" spans="1:3">
      <c r="A7" s="35">
        <v>400</v>
      </c>
      <c r="B7" s="36" t="s">
        <v>46</v>
      </c>
      <c r="C7" s="37" t="s">
        <v>44</v>
      </c>
    </row>
    <row r="8" ht="24.95" customHeight="1" spans="1:3">
      <c r="A8" s="35">
        <v>500</v>
      </c>
      <c r="B8" s="36" t="s">
        <v>47</v>
      </c>
      <c r="C8" s="37" t="s">
        <v>44</v>
      </c>
    </row>
    <row r="9" ht="24.95" customHeight="1" spans="1:3">
      <c r="A9" s="35">
        <v>600</v>
      </c>
      <c r="B9" s="36" t="s">
        <v>48</v>
      </c>
      <c r="C9" s="37">
        <f>'600章 '!D171</f>
        <v>0</v>
      </c>
    </row>
    <row r="10" ht="24.95" customHeight="1" spans="1:3">
      <c r="A10" s="35">
        <v>700</v>
      </c>
      <c r="B10" s="36" t="s">
        <v>49</v>
      </c>
      <c r="C10" s="37" t="s">
        <v>44</v>
      </c>
    </row>
    <row r="11" ht="24.95" customHeight="1" spans="1:3">
      <c r="A11" s="36" t="s">
        <v>50</v>
      </c>
      <c r="B11" s="38"/>
      <c r="C11" s="39">
        <f>SUM(C4:C10)</f>
        <v>33420</v>
      </c>
    </row>
    <row r="12" ht="24.95" customHeight="1" spans="1:3">
      <c r="A12" s="36" t="s">
        <v>51</v>
      </c>
      <c r="B12" s="38"/>
      <c r="C12" s="39">
        <f>C11*0.05</f>
        <v>1671</v>
      </c>
    </row>
    <row r="13" ht="24.95" customHeight="1" spans="1:3">
      <c r="A13" s="36" t="s">
        <v>52</v>
      </c>
      <c r="B13" s="38"/>
      <c r="C13" s="39">
        <f>C11+C12</f>
        <v>35091</v>
      </c>
    </row>
    <row r="14" ht="44.1" customHeight="1" spans="1:3">
      <c r="B14" s="40" t="s">
        <v>53</v>
      </c>
      <c r="C14" s="40"/>
    </row>
    <row r="15" ht="50.1" customHeight="1" spans="1:3">
      <c r="B15" s="41" t="s">
        <v>54</v>
      </c>
      <c r="C15" s="42"/>
    </row>
  </sheetData>
  <sheetProtection algorithmName="SHA-512" hashValue="IpRlFI/bej49vW/cyE8er6wvA42TZvvM6YqnVt3p2aWBPaQTLhdj7qxyB8ahUXs3UQnlgZ7cCofiHdXjo2Efjg==" saltValue="GUcJ+HwTejlvd5fsnVdr5w==" spinCount="100000" sheet="1" selectLockedCells="1" objects="1"/>
  <mergeCells count="7">
    <mergeCell ref="A1:C1"/>
    <mergeCell ref="A2:B2"/>
    <mergeCell ref="A11:B11"/>
    <mergeCell ref="A12:B12"/>
    <mergeCell ref="A13:B13"/>
    <mergeCell ref="B14:C14"/>
    <mergeCell ref="B15:C15"/>
  </mergeCells>
  <printOptions horizontalCentered="1"/>
  <pageMargins left="0.196527777777778" right="0.196527777777778" top="1" bottom="1" header="0.5" footer="0.5"/>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Zeros="0" tabSelected="1" workbookViewId="0">
      <selection activeCell="E12" sqref="E12"/>
    </sheetView>
  </sheetViews>
  <sheetFormatPr defaultColWidth="9" defaultRowHeight="14" outlineLevelCol="5"/>
  <cols>
    <col min="1" max="1" width="8.62727272727273" style="2" customWidth="1"/>
    <col min="2" max="2" width="38.4454545454545" style="2" customWidth="1"/>
    <col min="3" max="3" width="8.75454545454545" style="2" customWidth="1"/>
    <col min="4" max="4" width="9.38181818181818" style="2" customWidth="1"/>
    <col min="5" max="6" width="11.6272727272727" style="2" customWidth="1"/>
    <col min="7" max="16384" width="9" style="2"/>
  </cols>
  <sheetData>
    <row r="1" ht="24.95" customHeight="1" spans="1:6">
      <c r="A1" s="3" t="s">
        <v>55</v>
      </c>
      <c r="B1" s="4"/>
      <c r="C1" s="4"/>
      <c r="D1" s="4"/>
      <c r="E1" s="4"/>
      <c r="F1" s="4"/>
    </row>
    <row r="2" ht="24.95" customHeight="1" spans="1:6">
      <c r="A2" s="5" t="str">
        <f>汇总表!A2</f>
        <v>合同编号：江都区永大线同桥至横沟段交通信号灯工程</v>
      </c>
      <c r="B2" s="5"/>
      <c r="C2" s="6"/>
      <c r="D2" s="6"/>
      <c r="E2" s="7" t="s">
        <v>38</v>
      </c>
      <c r="F2" s="7"/>
    </row>
    <row r="3" ht="24.95" customHeight="1" spans="1:6">
      <c r="A3" s="8" t="s">
        <v>56</v>
      </c>
      <c r="B3" s="8" t="s">
        <v>57</v>
      </c>
      <c r="C3" s="8" t="s">
        <v>58</v>
      </c>
      <c r="D3" s="8" t="s">
        <v>59</v>
      </c>
      <c r="E3" s="8" t="s">
        <v>60</v>
      </c>
      <c r="F3" s="9" t="s">
        <v>61</v>
      </c>
    </row>
    <row r="4" ht="24.95" customHeight="1" spans="1:6">
      <c r="A4" s="10" t="s">
        <v>62</v>
      </c>
      <c r="B4" s="10"/>
      <c r="C4" s="10"/>
      <c r="D4" s="10"/>
      <c r="E4" s="10"/>
      <c r="F4" s="11" t="s">
        <v>63</v>
      </c>
    </row>
    <row r="5" s="1" customFormat="1" ht="25" customHeight="1" spans="1:6">
      <c r="A5" s="14" t="s">
        <v>64</v>
      </c>
      <c r="B5" s="16" t="s">
        <v>65</v>
      </c>
      <c r="C5" s="14"/>
      <c r="D5" s="14"/>
      <c r="E5" s="14"/>
      <c r="F5" s="22"/>
    </row>
    <row r="6" s="1" customFormat="1" ht="25" customHeight="1" spans="1:6">
      <c r="A6" s="14" t="s">
        <v>66</v>
      </c>
      <c r="B6" s="16" t="s">
        <v>67</v>
      </c>
      <c r="C6" s="14"/>
      <c r="D6" s="14"/>
      <c r="E6" s="14"/>
      <c r="F6" s="22"/>
    </row>
    <row r="7" s="1" customFormat="1" ht="25" customHeight="1" spans="1:6">
      <c r="A7" s="14" t="s">
        <v>68</v>
      </c>
      <c r="B7" s="16" t="s">
        <v>69</v>
      </c>
      <c r="C7" s="14" t="s">
        <v>70</v>
      </c>
      <c r="D7" s="14" t="s">
        <v>71</v>
      </c>
      <c r="E7" s="15"/>
      <c r="F7" s="14">
        <f>ROUND(E7*D7,0)</f>
        <v>0</v>
      </c>
    </row>
    <row r="8" s="1" customFormat="1" ht="25" customHeight="1" spans="1:6">
      <c r="A8" s="14" t="s">
        <v>72</v>
      </c>
      <c r="B8" s="16" t="s">
        <v>73</v>
      </c>
      <c r="C8" s="14" t="s">
        <v>70</v>
      </c>
      <c r="D8" s="14" t="s">
        <v>71</v>
      </c>
      <c r="E8" s="15"/>
      <c r="F8" s="14">
        <f t="shared" ref="F8:F13" si="0">ROUND(E8*D8,0)</f>
        <v>0</v>
      </c>
    </row>
    <row r="9" s="1" customFormat="1" ht="25" customHeight="1" spans="1:6">
      <c r="A9" s="14" t="s">
        <v>74</v>
      </c>
      <c r="B9" s="23" t="s">
        <v>75</v>
      </c>
      <c r="C9" s="14" t="s">
        <v>70</v>
      </c>
      <c r="D9" s="14" t="s">
        <v>71</v>
      </c>
      <c r="E9" s="14">
        <v>4774</v>
      </c>
      <c r="F9" s="14">
        <f t="shared" si="0"/>
        <v>4774</v>
      </c>
    </row>
    <row r="10" s="1" customFormat="1" ht="25" customHeight="1" spans="1:6">
      <c r="A10" s="14" t="s">
        <v>76</v>
      </c>
      <c r="B10" s="16" t="s">
        <v>77</v>
      </c>
      <c r="C10" s="14"/>
      <c r="D10" s="14"/>
      <c r="E10" s="14"/>
      <c r="F10" s="14">
        <f t="shared" si="0"/>
        <v>0</v>
      </c>
    </row>
    <row r="11" s="1" customFormat="1" ht="25" customHeight="1" spans="1:6">
      <c r="A11" s="14" t="s">
        <v>78</v>
      </c>
      <c r="B11" s="16" t="s">
        <v>79</v>
      </c>
      <c r="C11" s="14"/>
      <c r="D11" s="14"/>
      <c r="E11" s="14"/>
      <c r="F11" s="14">
        <f t="shared" si="0"/>
        <v>0</v>
      </c>
    </row>
    <row r="12" s="1" customFormat="1" ht="25" customHeight="1" spans="1:6">
      <c r="A12" s="14" t="s">
        <v>68</v>
      </c>
      <c r="B12" s="16" t="s">
        <v>80</v>
      </c>
      <c r="C12" s="14" t="s">
        <v>70</v>
      </c>
      <c r="D12" s="14" t="s">
        <v>71</v>
      </c>
      <c r="E12" s="15"/>
      <c r="F12" s="14">
        <f t="shared" si="0"/>
        <v>0</v>
      </c>
    </row>
    <row r="13" s="1" customFormat="1" ht="25" customHeight="1" spans="1:6">
      <c r="A13" s="14" t="s">
        <v>81</v>
      </c>
      <c r="B13" s="23" t="s">
        <v>82</v>
      </c>
      <c r="C13" s="14" t="s">
        <v>70</v>
      </c>
      <c r="D13" s="14" t="s">
        <v>71</v>
      </c>
      <c r="E13" s="14">
        <v>28646</v>
      </c>
      <c r="F13" s="14">
        <f t="shared" si="0"/>
        <v>28646</v>
      </c>
    </row>
    <row r="14" ht="24.95" customHeight="1" spans="1:6">
      <c r="A14" s="17" t="s">
        <v>83</v>
      </c>
      <c r="B14" s="18"/>
      <c r="C14" s="18"/>
      <c r="D14" s="24">
        <f>SUM(F6:F13)</f>
        <v>33420</v>
      </c>
      <c r="E14" s="20" t="s">
        <v>84</v>
      </c>
      <c r="F14" s="25"/>
    </row>
    <row r="15" ht="24.95" customHeight="1" spans="1:6">
      <c r="A15" s="1"/>
      <c r="B15" s="1"/>
      <c r="C15" s="1"/>
      <c r="D15" s="1"/>
      <c r="E15" s="1"/>
      <c r="F15" s="1"/>
    </row>
    <row r="16" ht="24.95" customHeight="1" spans="1:6">
      <c r="A16" s="1"/>
      <c r="B16" s="1"/>
      <c r="C16" s="1"/>
      <c r="D16" s="1"/>
      <c r="E16" s="1"/>
      <c r="F16" s="1"/>
    </row>
    <row r="17" ht="24.95" customHeight="1" spans="1:6">
      <c r="A17" s="1"/>
      <c r="B17" s="1"/>
      <c r="C17" s="1"/>
      <c r="D17" s="1"/>
      <c r="E17" s="1"/>
      <c r="F17" s="1"/>
    </row>
    <row r="18" ht="24.95" customHeight="1" spans="1:6">
      <c r="A18" s="1"/>
      <c r="B18" s="1"/>
      <c r="C18" s="1"/>
      <c r="D18" s="1"/>
      <c r="E18" s="1"/>
      <c r="F18" s="1"/>
    </row>
    <row r="19" ht="24.95" customHeight="1" spans="1:6">
      <c r="A19" s="1"/>
      <c r="B19" s="1"/>
      <c r="C19" s="1"/>
      <c r="D19" s="1"/>
      <c r="E19" s="1"/>
      <c r="F19" s="1"/>
    </row>
    <row r="20" ht="24.95" customHeight="1" spans="1:6">
      <c r="A20" s="1"/>
      <c r="B20" s="1"/>
      <c r="C20" s="1"/>
      <c r="D20" s="1"/>
      <c r="E20" s="1"/>
      <c r="F20" s="1"/>
    </row>
    <row r="21" ht="24.95" customHeight="1" spans="1:6">
      <c r="A21" s="1"/>
      <c r="B21" s="1"/>
      <c r="C21" s="1"/>
      <c r="D21" s="1"/>
      <c r="E21" s="1"/>
      <c r="F21" s="1"/>
    </row>
    <row r="22" ht="24.95" customHeight="1" spans="1:6">
      <c r="A22" s="1"/>
      <c r="B22" s="1"/>
      <c r="C22" s="1"/>
      <c r="D22" s="1"/>
      <c r="E22" s="1"/>
      <c r="F22" s="1"/>
    </row>
    <row r="23" ht="24.95" customHeight="1" spans="1:6">
      <c r="A23" s="1"/>
      <c r="B23" s="1"/>
      <c r="C23" s="1"/>
      <c r="D23" s="1"/>
      <c r="E23" s="1"/>
      <c r="F23" s="1"/>
    </row>
    <row r="24" ht="24.95" customHeight="1" spans="1:6">
      <c r="A24" s="1"/>
      <c r="B24" s="1"/>
      <c r="C24" s="1"/>
      <c r="D24" s="1"/>
      <c r="E24" s="1"/>
      <c r="F24" s="1"/>
    </row>
    <row r="25" ht="24.95" customHeight="1" spans="1:6">
      <c r="A25" s="1"/>
      <c r="B25" s="1"/>
      <c r="C25" s="1"/>
      <c r="D25" s="1"/>
      <c r="E25" s="1"/>
      <c r="F25" s="1"/>
    </row>
    <row r="26" ht="24.95" customHeight="1" spans="1:6">
      <c r="A26" s="1"/>
      <c r="B26" s="1"/>
      <c r="C26" s="1"/>
      <c r="D26" s="1"/>
      <c r="E26" s="1"/>
      <c r="F26" s="1"/>
    </row>
    <row r="27" ht="24.95" customHeight="1" spans="1:6">
      <c r="A27" s="1"/>
      <c r="B27" s="1"/>
      <c r="C27" s="1"/>
      <c r="D27" s="1"/>
      <c r="E27" s="1"/>
      <c r="F27" s="1"/>
    </row>
    <row r="28" ht="24.95" customHeight="1" spans="1:6">
      <c r="A28" s="1"/>
      <c r="B28" s="1"/>
      <c r="C28" s="1"/>
      <c r="D28" s="1"/>
      <c r="E28" s="1"/>
      <c r="F28" s="1"/>
    </row>
    <row r="29" ht="24.95" customHeight="1" spans="1:6">
      <c r="A29" s="1"/>
      <c r="B29" s="1"/>
      <c r="C29" s="1"/>
      <c r="D29" s="1"/>
      <c r="E29" s="1"/>
      <c r="F29" s="1"/>
    </row>
    <row r="30" ht="24.95" customHeight="1" spans="1:6">
      <c r="A30" s="1"/>
      <c r="B30" s="1"/>
      <c r="C30" s="1"/>
      <c r="D30" s="1"/>
      <c r="E30" s="1"/>
      <c r="F30" s="1"/>
    </row>
    <row r="31" ht="24.95" customHeight="1" spans="1:6">
      <c r="A31" s="1"/>
      <c r="B31" s="1"/>
      <c r="C31" s="1"/>
      <c r="D31" s="1"/>
      <c r="E31" s="1"/>
      <c r="F31" s="1"/>
    </row>
    <row r="32" ht="24.95" customHeight="1" spans="1:6">
      <c r="A32" s="1"/>
      <c r="B32" s="1"/>
      <c r="C32" s="1"/>
      <c r="D32" s="1"/>
      <c r="E32" s="1"/>
      <c r="F32" s="1"/>
    </row>
    <row r="33" ht="24.95" customHeight="1" spans="1:6">
      <c r="A33" s="1"/>
      <c r="B33" s="1"/>
      <c r="C33" s="1"/>
      <c r="D33" s="1"/>
      <c r="E33" s="1"/>
      <c r="F33" s="1"/>
    </row>
    <row r="34" ht="24.95" customHeight="1" spans="1:6">
      <c r="A34" s="1"/>
      <c r="B34" s="1"/>
      <c r="C34" s="1"/>
      <c r="D34" s="1"/>
      <c r="E34" s="1"/>
      <c r="F34" s="1"/>
    </row>
    <row r="35" ht="24.95" customHeight="1" spans="1:6">
      <c r="A35" s="1"/>
      <c r="B35" s="1"/>
      <c r="C35" s="1"/>
      <c r="D35" s="1"/>
      <c r="E35" s="1"/>
      <c r="F35" s="1"/>
    </row>
    <row r="36" ht="24.95" customHeight="1" spans="1:6">
      <c r="A36" s="1"/>
      <c r="B36" s="1"/>
      <c r="C36" s="1"/>
      <c r="D36" s="1"/>
      <c r="E36" s="1"/>
      <c r="F36" s="1"/>
    </row>
    <row r="37" ht="24.95" customHeight="1" spans="1:6">
      <c r="A37" s="1"/>
      <c r="B37" s="1"/>
      <c r="C37" s="1"/>
      <c r="D37" s="1"/>
      <c r="E37" s="1"/>
      <c r="F37" s="1"/>
    </row>
    <row r="38" ht="24.95" customHeight="1" spans="1:6">
      <c r="A38" s="1"/>
      <c r="B38" s="1"/>
      <c r="C38" s="1"/>
      <c r="D38" s="1"/>
      <c r="E38" s="1"/>
      <c r="F38" s="1"/>
    </row>
    <row r="39" ht="24.95" customHeight="1" spans="1:6">
      <c r="A39" s="1"/>
      <c r="B39" s="1"/>
      <c r="C39" s="1"/>
      <c r="D39" s="1"/>
      <c r="E39" s="1"/>
      <c r="F39" s="1"/>
    </row>
  </sheetData>
  <sheetProtection algorithmName="SHA-512" hashValue="uR8tm8ne+YgzZWiLCVkKGqQUXV+F53RySA/4Yr+9OTkQJKg+YngBsZpXYY0b27GmW3Mg1/LNLuj911uEgZv9mQ==" saltValue="8sUPCcnL0lA/Be0c4ewo0Q==" spinCount="100000" sheet="1" selectLockedCells="1" objects="1"/>
  <mergeCells count="7">
    <mergeCell ref="A1:F1"/>
    <mergeCell ref="E2:F2"/>
    <mergeCell ref="A14:C14"/>
    <mergeCell ref="B3:B4"/>
    <mergeCell ref="C3:C4"/>
    <mergeCell ref="D3:D4"/>
    <mergeCell ref="E3:E4"/>
  </mergeCells>
  <printOptions horizontalCentered="1"/>
  <pageMargins left="0.196527777777778" right="0.196527777777778" top="1" bottom="1" header="0.5" footer="0.5"/>
  <pageSetup paperSize="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2"/>
  <sheetViews>
    <sheetView showZeros="0" topLeftCell="A151" workbookViewId="0">
      <selection activeCell="E7" sqref="E7:E170"/>
    </sheetView>
  </sheetViews>
  <sheetFormatPr defaultColWidth="9" defaultRowHeight="14" outlineLevelCol="5"/>
  <cols>
    <col min="1" max="1" width="8.62727272727273" style="2" customWidth="1"/>
    <col min="2" max="2" width="39.6272727272727" style="2" customWidth="1"/>
    <col min="3" max="3" width="8.89090909090909" style="2" customWidth="1"/>
    <col min="4" max="4" width="10.6272727272727" style="2" customWidth="1"/>
    <col min="5" max="5" width="10.7545454545455" style="2" customWidth="1"/>
    <col min="6" max="6" width="11.6272727272727" style="2" customWidth="1"/>
    <col min="7" max="16384" width="9" style="2"/>
  </cols>
  <sheetData>
    <row r="1" ht="24.95" customHeight="1" spans="1:6">
      <c r="A1" s="3" t="s">
        <v>85</v>
      </c>
      <c r="B1" s="4"/>
      <c r="C1" s="4"/>
      <c r="D1" s="4"/>
      <c r="E1" s="4"/>
      <c r="F1" s="4"/>
    </row>
    <row r="2" s="1" customFormat="1" ht="24.95" customHeight="1" spans="1:6">
      <c r="A2" s="5" t="str">
        <f>汇总表!A2</f>
        <v>合同编号：江都区永大线同桥至横沟段交通信号灯工程</v>
      </c>
      <c r="B2" s="5"/>
      <c r="C2" s="6"/>
      <c r="D2" s="6"/>
      <c r="E2" s="7" t="s">
        <v>38</v>
      </c>
      <c r="F2" s="7"/>
    </row>
    <row r="3" s="1" customFormat="1" ht="24.95" customHeight="1" spans="1:6">
      <c r="A3" s="8" t="s">
        <v>56</v>
      </c>
      <c r="B3" s="8" t="s">
        <v>57</v>
      </c>
      <c r="C3" s="8" t="s">
        <v>58</v>
      </c>
      <c r="D3" s="8" t="s">
        <v>59</v>
      </c>
      <c r="E3" s="8" t="s">
        <v>60</v>
      </c>
      <c r="F3" s="9" t="s">
        <v>61</v>
      </c>
    </row>
    <row r="4" s="1" customFormat="1" ht="24.95" customHeight="1" spans="1:6">
      <c r="A4" s="10" t="s">
        <v>62</v>
      </c>
      <c r="B4" s="10"/>
      <c r="C4" s="10"/>
      <c r="D4" s="10"/>
      <c r="E4" s="10"/>
      <c r="F4" s="11" t="s">
        <v>63</v>
      </c>
    </row>
    <row r="5" s="1" customFormat="1" ht="25" customHeight="1" spans="1:6">
      <c r="A5" s="12" t="s">
        <v>86</v>
      </c>
      <c r="B5" s="13" t="s">
        <v>87</v>
      </c>
      <c r="C5" s="14"/>
      <c r="D5" s="14"/>
      <c r="E5" s="15"/>
      <c r="F5" s="14" t="s">
        <v>88</v>
      </c>
    </row>
    <row r="6" s="1" customFormat="1" ht="25" customHeight="1" spans="1:6">
      <c r="A6" s="12" t="s">
        <v>89</v>
      </c>
      <c r="B6" s="12" t="s">
        <v>90</v>
      </c>
      <c r="C6" s="14"/>
      <c r="D6" s="14"/>
      <c r="E6" s="15"/>
      <c r="F6" s="14" t="s">
        <v>88</v>
      </c>
    </row>
    <row r="7" s="1" customFormat="1" ht="25" customHeight="1" spans="1:6">
      <c r="A7" s="14" t="s">
        <v>68</v>
      </c>
      <c r="B7" s="16" t="s">
        <v>91</v>
      </c>
      <c r="C7" s="14"/>
      <c r="D7" s="14"/>
      <c r="E7" s="15"/>
      <c r="F7" s="14" t="s">
        <v>88</v>
      </c>
    </row>
    <row r="8" s="1" customFormat="1" ht="32" customHeight="1" spans="1:6">
      <c r="A8" s="14" t="s">
        <v>92</v>
      </c>
      <c r="B8" s="16" t="s">
        <v>93</v>
      </c>
      <c r="C8" s="14" t="s">
        <v>94</v>
      </c>
      <c r="D8" s="14" t="s">
        <v>95</v>
      </c>
      <c r="E8" s="15"/>
      <c r="F8" s="14">
        <f>ROUND(E8*D8,0)</f>
        <v>0</v>
      </c>
    </row>
    <row r="9" s="1" customFormat="1" ht="32" customHeight="1" spans="1:6">
      <c r="A9" s="14" t="s">
        <v>96</v>
      </c>
      <c r="B9" s="16" t="s">
        <v>97</v>
      </c>
      <c r="C9" s="14" t="s">
        <v>94</v>
      </c>
      <c r="D9" s="14" t="s">
        <v>95</v>
      </c>
      <c r="E9" s="15"/>
      <c r="F9" s="14">
        <f t="shared" ref="F9:F40" si="0">ROUND(E9*D9,0)</f>
        <v>0</v>
      </c>
    </row>
    <row r="10" s="1" customFormat="1" ht="25" customHeight="1" spans="1:6">
      <c r="A10" s="14" t="s">
        <v>98</v>
      </c>
      <c r="B10" s="16" t="s">
        <v>99</v>
      </c>
      <c r="C10" s="14" t="s">
        <v>94</v>
      </c>
      <c r="D10" s="14" t="s">
        <v>100</v>
      </c>
      <c r="E10" s="15"/>
      <c r="F10" s="14">
        <f t="shared" si="0"/>
        <v>0</v>
      </c>
    </row>
    <row r="11" s="1" customFormat="1" ht="25" customHeight="1" spans="1:6">
      <c r="A11" s="14" t="s">
        <v>101</v>
      </c>
      <c r="B11" s="16" t="s">
        <v>102</v>
      </c>
      <c r="C11" s="14" t="s">
        <v>94</v>
      </c>
      <c r="D11" s="14" t="s">
        <v>95</v>
      </c>
      <c r="E11" s="15"/>
      <c r="F11" s="14">
        <f t="shared" si="0"/>
        <v>0</v>
      </c>
    </row>
    <row r="12" s="1" customFormat="1" ht="25" customHeight="1" spans="1:6">
      <c r="A12" s="14" t="s">
        <v>103</v>
      </c>
      <c r="B12" s="16" t="s">
        <v>104</v>
      </c>
      <c r="C12" s="14" t="s">
        <v>94</v>
      </c>
      <c r="D12" s="14" t="s">
        <v>100</v>
      </c>
      <c r="E12" s="15"/>
      <c r="F12" s="14">
        <f t="shared" si="0"/>
        <v>0</v>
      </c>
    </row>
    <row r="13" s="1" customFormat="1" ht="32" customHeight="1" spans="1:6">
      <c r="A13" s="14" t="s">
        <v>105</v>
      </c>
      <c r="B13" s="16" t="s">
        <v>106</v>
      </c>
      <c r="C13" s="14" t="s">
        <v>94</v>
      </c>
      <c r="D13" s="14" t="s">
        <v>100</v>
      </c>
      <c r="E13" s="15"/>
      <c r="F13" s="14">
        <f t="shared" si="0"/>
        <v>0</v>
      </c>
    </row>
    <row r="14" s="1" customFormat="1" ht="32" customHeight="1" spans="1:6">
      <c r="A14" s="14" t="s">
        <v>107</v>
      </c>
      <c r="B14" s="16" t="s">
        <v>108</v>
      </c>
      <c r="C14" s="14" t="s">
        <v>94</v>
      </c>
      <c r="D14" s="14" t="s">
        <v>71</v>
      </c>
      <c r="E14" s="15"/>
      <c r="F14" s="14">
        <f t="shared" si="0"/>
        <v>0</v>
      </c>
    </row>
    <row r="15" s="1" customFormat="1" ht="25" customHeight="1" spans="1:6">
      <c r="A15" s="14" t="s">
        <v>109</v>
      </c>
      <c r="B15" s="16" t="s">
        <v>110</v>
      </c>
      <c r="C15" s="14"/>
      <c r="D15" s="14"/>
      <c r="E15" s="15"/>
      <c r="F15" s="14">
        <f t="shared" si="0"/>
        <v>0</v>
      </c>
    </row>
    <row r="16" s="1" customFormat="1" ht="25" customHeight="1" spans="1:6">
      <c r="A16" s="14" t="s">
        <v>111</v>
      </c>
      <c r="B16" s="16" t="s">
        <v>112</v>
      </c>
      <c r="C16" s="14" t="s">
        <v>113</v>
      </c>
      <c r="D16" s="14" t="s">
        <v>114</v>
      </c>
      <c r="E16" s="15"/>
      <c r="F16" s="14">
        <f t="shared" si="0"/>
        <v>0</v>
      </c>
    </row>
    <row r="17" s="1" customFormat="1" ht="25" customHeight="1" spans="1:6">
      <c r="A17" s="14" t="s">
        <v>115</v>
      </c>
      <c r="B17" s="16" t="s">
        <v>116</v>
      </c>
      <c r="C17" s="14" t="s">
        <v>113</v>
      </c>
      <c r="D17" s="14" t="s">
        <v>117</v>
      </c>
      <c r="E17" s="15"/>
      <c r="F17" s="14">
        <f t="shared" si="0"/>
        <v>0</v>
      </c>
    </row>
    <row r="18" s="1" customFormat="1" ht="25" customHeight="1" spans="1:6">
      <c r="A18" s="14" t="s">
        <v>118</v>
      </c>
      <c r="B18" s="16" t="s">
        <v>119</v>
      </c>
      <c r="C18" s="14" t="s">
        <v>113</v>
      </c>
      <c r="D18" s="14" t="s">
        <v>120</v>
      </c>
      <c r="E18" s="15"/>
      <c r="F18" s="14">
        <f t="shared" si="0"/>
        <v>0</v>
      </c>
    </row>
    <row r="19" s="1" customFormat="1" ht="25" customHeight="1" spans="1:6">
      <c r="A19" s="14" t="s">
        <v>121</v>
      </c>
      <c r="B19" s="16" t="s">
        <v>122</v>
      </c>
      <c r="C19" s="14" t="s">
        <v>113</v>
      </c>
      <c r="D19" s="14" t="s">
        <v>117</v>
      </c>
      <c r="E19" s="15"/>
      <c r="F19" s="14">
        <f t="shared" si="0"/>
        <v>0</v>
      </c>
    </row>
    <row r="20" s="1" customFormat="1" ht="25" customHeight="1" spans="1:6">
      <c r="A20" s="14" t="s">
        <v>123</v>
      </c>
      <c r="B20" s="16" t="s">
        <v>124</v>
      </c>
      <c r="C20" s="14" t="s">
        <v>113</v>
      </c>
      <c r="D20" s="14" t="s">
        <v>125</v>
      </c>
      <c r="E20" s="15"/>
      <c r="F20" s="14">
        <f t="shared" si="0"/>
        <v>0</v>
      </c>
    </row>
    <row r="21" s="1" customFormat="1" ht="25" customHeight="1" spans="1:6">
      <c r="A21" s="14" t="s">
        <v>126</v>
      </c>
      <c r="B21" s="16" t="s">
        <v>127</v>
      </c>
      <c r="C21" s="14" t="s">
        <v>113</v>
      </c>
      <c r="D21" s="14" t="s">
        <v>128</v>
      </c>
      <c r="E21" s="15"/>
      <c r="F21" s="14">
        <f t="shared" si="0"/>
        <v>0</v>
      </c>
    </row>
    <row r="22" s="1" customFormat="1" ht="25" customHeight="1" spans="1:6">
      <c r="A22" s="14" t="s">
        <v>129</v>
      </c>
      <c r="B22" s="16" t="s">
        <v>130</v>
      </c>
      <c r="C22" s="14" t="s">
        <v>131</v>
      </c>
      <c r="D22" s="14" t="s">
        <v>132</v>
      </c>
      <c r="E22" s="15"/>
      <c r="F22" s="14">
        <f t="shared" si="0"/>
        <v>0</v>
      </c>
    </row>
    <row r="23" s="1" customFormat="1" ht="25" customHeight="1" spans="1:6">
      <c r="A23" s="14" t="s">
        <v>133</v>
      </c>
      <c r="B23" s="16" t="s">
        <v>134</v>
      </c>
      <c r="C23" s="14" t="s">
        <v>135</v>
      </c>
      <c r="D23" s="14" t="s">
        <v>100</v>
      </c>
      <c r="E23" s="15"/>
      <c r="F23" s="14">
        <f t="shared" si="0"/>
        <v>0</v>
      </c>
    </row>
    <row r="24" s="1" customFormat="1" ht="25" customHeight="1" spans="1:6">
      <c r="A24" s="14" t="s">
        <v>72</v>
      </c>
      <c r="B24" s="16" t="s">
        <v>136</v>
      </c>
      <c r="C24" s="14"/>
      <c r="D24" s="14"/>
      <c r="E24" s="15"/>
      <c r="F24" s="14">
        <f t="shared" si="0"/>
        <v>0</v>
      </c>
    </row>
    <row r="25" s="1" customFormat="1" ht="25" customHeight="1" spans="1:6">
      <c r="A25" s="14" t="s">
        <v>137</v>
      </c>
      <c r="B25" s="16" t="s">
        <v>138</v>
      </c>
      <c r="C25" s="14" t="s">
        <v>94</v>
      </c>
      <c r="D25" s="14" t="s">
        <v>95</v>
      </c>
      <c r="E25" s="15"/>
      <c r="F25" s="14">
        <f t="shared" si="0"/>
        <v>0</v>
      </c>
    </row>
    <row r="26" s="1" customFormat="1" ht="25" customHeight="1" spans="1:6">
      <c r="A26" s="14" t="s">
        <v>139</v>
      </c>
      <c r="B26" s="16" t="s">
        <v>140</v>
      </c>
      <c r="C26" s="14" t="s">
        <v>94</v>
      </c>
      <c r="D26" s="14" t="s">
        <v>95</v>
      </c>
      <c r="E26" s="15"/>
      <c r="F26" s="14">
        <f t="shared" si="0"/>
        <v>0</v>
      </c>
    </row>
    <row r="27" s="1" customFormat="1" ht="25" customHeight="1" spans="1:6">
      <c r="A27" s="14" t="s">
        <v>141</v>
      </c>
      <c r="B27" s="16" t="s">
        <v>142</v>
      </c>
      <c r="C27" s="14" t="s">
        <v>143</v>
      </c>
      <c r="D27" s="14" t="s">
        <v>100</v>
      </c>
      <c r="E27" s="15"/>
      <c r="F27" s="14">
        <f t="shared" si="0"/>
        <v>0</v>
      </c>
    </row>
    <row r="28" s="1" customFormat="1" ht="25" customHeight="1" spans="1:6">
      <c r="A28" s="14" t="s">
        <v>144</v>
      </c>
      <c r="B28" s="16" t="s">
        <v>145</v>
      </c>
      <c r="C28" s="14" t="s">
        <v>143</v>
      </c>
      <c r="D28" s="14" t="s">
        <v>100</v>
      </c>
      <c r="E28" s="15"/>
      <c r="F28" s="14">
        <f t="shared" si="0"/>
        <v>0</v>
      </c>
    </row>
    <row r="29" s="1" customFormat="1" ht="25" customHeight="1" spans="1:6">
      <c r="A29" s="14" t="s">
        <v>146</v>
      </c>
      <c r="B29" s="16" t="s">
        <v>147</v>
      </c>
      <c r="C29" s="14" t="s">
        <v>143</v>
      </c>
      <c r="D29" s="14" t="s">
        <v>95</v>
      </c>
      <c r="E29" s="15"/>
      <c r="F29" s="14">
        <f t="shared" si="0"/>
        <v>0</v>
      </c>
    </row>
    <row r="30" s="1" customFormat="1" ht="25" customHeight="1" spans="1:6">
      <c r="A30" s="14" t="s">
        <v>148</v>
      </c>
      <c r="B30" s="16" t="s">
        <v>149</v>
      </c>
      <c r="C30" s="14" t="s">
        <v>143</v>
      </c>
      <c r="D30" s="14" t="s">
        <v>150</v>
      </c>
      <c r="E30" s="15"/>
      <c r="F30" s="14">
        <f t="shared" si="0"/>
        <v>0</v>
      </c>
    </row>
    <row r="31" s="1" customFormat="1" ht="25" customHeight="1" spans="1:6">
      <c r="A31" s="14" t="s">
        <v>151</v>
      </c>
      <c r="B31" s="16" t="s">
        <v>152</v>
      </c>
      <c r="C31" s="14" t="s">
        <v>143</v>
      </c>
      <c r="D31" s="14" t="s">
        <v>150</v>
      </c>
      <c r="E31" s="15"/>
      <c r="F31" s="14">
        <f t="shared" si="0"/>
        <v>0</v>
      </c>
    </row>
    <row r="32" s="1" customFormat="1" ht="32" customHeight="1" spans="1:6">
      <c r="A32" s="14" t="s">
        <v>153</v>
      </c>
      <c r="B32" s="16" t="s">
        <v>154</v>
      </c>
      <c r="C32" s="14" t="s">
        <v>94</v>
      </c>
      <c r="D32" s="14" t="s">
        <v>71</v>
      </c>
      <c r="E32" s="15"/>
      <c r="F32" s="14">
        <f t="shared" si="0"/>
        <v>0</v>
      </c>
    </row>
    <row r="33" s="1" customFormat="1" ht="25" customHeight="1" spans="1:6">
      <c r="A33" s="14" t="s">
        <v>155</v>
      </c>
      <c r="B33" s="16" t="s">
        <v>156</v>
      </c>
      <c r="C33" s="14" t="s">
        <v>94</v>
      </c>
      <c r="D33" s="14" t="s">
        <v>100</v>
      </c>
      <c r="E33" s="15"/>
      <c r="F33" s="14">
        <f t="shared" si="0"/>
        <v>0</v>
      </c>
    </row>
    <row r="34" s="1" customFormat="1" ht="25" customHeight="1" spans="1:6">
      <c r="A34" s="14" t="s">
        <v>157</v>
      </c>
      <c r="B34" s="16" t="s">
        <v>110</v>
      </c>
      <c r="C34" s="14"/>
      <c r="D34" s="14"/>
      <c r="E34" s="15"/>
      <c r="F34" s="14">
        <f t="shared" si="0"/>
        <v>0</v>
      </c>
    </row>
    <row r="35" s="1" customFormat="1" ht="25" customHeight="1" spans="1:6">
      <c r="A35" s="14" t="s">
        <v>158</v>
      </c>
      <c r="B35" s="16" t="s">
        <v>159</v>
      </c>
      <c r="C35" s="14" t="s">
        <v>113</v>
      </c>
      <c r="D35" s="14" t="s">
        <v>160</v>
      </c>
      <c r="E35" s="15"/>
      <c r="F35" s="14">
        <f t="shared" si="0"/>
        <v>0</v>
      </c>
    </row>
    <row r="36" s="1" customFormat="1" ht="25" customHeight="1" spans="1:6">
      <c r="A36" s="14" t="s">
        <v>161</v>
      </c>
      <c r="B36" s="16" t="s">
        <v>162</v>
      </c>
      <c r="C36" s="14" t="s">
        <v>113</v>
      </c>
      <c r="D36" s="14" t="s">
        <v>160</v>
      </c>
      <c r="E36" s="15"/>
      <c r="F36" s="14">
        <f t="shared" si="0"/>
        <v>0</v>
      </c>
    </row>
    <row r="37" s="1" customFormat="1" ht="25" customHeight="1" spans="1:6">
      <c r="A37" s="14" t="s">
        <v>163</v>
      </c>
      <c r="B37" s="16" t="s">
        <v>164</v>
      </c>
      <c r="C37" s="14" t="s">
        <v>113</v>
      </c>
      <c r="D37" s="14" t="s">
        <v>160</v>
      </c>
      <c r="E37" s="15"/>
      <c r="F37" s="14">
        <f t="shared" si="0"/>
        <v>0</v>
      </c>
    </row>
    <row r="38" s="1" customFormat="1" ht="25" customHeight="1" spans="1:6">
      <c r="A38" s="14" t="s">
        <v>165</v>
      </c>
      <c r="B38" s="16" t="s">
        <v>166</v>
      </c>
      <c r="C38" s="14" t="s">
        <v>113</v>
      </c>
      <c r="D38" s="14" t="s">
        <v>160</v>
      </c>
      <c r="E38" s="15"/>
      <c r="F38" s="14">
        <f t="shared" si="0"/>
        <v>0</v>
      </c>
    </row>
    <row r="39" s="1" customFormat="1" ht="25" customHeight="1" spans="1:6">
      <c r="A39" s="14" t="s">
        <v>167</v>
      </c>
      <c r="B39" s="16" t="s">
        <v>168</v>
      </c>
      <c r="C39" s="14" t="s">
        <v>113</v>
      </c>
      <c r="D39" s="14" t="s">
        <v>120</v>
      </c>
      <c r="E39" s="15"/>
      <c r="F39" s="14">
        <f t="shared" si="0"/>
        <v>0</v>
      </c>
    </row>
    <row r="40" s="1" customFormat="1" ht="25" customHeight="1" spans="1:6">
      <c r="A40" s="14" t="s">
        <v>169</v>
      </c>
      <c r="B40" s="16" t="s">
        <v>170</v>
      </c>
      <c r="C40" s="14" t="s">
        <v>113</v>
      </c>
      <c r="D40" s="14" t="s">
        <v>171</v>
      </c>
      <c r="E40" s="15"/>
      <c r="F40" s="14">
        <f t="shared" si="0"/>
        <v>0</v>
      </c>
    </row>
    <row r="41" s="1" customFormat="1" ht="25" customHeight="1" spans="1:6">
      <c r="A41" s="14" t="s">
        <v>172</v>
      </c>
      <c r="B41" s="16" t="s">
        <v>130</v>
      </c>
      <c r="C41" s="14" t="s">
        <v>131</v>
      </c>
      <c r="D41" s="14" t="s">
        <v>100</v>
      </c>
      <c r="E41" s="15"/>
      <c r="F41" s="14">
        <f t="shared" ref="F41:F72" si="1">ROUND(E41*D41,0)</f>
        <v>0</v>
      </c>
    </row>
    <row r="42" s="1" customFormat="1" ht="32" customHeight="1" spans="1:6">
      <c r="A42" s="14" t="s">
        <v>173</v>
      </c>
      <c r="B42" s="16" t="s">
        <v>174</v>
      </c>
      <c r="C42" s="14" t="s">
        <v>135</v>
      </c>
      <c r="D42" s="14" t="s">
        <v>100</v>
      </c>
      <c r="E42" s="15"/>
      <c r="F42" s="14">
        <f t="shared" si="1"/>
        <v>0</v>
      </c>
    </row>
    <row r="43" s="1" customFormat="1" ht="25" customHeight="1" spans="1:6">
      <c r="A43" s="14" t="s">
        <v>175</v>
      </c>
      <c r="B43" s="16" t="s">
        <v>176</v>
      </c>
      <c r="C43" s="14" t="s">
        <v>177</v>
      </c>
      <c r="D43" s="14" t="s">
        <v>71</v>
      </c>
      <c r="E43" s="15"/>
      <c r="F43" s="14">
        <f t="shared" si="1"/>
        <v>0</v>
      </c>
    </row>
    <row r="44" s="1" customFormat="1" ht="25" customHeight="1" spans="1:6">
      <c r="A44" s="12" t="s">
        <v>178</v>
      </c>
      <c r="B44" s="12" t="s">
        <v>179</v>
      </c>
      <c r="C44" s="14"/>
      <c r="D44" s="14"/>
      <c r="E44" s="15"/>
      <c r="F44" s="14">
        <f t="shared" si="1"/>
        <v>0</v>
      </c>
    </row>
    <row r="45" s="1" customFormat="1" ht="25" customHeight="1" spans="1:6">
      <c r="A45" s="14" t="s">
        <v>68</v>
      </c>
      <c r="B45" s="16" t="s">
        <v>91</v>
      </c>
      <c r="C45" s="14"/>
      <c r="D45" s="14"/>
      <c r="E45" s="15"/>
      <c r="F45" s="14">
        <f t="shared" si="1"/>
        <v>0</v>
      </c>
    </row>
    <row r="46" s="1" customFormat="1" ht="32" customHeight="1" spans="1:6">
      <c r="A46" s="14" t="s">
        <v>92</v>
      </c>
      <c r="B46" s="16" t="s">
        <v>93</v>
      </c>
      <c r="C46" s="14" t="s">
        <v>94</v>
      </c>
      <c r="D46" s="14" t="s">
        <v>95</v>
      </c>
      <c r="E46" s="15"/>
      <c r="F46" s="14">
        <f t="shared" si="1"/>
        <v>0</v>
      </c>
    </row>
    <row r="47" s="1" customFormat="1" ht="32" customHeight="1" spans="1:6">
      <c r="A47" s="14" t="s">
        <v>96</v>
      </c>
      <c r="B47" s="16" t="s">
        <v>97</v>
      </c>
      <c r="C47" s="14" t="s">
        <v>94</v>
      </c>
      <c r="D47" s="14" t="s">
        <v>95</v>
      </c>
      <c r="E47" s="15"/>
      <c r="F47" s="14">
        <f t="shared" si="1"/>
        <v>0</v>
      </c>
    </row>
    <row r="48" s="1" customFormat="1" ht="25" customHeight="1" spans="1:6">
      <c r="A48" s="14" t="s">
        <v>98</v>
      </c>
      <c r="B48" s="16" t="s">
        <v>99</v>
      </c>
      <c r="C48" s="14" t="s">
        <v>94</v>
      </c>
      <c r="D48" s="14" t="s">
        <v>100</v>
      </c>
      <c r="E48" s="15"/>
      <c r="F48" s="14">
        <f t="shared" si="1"/>
        <v>0</v>
      </c>
    </row>
    <row r="49" s="1" customFormat="1" ht="25" customHeight="1" spans="1:6">
      <c r="A49" s="14" t="s">
        <v>103</v>
      </c>
      <c r="B49" s="16" t="s">
        <v>104</v>
      </c>
      <c r="C49" s="14" t="s">
        <v>94</v>
      </c>
      <c r="D49" s="14" t="s">
        <v>100</v>
      </c>
      <c r="E49" s="15"/>
      <c r="F49" s="14">
        <f t="shared" si="1"/>
        <v>0</v>
      </c>
    </row>
    <row r="50" s="1" customFormat="1" ht="25" customHeight="1" spans="1:6">
      <c r="A50" s="14" t="s">
        <v>105</v>
      </c>
      <c r="B50" s="16" t="s">
        <v>180</v>
      </c>
      <c r="C50" s="14" t="s">
        <v>94</v>
      </c>
      <c r="D50" s="14" t="s">
        <v>100</v>
      </c>
      <c r="E50" s="15"/>
      <c r="F50" s="14">
        <f t="shared" si="1"/>
        <v>0</v>
      </c>
    </row>
    <row r="51" s="1" customFormat="1" ht="32" customHeight="1" spans="1:6">
      <c r="A51" s="14" t="s">
        <v>107</v>
      </c>
      <c r="B51" s="16" t="s">
        <v>108</v>
      </c>
      <c r="C51" s="14" t="s">
        <v>94</v>
      </c>
      <c r="D51" s="14" t="s">
        <v>71</v>
      </c>
      <c r="E51" s="15"/>
      <c r="F51" s="14">
        <f t="shared" si="1"/>
        <v>0</v>
      </c>
    </row>
    <row r="52" s="1" customFormat="1" ht="25" customHeight="1" spans="1:6">
      <c r="A52" s="14" t="s">
        <v>109</v>
      </c>
      <c r="B52" s="16" t="s">
        <v>110</v>
      </c>
      <c r="C52" s="14"/>
      <c r="D52" s="14"/>
      <c r="E52" s="15"/>
      <c r="F52" s="14">
        <f t="shared" si="1"/>
        <v>0</v>
      </c>
    </row>
    <row r="53" s="1" customFormat="1" ht="25" customHeight="1" spans="1:6">
      <c r="A53" s="14" t="s">
        <v>111</v>
      </c>
      <c r="B53" s="16" t="s">
        <v>112</v>
      </c>
      <c r="C53" s="14" t="s">
        <v>113</v>
      </c>
      <c r="D53" s="14" t="s">
        <v>114</v>
      </c>
      <c r="E53" s="15"/>
      <c r="F53" s="14">
        <f t="shared" si="1"/>
        <v>0</v>
      </c>
    </row>
    <row r="54" s="1" customFormat="1" ht="25" customHeight="1" spans="1:6">
      <c r="A54" s="14" t="s">
        <v>115</v>
      </c>
      <c r="B54" s="16" t="s">
        <v>116</v>
      </c>
      <c r="C54" s="14" t="s">
        <v>113</v>
      </c>
      <c r="D54" s="14" t="s">
        <v>117</v>
      </c>
      <c r="E54" s="15"/>
      <c r="F54" s="14">
        <f t="shared" si="1"/>
        <v>0</v>
      </c>
    </row>
    <row r="55" s="1" customFormat="1" ht="25" customHeight="1" spans="1:6">
      <c r="A55" s="14" t="s">
        <v>118</v>
      </c>
      <c r="B55" s="16" t="s">
        <v>119</v>
      </c>
      <c r="C55" s="14" t="s">
        <v>113</v>
      </c>
      <c r="D55" s="14" t="s">
        <v>120</v>
      </c>
      <c r="E55" s="15"/>
      <c r="F55" s="14">
        <f t="shared" si="1"/>
        <v>0</v>
      </c>
    </row>
    <row r="56" s="1" customFormat="1" ht="25" customHeight="1" spans="1:6">
      <c r="A56" s="14" t="s">
        <v>121</v>
      </c>
      <c r="B56" s="16" t="s">
        <v>122</v>
      </c>
      <c r="C56" s="14" t="s">
        <v>113</v>
      </c>
      <c r="D56" s="14" t="s">
        <v>117</v>
      </c>
      <c r="E56" s="15"/>
      <c r="F56" s="14">
        <f t="shared" si="1"/>
        <v>0</v>
      </c>
    </row>
    <row r="57" s="1" customFormat="1" ht="25" customHeight="1" spans="1:6">
      <c r="A57" s="14" t="s">
        <v>123</v>
      </c>
      <c r="B57" s="16" t="s">
        <v>124</v>
      </c>
      <c r="C57" s="14" t="s">
        <v>113</v>
      </c>
      <c r="D57" s="14" t="s">
        <v>181</v>
      </c>
      <c r="E57" s="15"/>
      <c r="F57" s="14">
        <f t="shared" si="1"/>
        <v>0</v>
      </c>
    </row>
    <row r="58" s="1" customFormat="1" ht="25" customHeight="1" spans="1:6">
      <c r="A58" s="14" t="s">
        <v>126</v>
      </c>
      <c r="B58" s="16" t="s">
        <v>127</v>
      </c>
      <c r="C58" s="14" t="s">
        <v>113</v>
      </c>
      <c r="D58" s="14" t="s">
        <v>128</v>
      </c>
      <c r="E58" s="15"/>
      <c r="F58" s="14">
        <f t="shared" si="1"/>
        <v>0</v>
      </c>
    </row>
    <row r="59" s="1" customFormat="1" ht="25" customHeight="1" spans="1:6">
      <c r="A59" s="14" t="s">
        <v>129</v>
      </c>
      <c r="B59" s="16" t="s">
        <v>130</v>
      </c>
      <c r="C59" s="14" t="s">
        <v>131</v>
      </c>
      <c r="D59" s="14" t="s">
        <v>132</v>
      </c>
      <c r="E59" s="15"/>
      <c r="F59" s="14">
        <f t="shared" si="1"/>
        <v>0</v>
      </c>
    </row>
    <row r="60" s="1" customFormat="1" ht="25" customHeight="1" spans="1:6">
      <c r="A60" s="14" t="s">
        <v>133</v>
      </c>
      <c r="B60" s="16" t="s">
        <v>134</v>
      </c>
      <c r="C60" s="14" t="s">
        <v>135</v>
      </c>
      <c r="D60" s="14" t="s">
        <v>100</v>
      </c>
      <c r="E60" s="15"/>
      <c r="F60" s="14">
        <f t="shared" si="1"/>
        <v>0</v>
      </c>
    </row>
    <row r="61" s="1" customFormat="1" ht="25" customHeight="1" spans="1:6">
      <c r="A61" s="14" t="s">
        <v>72</v>
      </c>
      <c r="B61" s="16" t="s">
        <v>136</v>
      </c>
      <c r="C61" s="14"/>
      <c r="D61" s="14"/>
      <c r="E61" s="15"/>
      <c r="F61" s="14">
        <f t="shared" si="1"/>
        <v>0</v>
      </c>
    </row>
    <row r="62" s="1" customFormat="1" ht="25" customHeight="1" spans="1:6">
      <c r="A62" s="14" t="s">
        <v>137</v>
      </c>
      <c r="B62" s="16" t="s">
        <v>138</v>
      </c>
      <c r="C62" s="14" t="s">
        <v>94</v>
      </c>
      <c r="D62" s="14" t="s">
        <v>95</v>
      </c>
      <c r="E62" s="15"/>
      <c r="F62" s="14">
        <f t="shared" si="1"/>
        <v>0</v>
      </c>
    </row>
    <row r="63" s="1" customFormat="1" ht="25" customHeight="1" spans="1:6">
      <c r="A63" s="14" t="s">
        <v>182</v>
      </c>
      <c r="B63" s="16" t="s">
        <v>183</v>
      </c>
      <c r="C63" s="14" t="s">
        <v>94</v>
      </c>
      <c r="D63" s="14" t="s">
        <v>95</v>
      </c>
      <c r="E63" s="15"/>
      <c r="F63" s="14">
        <f t="shared" si="1"/>
        <v>0</v>
      </c>
    </row>
    <row r="64" s="1" customFormat="1" ht="25" customHeight="1" spans="1:6">
      <c r="A64" s="14" t="s">
        <v>141</v>
      </c>
      <c r="B64" s="16" t="s">
        <v>142</v>
      </c>
      <c r="C64" s="14" t="s">
        <v>143</v>
      </c>
      <c r="D64" s="14" t="s">
        <v>100</v>
      </c>
      <c r="E64" s="15"/>
      <c r="F64" s="14">
        <f t="shared" si="1"/>
        <v>0</v>
      </c>
    </row>
    <row r="65" s="1" customFormat="1" ht="25" customHeight="1" spans="1:6">
      <c r="A65" s="14" t="s">
        <v>144</v>
      </c>
      <c r="B65" s="16" t="s">
        <v>145</v>
      </c>
      <c r="C65" s="14" t="s">
        <v>143</v>
      </c>
      <c r="D65" s="14" t="s">
        <v>100</v>
      </c>
      <c r="E65" s="15"/>
      <c r="F65" s="14">
        <f t="shared" si="1"/>
        <v>0</v>
      </c>
    </row>
    <row r="66" s="1" customFormat="1" ht="25" customHeight="1" spans="1:6">
      <c r="A66" s="14" t="s">
        <v>146</v>
      </c>
      <c r="B66" s="16" t="s">
        <v>147</v>
      </c>
      <c r="C66" s="14" t="s">
        <v>143</v>
      </c>
      <c r="D66" s="14" t="s">
        <v>95</v>
      </c>
      <c r="E66" s="15"/>
      <c r="F66" s="14">
        <f t="shared" si="1"/>
        <v>0</v>
      </c>
    </row>
    <row r="67" s="1" customFormat="1" ht="25" customHeight="1" spans="1:6">
      <c r="A67" s="14" t="s">
        <v>148</v>
      </c>
      <c r="B67" s="16" t="s">
        <v>149</v>
      </c>
      <c r="C67" s="14" t="s">
        <v>143</v>
      </c>
      <c r="D67" s="14" t="s">
        <v>150</v>
      </c>
      <c r="E67" s="15"/>
      <c r="F67" s="14">
        <f t="shared" si="1"/>
        <v>0</v>
      </c>
    </row>
    <row r="68" s="1" customFormat="1" ht="25" customHeight="1" spans="1:6">
      <c r="A68" s="14" t="s">
        <v>151</v>
      </c>
      <c r="B68" s="16" t="s">
        <v>152</v>
      </c>
      <c r="C68" s="14" t="s">
        <v>143</v>
      </c>
      <c r="D68" s="14" t="s">
        <v>150</v>
      </c>
      <c r="E68" s="15"/>
      <c r="F68" s="14">
        <f t="shared" si="1"/>
        <v>0</v>
      </c>
    </row>
    <row r="69" s="1" customFormat="1" ht="32" customHeight="1" spans="1:6">
      <c r="A69" s="14" t="s">
        <v>153</v>
      </c>
      <c r="B69" s="16" t="s">
        <v>184</v>
      </c>
      <c r="C69" s="14" t="s">
        <v>94</v>
      </c>
      <c r="D69" s="14" t="s">
        <v>71</v>
      </c>
      <c r="E69" s="15"/>
      <c r="F69" s="14">
        <f t="shared" si="1"/>
        <v>0</v>
      </c>
    </row>
    <row r="70" s="1" customFormat="1" ht="25" customHeight="1" spans="1:6">
      <c r="A70" s="14" t="s">
        <v>155</v>
      </c>
      <c r="B70" s="16" t="s">
        <v>156</v>
      </c>
      <c r="C70" s="14" t="s">
        <v>94</v>
      </c>
      <c r="D70" s="14" t="s">
        <v>100</v>
      </c>
      <c r="E70" s="15"/>
      <c r="F70" s="14">
        <f t="shared" si="1"/>
        <v>0</v>
      </c>
    </row>
    <row r="71" s="1" customFormat="1" ht="25" customHeight="1" spans="1:6">
      <c r="A71" s="14" t="s">
        <v>157</v>
      </c>
      <c r="B71" s="16" t="s">
        <v>110</v>
      </c>
      <c r="C71" s="14"/>
      <c r="D71" s="14"/>
      <c r="E71" s="15"/>
      <c r="F71" s="14">
        <f t="shared" si="1"/>
        <v>0</v>
      </c>
    </row>
    <row r="72" s="1" customFormat="1" ht="25" customHeight="1" spans="1:6">
      <c r="A72" s="14" t="s">
        <v>158</v>
      </c>
      <c r="B72" s="16" t="s">
        <v>159</v>
      </c>
      <c r="C72" s="14" t="s">
        <v>113</v>
      </c>
      <c r="D72" s="14" t="s">
        <v>160</v>
      </c>
      <c r="E72" s="15"/>
      <c r="F72" s="14">
        <f t="shared" si="1"/>
        <v>0</v>
      </c>
    </row>
    <row r="73" s="1" customFormat="1" ht="25" customHeight="1" spans="1:6">
      <c r="A73" s="14" t="s">
        <v>161</v>
      </c>
      <c r="B73" s="16" t="s">
        <v>162</v>
      </c>
      <c r="C73" s="14" t="s">
        <v>113</v>
      </c>
      <c r="D73" s="14" t="s">
        <v>160</v>
      </c>
      <c r="E73" s="15"/>
      <c r="F73" s="14">
        <f t="shared" ref="F73:F104" si="2">ROUND(E73*D73,0)</f>
        <v>0</v>
      </c>
    </row>
    <row r="74" s="1" customFormat="1" ht="25" customHeight="1" spans="1:6">
      <c r="A74" s="14" t="s">
        <v>163</v>
      </c>
      <c r="B74" s="16" t="s">
        <v>164</v>
      </c>
      <c r="C74" s="14" t="s">
        <v>113</v>
      </c>
      <c r="D74" s="14" t="s">
        <v>160</v>
      </c>
      <c r="E74" s="15"/>
      <c r="F74" s="14">
        <f t="shared" si="2"/>
        <v>0</v>
      </c>
    </row>
    <row r="75" s="1" customFormat="1" ht="25" customHeight="1" spans="1:6">
      <c r="A75" s="14" t="s">
        <v>165</v>
      </c>
      <c r="B75" s="16" t="s">
        <v>166</v>
      </c>
      <c r="C75" s="14" t="s">
        <v>113</v>
      </c>
      <c r="D75" s="14" t="s">
        <v>160</v>
      </c>
      <c r="E75" s="15"/>
      <c r="F75" s="14">
        <f t="shared" si="2"/>
        <v>0</v>
      </c>
    </row>
    <row r="76" s="1" customFormat="1" ht="25" customHeight="1" spans="1:6">
      <c r="A76" s="14" t="s">
        <v>167</v>
      </c>
      <c r="B76" s="16" t="s">
        <v>168</v>
      </c>
      <c r="C76" s="14" t="s">
        <v>113</v>
      </c>
      <c r="D76" s="14" t="s">
        <v>120</v>
      </c>
      <c r="E76" s="15"/>
      <c r="F76" s="14">
        <f t="shared" si="2"/>
        <v>0</v>
      </c>
    </row>
    <row r="77" s="1" customFormat="1" ht="25" customHeight="1" spans="1:6">
      <c r="A77" s="14" t="s">
        <v>169</v>
      </c>
      <c r="B77" s="16" t="s">
        <v>170</v>
      </c>
      <c r="C77" s="14" t="s">
        <v>113</v>
      </c>
      <c r="D77" s="14" t="s">
        <v>120</v>
      </c>
      <c r="E77" s="15"/>
      <c r="F77" s="14">
        <f t="shared" si="2"/>
        <v>0</v>
      </c>
    </row>
    <row r="78" s="1" customFormat="1" ht="25" customHeight="1" spans="1:6">
      <c r="A78" s="14" t="s">
        <v>172</v>
      </c>
      <c r="B78" s="16" t="s">
        <v>130</v>
      </c>
      <c r="C78" s="14" t="s">
        <v>131</v>
      </c>
      <c r="D78" s="14" t="s">
        <v>100</v>
      </c>
      <c r="E78" s="15"/>
      <c r="F78" s="14">
        <f t="shared" si="2"/>
        <v>0</v>
      </c>
    </row>
    <row r="79" s="1" customFormat="1" ht="32" customHeight="1" spans="1:6">
      <c r="A79" s="14" t="s">
        <v>173</v>
      </c>
      <c r="B79" s="16" t="s">
        <v>174</v>
      </c>
      <c r="C79" s="14" t="s">
        <v>135</v>
      </c>
      <c r="D79" s="14" t="s">
        <v>100</v>
      </c>
      <c r="E79" s="15"/>
      <c r="F79" s="14">
        <f t="shared" si="2"/>
        <v>0</v>
      </c>
    </row>
    <row r="80" s="1" customFormat="1" ht="25" customHeight="1" spans="1:6">
      <c r="A80" s="14" t="s">
        <v>175</v>
      </c>
      <c r="B80" s="16" t="s">
        <v>176</v>
      </c>
      <c r="C80" s="14" t="s">
        <v>177</v>
      </c>
      <c r="D80" s="14" t="s">
        <v>71</v>
      </c>
      <c r="E80" s="15"/>
      <c r="F80" s="14">
        <f t="shared" si="2"/>
        <v>0</v>
      </c>
    </row>
    <row r="81" s="1" customFormat="1" ht="25" customHeight="1" spans="1:6">
      <c r="A81" s="12" t="s">
        <v>185</v>
      </c>
      <c r="B81" s="12" t="s">
        <v>186</v>
      </c>
      <c r="C81" s="14"/>
      <c r="D81" s="14"/>
      <c r="E81" s="15"/>
      <c r="F81" s="14">
        <f t="shared" si="2"/>
        <v>0</v>
      </c>
    </row>
    <row r="82" s="1" customFormat="1" ht="25" customHeight="1" spans="1:6">
      <c r="A82" s="14" t="s">
        <v>68</v>
      </c>
      <c r="B82" s="16" t="s">
        <v>91</v>
      </c>
      <c r="C82" s="14"/>
      <c r="D82" s="14"/>
      <c r="E82" s="15"/>
      <c r="F82" s="14">
        <f t="shared" si="2"/>
        <v>0</v>
      </c>
    </row>
    <row r="83" s="1" customFormat="1" ht="32" customHeight="1" spans="1:6">
      <c r="A83" s="14" t="s">
        <v>92</v>
      </c>
      <c r="B83" s="16" t="s">
        <v>93</v>
      </c>
      <c r="C83" s="14" t="s">
        <v>94</v>
      </c>
      <c r="D83" s="14" t="s">
        <v>95</v>
      </c>
      <c r="E83" s="15"/>
      <c r="F83" s="14">
        <f t="shared" si="2"/>
        <v>0</v>
      </c>
    </row>
    <row r="84" s="1" customFormat="1" ht="32" customHeight="1" spans="1:6">
      <c r="A84" s="14" t="s">
        <v>96</v>
      </c>
      <c r="B84" s="16" t="s">
        <v>97</v>
      </c>
      <c r="C84" s="14" t="s">
        <v>94</v>
      </c>
      <c r="D84" s="14" t="s">
        <v>95</v>
      </c>
      <c r="E84" s="15"/>
      <c r="F84" s="14">
        <f t="shared" si="2"/>
        <v>0</v>
      </c>
    </row>
    <row r="85" s="1" customFormat="1" ht="25" customHeight="1" spans="1:6">
      <c r="A85" s="14" t="s">
        <v>187</v>
      </c>
      <c r="B85" s="16" t="s">
        <v>188</v>
      </c>
      <c r="C85" s="14" t="s">
        <v>94</v>
      </c>
      <c r="D85" s="14" t="s">
        <v>100</v>
      </c>
      <c r="E85" s="15"/>
      <c r="F85" s="14">
        <f t="shared" si="2"/>
        <v>0</v>
      </c>
    </row>
    <row r="86" s="1" customFormat="1" ht="25" customHeight="1" spans="1:6">
      <c r="A86" s="14" t="s">
        <v>109</v>
      </c>
      <c r="B86" s="16" t="s">
        <v>110</v>
      </c>
      <c r="C86" s="14"/>
      <c r="D86" s="14"/>
      <c r="E86" s="15"/>
      <c r="F86" s="14">
        <f t="shared" si="2"/>
        <v>0</v>
      </c>
    </row>
    <row r="87" s="1" customFormat="1" ht="25" customHeight="1" spans="1:6">
      <c r="A87" s="14" t="s">
        <v>111</v>
      </c>
      <c r="B87" s="16" t="s">
        <v>112</v>
      </c>
      <c r="C87" s="14" t="s">
        <v>113</v>
      </c>
      <c r="D87" s="14" t="s">
        <v>189</v>
      </c>
      <c r="E87" s="15"/>
      <c r="F87" s="14">
        <f t="shared" si="2"/>
        <v>0</v>
      </c>
    </row>
    <row r="88" s="1" customFormat="1" ht="25" customHeight="1" spans="1:6">
      <c r="A88" s="14" t="s">
        <v>118</v>
      </c>
      <c r="B88" s="16" t="s">
        <v>119</v>
      </c>
      <c r="C88" s="14" t="s">
        <v>113</v>
      </c>
      <c r="D88" s="14" t="s">
        <v>189</v>
      </c>
      <c r="E88" s="15"/>
      <c r="F88" s="14">
        <f t="shared" si="2"/>
        <v>0</v>
      </c>
    </row>
    <row r="89" s="1" customFormat="1" ht="25" customHeight="1" spans="1:6">
      <c r="A89" s="14" t="s">
        <v>123</v>
      </c>
      <c r="B89" s="16" t="s">
        <v>124</v>
      </c>
      <c r="C89" s="14" t="s">
        <v>113</v>
      </c>
      <c r="D89" s="14" t="s">
        <v>190</v>
      </c>
      <c r="E89" s="15"/>
      <c r="F89" s="14">
        <f t="shared" si="2"/>
        <v>0</v>
      </c>
    </row>
    <row r="90" s="1" customFormat="1" ht="25" customHeight="1" spans="1:6">
      <c r="A90" s="14" t="s">
        <v>129</v>
      </c>
      <c r="B90" s="16" t="s">
        <v>130</v>
      </c>
      <c r="C90" s="14" t="s">
        <v>131</v>
      </c>
      <c r="D90" s="14" t="s">
        <v>100</v>
      </c>
      <c r="E90" s="15"/>
      <c r="F90" s="14">
        <f t="shared" si="2"/>
        <v>0</v>
      </c>
    </row>
    <row r="91" s="1" customFormat="1" ht="32" customHeight="1" spans="1:6">
      <c r="A91" s="14" t="s">
        <v>191</v>
      </c>
      <c r="B91" s="16" t="s">
        <v>192</v>
      </c>
      <c r="C91" s="14" t="s">
        <v>135</v>
      </c>
      <c r="D91" s="14" t="s">
        <v>100</v>
      </c>
      <c r="E91" s="15"/>
      <c r="F91" s="14">
        <f t="shared" si="2"/>
        <v>0</v>
      </c>
    </row>
    <row r="92" s="1" customFormat="1" ht="25" customHeight="1" spans="1:6">
      <c r="A92" s="12" t="s">
        <v>193</v>
      </c>
      <c r="B92" s="12" t="s">
        <v>194</v>
      </c>
      <c r="C92" s="14"/>
      <c r="D92" s="14"/>
      <c r="E92" s="15"/>
      <c r="F92" s="14">
        <f t="shared" si="2"/>
        <v>0</v>
      </c>
    </row>
    <row r="93" s="1" customFormat="1" ht="25" customHeight="1" spans="1:6">
      <c r="A93" s="14" t="s">
        <v>68</v>
      </c>
      <c r="B93" s="16" t="s">
        <v>91</v>
      </c>
      <c r="C93" s="14"/>
      <c r="D93" s="14"/>
      <c r="E93" s="15"/>
      <c r="F93" s="14">
        <f t="shared" si="2"/>
        <v>0</v>
      </c>
    </row>
    <row r="94" s="1" customFormat="1" ht="32" customHeight="1" spans="1:6">
      <c r="A94" s="14" t="s">
        <v>195</v>
      </c>
      <c r="B94" s="16" t="s">
        <v>196</v>
      </c>
      <c r="C94" s="14" t="s">
        <v>94</v>
      </c>
      <c r="D94" s="14" t="s">
        <v>95</v>
      </c>
      <c r="E94" s="15"/>
      <c r="F94" s="14">
        <f t="shared" si="2"/>
        <v>0</v>
      </c>
    </row>
    <row r="95" s="1" customFormat="1" ht="32" customHeight="1" spans="1:6">
      <c r="A95" s="14" t="s">
        <v>197</v>
      </c>
      <c r="B95" s="16" t="s">
        <v>198</v>
      </c>
      <c r="C95" s="14" t="s">
        <v>94</v>
      </c>
      <c r="D95" s="14" t="s">
        <v>95</v>
      </c>
      <c r="E95" s="15"/>
      <c r="F95" s="14">
        <f t="shared" si="2"/>
        <v>0</v>
      </c>
    </row>
    <row r="96" s="1" customFormat="1" ht="25" customHeight="1" spans="1:6">
      <c r="A96" s="14" t="s">
        <v>101</v>
      </c>
      <c r="B96" s="16" t="s">
        <v>102</v>
      </c>
      <c r="C96" s="14" t="s">
        <v>94</v>
      </c>
      <c r="D96" s="14" t="s">
        <v>150</v>
      </c>
      <c r="E96" s="15"/>
      <c r="F96" s="14">
        <f t="shared" si="2"/>
        <v>0</v>
      </c>
    </row>
    <row r="97" s="1" customFormat="1" ht="25" customHeight="1" spans="1:6">
      <c r="A97" s="14" t="s">
        <v>103</v>
      </c>
      <c r="B97" s="16" t="s">
        <v>104</v>
      </c>
      <c r="C97" s="14" t="s">
        <v>94</v>
      </c>
      <c r="D97" s="14" t="s">
        <v>100</v>
      </c>
      <c r="E97" s="15"/>
      <c r="F97" s="14">
        <f t="shared" si="2"/>
        <v>0</v>
      </c>
    </row>
    <row r="98" s="1" customFormat="1" ht="32" customHeight="1" spans="1:6">
      <c r="A98" s="14" t="s">
        <v>105</v>
      </c>
      <c r="B98" s="16" t="s">
        <v>106</v>
      </c>
      <c r="C98" s="14" t="s">
        <v>94</v>
      </c>
      <c r="D98" s="14" t="s">
        <v>100</v>
      </c>
      <c r="E98" s="15"/>
      <c r="F98" s="14">
        <f t="shared" si="2"/>
        <v>0</v>
      </c>
    </row>
    <row r="99" s="1" customFormat="1" ht="32" customHeight="1" spans="1:6">
      <c r="A99" s="14" t="s">
        <v>107</v>
      </c>
      <c r="B99" s="16" t="s">
        <v>108</v>
      </c>
      <c r="C99" s="14" t="s">
        <v>94</v>
      </c>
      <c r="D99" s="14" t="s">
        <v>71</v>
      </c>
      <c r="E99" s="15"/>
      <c r="F99" s="14">
        <f t="shared" si="2"/>
        <v>0</v>
      </c>
    </row>
    <row r="100" s="1" customFormat="1" ht="25" customHeight="1" spans="1:6">
      <c r="A100" s="14" t="s">
        <v>109</v>
      </c>
      <c r="B100" s="16" t="s">
        <v>110</v>
      </c>
      <c r="C100" s="14"/>
      <c r="D100" s="14"/>
      <c r="E100" s="15"/>
      <c r="F100" s="14">
        <f t="shared" si="2"/>
        <v>0</v>
      </c>
    </row>
    <row r="101" s="1" customFormat="1" ht="25" customHeight="1" spans="1:6">
      <c r="A101" s="14" t="s">
        <v>111</v>
      </c>
      <c r="B101" s="16" t="s">
        <v>112</v>
      </c>
      <c r="C101" s="14" t="s">
        <v>113</v>
      </c>
      <c r="D101" s="14" t="s">
        <v>199</v>
      </c>
      <c r="E101" s="15"/>
      <c r="F101" s="14">
        <f t="shared" si="2"/>
        <v>0</v>
      </c>
    </row>
    <row r="102" s="1" customFormat="1" ht="25" customHeight="1" spans="1:6">
      <c r="A102" s="14" t="s">
        <v>115</v>
      </c>
      <c r="B102" s="16" t="s">
        <v>116</v>
      </c>
      <c r="C102" s="14" t="s">
        <v>113</v>
      </c>
      <c r="D102" s="14" t="s">
        <v>199</v>
      </c>
      <c r="E102" s="15"/>
      <c r="F102" s="14">
        <f t="shared" si="2"/>
        <v>0</v>
      </c>
    </row>
    <row r="103" s="1" customFormat="1" ht="25" customHeight="1" spans="1:6">
      <c r="A103" s="14" t="s">
        <v>118</v>
      </c>
      <c r="B103" s="16" t="s">
        <v>119</v>
      </c>
      <c r="C103" s="14" t="s">
        <v>113</v>
      </c>
      <c r="D103" s="14" t="s">
        <v>128</v>
      </c>
      <c r="E103" s="15"/>
      <c r="F103" s="14">
        <f t="shared" si="2"/>
        <v>0</v>
      </c>
    </row>
    <row r="104" s="1" customFormat="1" ht="25" customHeight="1" spans="1:6">
      <c r="A104" s="14" t="s">
        <v>121</v>
      </c>
      <c r="B104" s="16" t="s">
        <v>122</v>
      </c>
      <c r="C104" s="14" t="s">
        <v>113</v>
      </c>
      <c r="D104" s="14" t="s">
        <v>199</v>
      </c>
      <c r="E104" s="15"/>
      <c r="F104" s="14">
        <f t="shared" si="2"/>
        <v>0</v>
      </c>
    </row>
    <row r="105" s="1" customFormat="1" ht="25" customHeight="1" spans="1:6">
      <c r="A105" s="14" t="s">
        <v>200</v>
      </c>
      <c r="B105" s="16" t="s">
        <v>201</v>
      </c>
      <c r="C105" s="14" t="s">
        <v>113</v>
      </c>
      <c r="D105" s="14" t="s">
        <v>202</v>
      </c>
      <c r="E105" s="15"/>
      <c r="F105" s="14">
        <f t="shared" ref="F105:F136" si="3">ROUND(E105*D105,0)</f>
        <v>0</v>
      </c>
    </row>
    <row r="106" s="1" customFormat="1" ht="25" customHeight="1" spans="1:6">
      <c r="A106" s="14" t="s">
        <v>123</v>
      </c>
      <c r="B106" s="16" t="s">
        <v>124</v>
      </c>
      <c r="C106" s="14" t="s">
        <v>113</v>
      </c>
      <c r="D106" s="14" t="s">
        <v>190</v>
      </c>
      <c r="E106" s="15"/>
      <c r="F106" s="14">
        <f t="shared" si="3"/>
        <v>0</v>
      </c>
    </row>
    <row r="107" s="1" customFormat="1" ht="25" customHeight="1" spans="1:6">
      <c r="A107" s="14" t="s">
        <v>126</v>
      </c>
      <c r="B107" s="16" t="s">
        <v>127</v>
      </c>
      <c r="C107" s="14" t="s">
        <v>113</v>
      </c>
      <c r="D107" s="14" t="s">
        <v>128</v>
      </c>
      <c r="E107" s="15"/>
      <c r="F107" s="14">
        <f t="shared" si="3"/>
        <v>0</v>
      </c>
    </row>
    <row r="108" s="1" customFormat="1" ht="25" customHeight="1" spans="1:6">
      <c r="A108" s="14" t="s">
        <v>129</v>
      </c>
      <c r="B108" s="16" t="s">
        <v>130</v>
      </c>
      <c r="C108" s="14" t="s">
        <v>131</v>
      </c>
      <c r="D108" s="14" t="s">
        <v>203</v>
      </c>
      <c r="E108" s="15"/>
      <c r="F108" s="14">
        <f t="shared" si="3"/>
        <v>0</v>
      </c>
    </row>
    <row r="109" s="1" customFormat="1" ht="25" customHeight="1" spans="1:6">
      <c r="A109" s="14" t="s">
        <v>133</v>
      </c>
      <c r="B109" s="16" t="s">
        <v>134</v>
      </c>
      <c r="C109" s="14" t="s">
        <v>135</v>
      </c>
      <c r="D109" s="14" t="s">
        <v>100</v>
      </c>
      <c r="E109" s="15"/>
      <c r="F109" s="14">
        <f t="shared" si="3"/>
        <v>0</v>
      </c>
    </row>
    <row r="110" s="1" customFormat="1" ht="25" customHeight="1" spans="1:6">
      <c r="A110" s="14" t="s">
        <v>72</v>
      </c>
      <c r="B110" s="16" t="s">
        <v>136</v>
      </c>
      <c r="C110" s="14"/>
      <c r="D110" s="14"/>
      <c r="E110" s="15"/>
      <c r="F110" s="14">
        <f t="shared" si="3"/>
        <v>0</v>
      </c>
    </row>
    <row r="111" s="1" customFormat="1" ht="25" customHeight="1" spans="1:6">
      <c r="A111" s="14" t="s">
        <v>204</v>
      </c>
      <c r="B111" s="16" t="s">
        <v>205</v>
      </c>
      <c r="C111" s="14" t="s">
        <v>94</v>
      </c>
      <c r="D111" s="14" t="s">
        <v>95</v>
      </c>
      <c r="E111" s="15"/>
      <c r="F111" s="14">
        <f t="shared" si="3"/>
        <v>0</v>
      </c>
    </row>
    <row r="112" s="1" customFormat="1" ht="25" customHeight="1" spans="1:6">
      <c r="A112" s="14" t="s">
        <v>206</v>
      </c>
      <c r="B112" s="16" t="s">
        <v>207</v>
      </c>
      <c r="C112" s="14" t="s">
        <v>94</v>
      </c>
      <c r="D112" s="14" t="s">
        <v>95</v>
      </c>
      <c r="E112" s="15"/>
      <c r="F112" s="14">
        <f t="shared" si="3"/>
        <v>0</v>
      </c>
    </row>
    <row r="113" s="1" customFormat="1" ht="25" customHeight="1" spans="1:6">
      <c r="A113" s="14" t="s">
        <v>141</v>
      </c>
      <c r="B113" s="16" t="s">
        <v>142</v>
      </c>
      <c r="C113" s="14" t="s">
        <v>143</v>
      </c>
      <c r="D113" s="14" t="s">
        <v>208</v>
      </c>
      <c r="E113" s="15"/>
      <c r="F113" s="14">
        <f t="shared" si="3"/>
        <v>0</v>
      </c>
    </row>
    <row r="114" s="1" customFormat="1" ht="25" customHeight="1" spans="1:6">
      <c r="A114" s="14" t="s">
        <v>144</v>
      </c>
      <c r="B114" s="16" t="s">
        <v>145</v>
      </c>
      <c r="C114" s="14" t="s">
        <v>143</v>
      </c>
      <c r="D114" s="14" t="s">
        <v>150</v>
      </c>
      <c r="E114" s="15"/>
      <c r="F114" s="14">
        <f t="shared" si="3"/>
        <v>0</v>
      </c>
    </row>
    <row r="115" s="1" customFormat="1" ht="25" customHeight="1" spans="1:6">
      <c r="A115" s="14" t="s">
        <v>146</v>
      </c>
      <c r="B115" s="16" t="s">
        <v>147</v>
      </c>
      <c r="C115" s="14" t="s">
        <v>143</v>
      </c>
      <c r="D115" s="14" t="s">
        <v>95</v>
      </c>
      <c r="E115" s="15"/>
      <c r="F115" s="14">
        <f t="shared" si="3"/>
        <v>0</v>
      </c>
    </row>
    <row r="116" s="1" customFormat="1" ht="25" customHeight="1" spans="1:6">
      <c r="A116" s="14" t="s">
        <v>148</v>
      </c>
      <c r="B116" s="16" t="s">
        <v>149</v>
      </c>
      <c r="C116" s="14" t="s">
        <v>143</v>
      </c>
      <c r="D116" s="14" t="s">
        <v>209</v>
      </c>
      <c r="E116" s="15"/>
      <c r="F116" s="14">
        <f t="shared" si="3"/>
        <v>0</v>
      </c>
    </row>
    <row r="117" s="1" customFormat="1" ht="25" customHeight="1" spans="1:6">
      <c r="A117" s="14" t="s">
        <v>151</v>
      </c>
      <c r="B117" s="16" t="s">
        <v>152</v>
      </c>
      <c r="C117" s="14" t="s">
        <v>143</v>
      </c>
      <c r="D117" s="14" t="s">
        <v>209</v>
      </c>
      <c r="E117" s="15"/>
      <c r="F117" s="14">
        <f t="shared" si="3"/>
        <v>0</v>
      </c>
    </row>
    <row r="118" s="1" customFormat="1" ht="32" customHeight="1" spans="1:6">
      <c r="A118" s="14" t="s">
        <v>153</v>
      </c>
      <c r="B118" s="16" t="s">
        <v>184</v>
      </c>
      <c r="C118" s="14" t="s">
        <v>94</v>
      </c>
      <c r="D118" s="14" t="s">
        <v>71</v>
      </c>
      <c r="E118" s="15"/>
      <c r="F118" s="14">
        <f t="shared" si="3"/>
        <v>0</v>
      </c>
    </row>
    <row r="119" s="1" customFormat="1" ht="25" customHeight="1" spans="1:6">
      <c r="A119" s="14" t="s">
        <v>155</v>
      </c>
      <c r="B119" s="16" t="s">
        <v>156</v>
      </c>
      <c r="C119" s="14" t="s">
        <v>94</v>
      </c>
      <c r="D119" s="14" t="s">
        <v>100</v>
      </c>
      <c r="E119" s="15"/>
      <c r="F119" s="14">
        <f t="shared" si="3"/>
        <v>0</v>
      </c>
    </row>
    <row r="120" s="1" customFormat="1" ht="25" customHeight="1" spans="1:6">
      <c r="A120" s="14" t="s">
        <v>157</v>
      </c>
      <c r="B120" s="16" t="s">
        <v>110</v>
      </c>
      <c r="C120" s="14"/>
      <c r="D120" s="14"/>
      <c r="E120" s="15"/>
      <c r="F120" s="14">
        <f t="shared" si="3"/>
        <v>0</v>
      </c>
    </row>
    <row r="121" s="1" customFormat="1" ht="25" customHeight="1" spans="1:6">
      <c r="A121" s="14" t="s">
        <v>158</v>
      </c>
      <c r="B121" s="16" t="s">
        <v>159</v>
      </c>
      <c r="C121" s="14" t="s">
        <v>113</v>
      </c>
      <c r="D121" s="14" t="s">
        <v>210</v>
      </c>
      <c r="E121" s="15"/>
      <c r="F121" s="14">
        <f t="shared" si="3"/>
        <v>0</v>
      </c>
    </row>
    <row r="122" s="1" customFormat="1" ht="25" customHeight="1" spans="1:6">
      <c r="A122" s="14" t="s">
        <v>161</v>
      </c>
      <c r="B122" s="16" t="s">
        <v>162</v>
      </c>
      <c r="C122" s="14" t="s">
        <v>113</v>
      </c>
      <c r="D122" s="14" t="s">
        <v>210</v>
      </c>
      <c r="E122" s="15"/>
      <c r="F122" s="14">
        <f t="shared" si="3"/>
        <v>0</v>
      </c>
    </row>
    <row r="123" s="1" customFormat="1" ht="25" customHeight="1" spans="1:6">
      <c r="A123" s="14" t="s">
        <v>163</v>
      </c>
      <c r="B123" s="16" t="s">
        <v>164</v>
      </c>
      <c r="C123" s="14" t="s">
        <v>113</v>
      </c>
      <c r="D123" s="14" t="s">
        <v>210</v>
      </c>
      <c r="E123" s="15"/>
      <c r="F123" s="14">
        <f t="shared" si="3"/>
        <v>0</v>
      </c>
    </row>
    <row r="124" s="1" customFormat="1" ht="25" customHeight="1" spans="1:6">
      <c r="A124" s="14" t="s">
        <v>165</v>
      </c>
      <c r="B124" s="16" t="s">
        <v>166</v>
      </c>
      <c r="C124" s="14" t="s">
        <v>113</v>
      </c>
      <c r="D124" s="14" t="s">
        <v>210</v>
      </c>
      <c r="E124" s="15"/>
      <c r="F124" s="14">
        <f t="shared" si="3"/>
        <v>0</v>
      </c>
    </row>
    <row r="125" s="1" customFormat="1" ht="25" customHeight="1" spans="1:6">
      <c r="A125" s="14" t="s">
        <v>167</v>
      </c>
      <c r="B125" s="16" t="s">
        <v>168</v>
      </c>
      <c r="C125" s="14" t="s">
        <v>113</v>
      </c>
      <c r="D125" s="14" t="s">
        <v>211</v>
      </c>
      <c r="E125" s="15"/>
      <c r="F125" s="14">
        <f t="shared" si="3"/>
        <v>0</v>
      </c>
    </row>
    <row r="126" s="1" customFormat="1" ht="25" customHeight="1" spans="1:6">
      <c r="A126" s="14" t="s">
        <v>169</v>
      </c>
      <c r="B126" s="16" t="s">
        <v>170</v>
      </c>
      <c r="C126" s="14" t="s">
        <v>113</v>
      </c>
      <c r="D126" s="14" t="s">
        <v>212</v>
      </c>
      <c r="E126" s="15"/>
      <c r="F126" s="14">
        <f t="shared" si="3"/>
        <v>0</v>
      </c>
    </row>
    <row r="127" s="1" customFormat="1" ht="25" customHeight="1" spans="1:6">
      <c r="A127" s="14" t="s">
        <v>172</v>
      </c>
      <c r="B127" s="16" t="s">
        <v>130</v>
      </c>
      <c r="C127" s="14" t="s">
        <v>131</v>
      </c>
      <c r="D127" s="14" t="s">
        <v>213</v>
      </c>
      <c r="E127" s="15"/>
      <c r="F127" s="14">
        <f t="shared" si="3"/>
        <v>0</v>
      </c>
    </row>
    <row r="128" s="1" customFormat="1" ht="32" customHeight="1" spans="1:6">
      <c r="A128" s="14" t="s">
        <v>173</v>
      </c>
      <c r="B128" s="16" t="s">
        <v>174</v>
      </c>
      <c r="C128" s="14" t="s">
        <v>135</v>
      </c>
      <c r="D128" s="14" t="s">
        <v>100</v>
      </c>
      <c r="E128" s="15"/>
      <c r="F128" s="14">
        <f t="shared" si="3"/>
        <v>0</v>
      </c>
    </row>
    <row r="129" s="1" customFormat="1" ht="25" customHeight="1" spans="1:6">
      <c r="A129" s="14" t="s">
        <v>175</v>
      </c>
      <c r="B129" s="16" t="s">
        <v>176</v>
      </c>
      <c r="C129" s="14" t="s">
        <v>177</v>
      </c>
      <c r="D129" s="14" t="s">
        <v>71</v>
      </c>
      <c r="E129" s="15"/>
      <c r="F129" s="14">
        <f t="shared" si="3"/>
        <v>0</v>
      </c>
    </row>
    <row r="130" s="1" customFormat="1" ht="25" customHeight="1" spans="1:6">
      <c r="A130" s="12" t="s">
        <v>214</v>
      </c>
      <c r="B130" s="13" t="s">
        <v>215</v>
      </c>
      <c r="C130" s="14"/>
      <c r="D130" s="14"/>
      <c r="E130" s="15"/>
      <c r="F130" s="14">
        <f t="shared" si="3"/>
        <v>0</v>
      </c>
    </row>
    <row r="131" s="1" customFormat="1" ht="25" customHeight="1" spans="1:6">
      <c r="A131" s="14" t="s">
        <v>68</v>
      </c>
      <c r="B131" s="16" t="s">
        <v>91</v>
      </c>
      <c r="C131" s="14"/>
      <c r="D131" s="14"/>
      <c r="E131" s="15"/>
      <c r="F131" s="14">
        <f t="shared" si="3"/>
        <v>0</v>
      </c>
    </row>
    <row r="132" s="1" customFormat="1" ht="32" customHeight="1" spans="1:6">
      <c r="A132" s="14" t="s">
        <v>92</v>
      </c>
      <c r="B132" s="16" t="s">
        <v>93</v>
      </c>
      <c r="C132" s="14" t="s">
        <v>94</v>
      </c>
      <c r="D132" s="14" t="s">
        <v>71</v>
      </c>
      <c r="E132" s="15"/>
      <c r="F132" s="14">
        <f t="shared" si="3"/>
        <v>0</v>
      </c>
    </row>
    <row r="133" s="1" customFormat="1" ht="32" customHeight="1" spans="1:6">
      <c r="A133" s="14" t="s">
        <v>216</v>
      </c>
      <c r="B133" s="16" t="s">
        <v>217</v>
      </c>
      <c r="C133" s="14" t="s">
        <v>94</v>
      </c>
      <c r="D133" s="14" t="s">
        <v>71</v>
      </c>
      <c r="E133" s="15"/>
      <c r="F133" s="14">
        <f t="shared" si="3"/>
        <v>0</v>
      </c>
    </row>
    <row r="134" s="1" customFormat="1" ht="32" customHeight="1" spans="1:6">
      <c r="A134" s="14" t="s">
        <v>218</v>
      </c>
      <c r="B134" s="16" t="s">
        <v>219</v>
      </c>
      <c r="C134" s="14" t="s">
        <v>94</v>
      </c>
      <c r="D134" s="14" t="s">
        <v>71</v>
      </c>
      <c r="E134" s="15"/>
      <c r="F134" s="14">
        <f t="shared" si="3"/>
        <v>0</v>
      </c>
    </row>
    <row r="135" s="1" customFormat="1" ht="25" customHeight="1" spans="1:6">
      <c r="A135" s="14" t="s">
        <v>98</v>
      </c>
      <c r="B135" s="16" t="s">
        <v>99</v>
      </c>
      <c r="C135" s="14" t="s">
        <v>94</v>
      </c>
      <c r="D135" s="14" t="s">
        <v>220</v>
      </c>
      <c r="E135" s="15"/>
      <c r="F135" s="14">
        <f t="shared" si="3"/>
        <v>0</v>
      </c>
    </row>
    <row r="136" s="1" customFormat="1" ht="25" customHeight="1" spans="1:6">
      <c r="A136" s="14" t="s">
        <v>101</v>
      </c>
      <c r="B136" s="16" t="s">
        <v>102</v>
      </c>
      <c r="C136" s="14" t="s">
        <v>94</v>
      </c>
      <c r="D136" s="14" t="s">
        <v>71</v>
      </c>
      <c r="E136" s="15"/>
      <c r="F136" s="14">
        <f t="shared" si="3"/>
        <v>0</v>
      </c>
    </row>
    <row r="137" s="1" customFormat="1" ht="25" customHeight="1" spans="1:6">
      <c r="A137" s="14" t="s">
        <v>103</v>
      </c>
      <c r="B137" s="16" t="s">
        <v>104</v>
      </c>
      <c r="C137" s="14" t="s">
        <v>94</v>
      </c>
      <c r="D137" s="14" t="s">
        <v>220</v>
      </c>
      <c r="E137" s="15"/>
      <c r="F137" s="14">
        <f t="shared" ref="F137:F170" si="4">ROUND(E137*D137,0)</f>
        <v>0</v>
      </c>
    </row>
    <row r="138" s="1" customFormat="1" ht="32" customHeight="1" spans="1:6">
      <c r="A138" s="14" t="s">
        <v>105</v>
      </c>
      <c r="B138" s="16" t="s">
        <v>106</v>
      </c>
      <c r="C138" s="14" t="s">
        <v>94</v>
      </c>
      <c r="D138" s="14" t="s">
        <v>100</v>
      </c>
      <c r="E138" s="15"/>
      <c r="F138" s="14">
        <f t="shared" si="4"/>
        <v>0</v>
      </c>
    </row>
    <row r="139" s="1" customFormat="1" ht="32" customHeight="1" spans="1:6">
      <c r="A139" s="14" t="s">
        <v>107</v>
      </c>
      <c r="B139" s="16" t="s">
        <v>108</v>
      </c>
      <c r="C139" s="14" t="s">
        <v>94</v>
      </c>
      <c r="D139" s="14" t="s">
        <v>71</v>
      </c>
      <c r="E139" s="15"/>
      <c r="F139" s="14">
        <f t="shared" si="4"/>
        <v>0</v>
      </c>
    </row>
    <row r="140" s="1" customFormat="1" ht="25" customHeight="1" spans="1:6">
      <c r="A140" s="14" t="s">
        <v>109</v>
      </c>
      <c r="B140" s="16" t="s">
        <v>110</v>
      </c>
      <c r="C140" s="14"/>
      <c r="D140" s="14"/>
      <c r="E140" s="15"/>
      <c r="F140" s="14">
        <f t="shared" si="4"/>
        <v>0</v>
      </c>
    </row>
    <row r="141" s="1" customFormat="1" ht="25" customHeight="1" spans="1:6">
      <c r="A141" s="14" t="s">
        <v>111</v>
      </c>
      <c r="B141" s="16" t="s">
        <v>112</v>
      </c>
      <c r="C141" s="14" t="s">
        <v>113</v>
      </c>
      <c r="D141" s="14" t="s">
        <v>221</v>
      </c>
      <c r="E141" s="15"/>
      <c r="F141" s="14">
        <f t="shared" si="4"/>
        <v>0</v>
      </c>
    </row>
    <row r="142" s="1" customFormat="1" ht="25" customHeight="1" spans="1:6">
      <c r="A142" s="14" t="s">
        <v>115</v>
      </c>
      <c r="B142" s="16" t="s">
        <v>116</v>
      </c>
      <c r="C142" s="14" t="s">
        <v>113</v>
      </c>
      <c r="D142" s="14" t="s">
        <v>222</v>
      </c>
      <c r="E142" s="15"/>
      <c r="F142" s="14">
        <f t="shared" si="4"/>
        <v>0</v>
      </c>
    </row>
    <row r="143" s="1" customFormat="1" ht="25" customHeight="1" spans="1:6">
      <c r="A143" s="14" t="s">
        <v>118</v>
      </c>
      <c r="B143" s="16" t="s">
        <v>119</v>
      </c>
      <c r="C143" s="14" t="s">
        <v>113</v>
      </c>
      <c r="D143" s="14" t="s">
        <v>128</v>
      </c>
      <c r="E143" s="15"/>
      <c r="F143" s="14">
        <f t="shared" si="4"/>
        <v>0</v>
      </c>
    </row>
    <row r="144" s="1" customFormat="1" ht="25" customHeight="1" spans="1:6">
      <c r="A144" s="14" t="s">
        <v>121</v>
      </c>
      <c r="B144" s="16" t="s">
        <v>122</v>
      </c>
      <c r="C144" s="14" t="s">
        <v>113</v>
      </c>
      <c r="D144" s="14" t="s">
        <v>222</v>
      </c>
      <c r="E144" s="15"/>
      <c r="F144" s="14">
        <f t="shared" si="4"/>
        <v>0</v>
      </c>
    </row>
    <row r="145" s="1" customFormat="1" ht="25" customHeight="1" spans="1:6">
      <c r="A145" s="14" t="s">
        <v>200</v>
      </c>
      <c r="B145" s="16" t="s">
        <v>201</v>
      </c>
      <c r="C145" s="14" t="s">
        <v>113</v>
      </c>
      <c r="D145" s="14" t="s">
        <v>223</v>
      </c>
      <c r="E145" s="15"/>
      <c r="F145" s="14">
        <f t="shared" si="4"/>
        <v>0</v>
      </c>
    </row>
    <row r="146" s="1" customFormat="1" ht="25" customHeight="1" spans="1:6">
      <c r="A146" s="14" t="s">
        <v>123</v>
      </c>
      <c r="B146" s="16" t="s">
        <v>124</v>
      </c>
      <c r="C146" s="14" t="s">
        <v>113</v>
      </c>
      <c r="D146" s="14" t="s">
        <v>224</v>
      </c>
      <c r="E146" s="15"/>
      <c r="F146" s="14">
        <f t="shared" si="4"/>
        <v>0</v>
      </c>
    </row>
    <row r="147" s="1" customFormat="1" ht="25" customHeight="1" spans="1:6">
      <c r="A147" s="14" t="s">
        <v>126</v>
      </c>
      <c r="B147" s="16" t="s">
        <v>127</v>
      </c>
      <c r="C147" s="14" t="s">
        <v>113</v>
      </c>
      <c r="D147" s="14" t="s">
        <v>128</v>
      </c>
      <c r="E147" s="15"/>
      <c r="F147" s="14">
        <f t="shared" si="4"/>
        <v>0</v>
      </c>
    </row>
    <row r="148" s="1" customFormat="1" ht="25" customHeight="1" spans="1:6">
      <c r="A148" s="14" t="s">
        <v>225</v>
      </c>
      <c r="B148" s="16" t="s">
        <v>226</v>
      </c>
      <c r="C148" s="14" t="s">
        <v>131</v>
      </c>
      <c r="D148" s="14" t="s">
        <v>213</v>
      </c>
      <c r="E148" s="15"/>
      <c r="F148" s="14">
        <f t="shared" si="4"/>
        <v>0</v>
      </c>
    </row>
    <row r="149" s="1" customFormat="1" ht="25" customHeight="1" spans="1:6">
      <c r="A149" s="14" t="s">
        <v>133</v>
      </c>
      <c r="B149" s="16" t="s">
        <v>134</v>
      </c>
      <c r="C149" s="14" t="s">
        <v>135</v>
      </c>
      <c r="D149" s="14" t="s">
        <v>220</v>
      </c>
      <c r="E149" s="15"/>
      <c r="F149" s="14">
        <f t="shared" si="4"/>
        <v>0</v>
      </c>
    </row>
    <row r="150" s="1" customFormat="1" ht="25" customHeight="1" spans="1:6">
      <c r="A150" s="14" t="s">
        <v>72</v>
      </c>
      <c r="B150" s="16" t="s">
        <v>136</v>
      </c>
      <c r="C150" s="14"/>
      <c r="D150" s="14"/>
      <c r="E150" s="15"/>
      <c r="F150" s="14">
        <f t="shared" si="4"/>
        <v>0</v>
      </c>
    </row>
    <row r="151" s="1" customFormat="1" ht="25" customHeight="1" spans="1:6">
      <c r="A151" s="14" t="s">
        <v>139</v>
      </c>
      <c r="B151" s="16" t="s">
        <v>140</v>
      </c>
      <c r="C151" s="14" t="s">
        <v>94</v>
      </c>
      <c r="D151" s="14" t="s">
        <v>71</v>
      </c>
      <c r="E151" s="15"/>
      <c r="F151" s="14">
        <f t="shared" si="4"/>
        <v>0</v>
      </c>
    </row>
    <row r="152" s="1" customFormat="1" ht="25" customHeight="1" spans="1:6">
      <c r="A152" s="14" t="s">
        <v>227</v>
      </c>
      <c r="B152" s="16" t="s">
        <v>228</v>
      </c>
      <c r="C152" s="14" t="s">
        <v>94</v>
      </c>
      <c r="D152" s="14" t="s">
        <v>95</v>
      </c>
      <c r="E152" s="15"/>
      <c r="F152" s="14">
        <f t="shared" si="4"/>
        <v>0</v>
      </c>
    </row>
    <row r="153" s="1" customFormat="1" ht="25" customHeight="1" spans="1:6">
      <c r="A153" s="14" t="s">
        <v>141</v>
      </c>
      <c r="B153" s="16" t="s">
        <v>142</v>
      </c>
      <c r="C153" s="14" t="s">
        <v>143</v>
      </c>
      <c r="D153" s="14" t="s">
        <v>213</v>
      </c>
      <c r="E153" s="15"/>
      <c r="F153" s="14">
        <f t="shared" si="4"/>
        <v>0</v>
      </c>
    </row>
    <row r="154" s="1" customFormat="1" ht="25" customHeight="1" spans="1:6">
      <c r="A154" s="14" t="s">
        <v>144</v>
      </c>
      <c r="B154" s="16" t="s">
        <v>145</v>
      </c>
      <c r="C154" s="14" t="s">
        <v>143</v>
      </c>
      <c r="D154" s="14" t="s">
        <v>213</v>
      </c>
      <c r="E154" s="15"/>
      <c r="F154" s="14">
        <f t="shared" si="4"/>
        <v>0</v>
      </c>
    </row>
    <row r="155" s="1" customFormat="1" ht="25" customHeight="1" spans="1:6">
      <c r="A155" s="14" t="s">
        <v>146</v>
      </c>
      <c r="B155" s="16" t="s">
        <v>147</v>
      </c>
      <c r="C155" s="14" t="s">
        <v>143</v>
      </c>
      <c r="D155" s="14" t="s">
        <v>95</v>
      </c>
      <c r="E155" s="15"/>
      <c r="F155" s="14">
        <f t="shared" si="4"/>
        <v>0</v>
      </c>
    </row>
    <row r="156" s="1" customFormat="1" ht="25" customHeight="1" spans="1:6">
      <c r="A156" s="14" t="s">
        <v>148</v>
      </c>
      <c r="B156" s="16" t="s">
        <v>149</v>
      </c>
      <c r="C156" s="14" t="s">
        <v>143</v>
      </c>
      <c r="D156" s="14" t="s">
        <v>229</v>
      </c>
      <c r="E156" s="15"/>
      <c r="F156" s="14">
        <f t="shared" si="4"/>
        <v>0</v>
      </c>
    </row>
    <row r="157" s="1" customFormat="1" ht="25" customHeight="1" spans="1:6">
      <c r="A157" s="14" t="s">
        <v>151</v>
      </c>
      <c r="B157" s="16" t="s">
        <v>152</v>
      </c>
      <c r="C157" s="14" t="s">
        <v>143</v>
      </c>
      <c r="D157" s="14" t="s">
        <v>150</v>
      </c>
      <c r="E157" s="15"/>
      <c r="F157" s="14">
        <f t="shared" si="4"/>
        <v>0</v>
      </c>
    </row>
    <row r="158" s="1" customFormat="1" ht="32" customHeight="1" spans="1:6">
      <c r="A158" s="14" t="s">
        <v>153</v>
      </c>
      <c r="B158" s="16" t="s">
        <v>184</v>
      </c>
      <c r="C158" s="14" t="s">
        <v>94</v>
      </c>
      <c r="D158" s="14" t="s">
        <v>71</v>
      </c>
      <c r="E158" s="15"/>
      <c r="F158" s="14">
        <f t="shared" si="4"/>
        <v>0</v>
      </c>
    </row>
    <row r="159" s="1" customFormat="1" ht="25" customHeight="1" spans="1:6">
      <c r="A159" s="14" t="s">
        <v>155</v>
      </c>
      <c r="B159" s="16" t="s">
        <v>156</v>
      </c>
      <c r="C159" s="14" t="s">
        <v>94</v>
      </c>
      <c r="D159" s="14" t="s">
        <v>220</v>
      </c>
      <c r="E159" s="15"/>
      <c r="F159" s="14">
        <f t="shared" si="4"/>
        <v>0</v>
      </c>
    </row>
    <row r="160" s="1" customFormat="1" ht="25" customHeight="1" spans="1:6">
      <c r="A160" s="14" t="s">
        <v>157</v>
      </c>
      <c r="B160" s="16" t="s">
        <v>110</v>
      </c>
      <c r="C160" s="14"/>
      <c r="D160" s="14"/>
      <c r="E160" s="15"/>
      <c r="F160" s="14">
        <f t="shared" si="4"/>
        <v>0</v>
      </c>
    </row>
    <row r="161" s="1" customFormat="1" ht="25" customHeight="1" spans="1:6">
      <c r="A161" s="14" t="s">
        <v>158</v>
      </c>
      <c r="B161" s="16" t="s">
        <v>159</v>
      </c>
      <c r="C161" s="14" t="s">
        <v>113</v>
      </c>
      <c r="D161" s="14" t="s">
        <v>222</v>
      </c>
      <c r="E161" s="15"/>
      <c r="F161" s="14">
        <f t="shared" si="4"/>
        <v>0</v>
      </c>
    </row>
    <row r="162" s="1" customFormat="1" ht="25" customHeight="1" spans="1:6">
      <c r="A162" s="14" t="s">
        <v>161</v>
      </c>
      <c r="B162" s="16" t="s">
        <v>162</v>
      </c>
      <c r="C162" s="14" t="s">
        <v>113</v>
      </c>
      <c r="D162" s="14" t="s">
        <v>222</v>
      </c>
      <c r="E162" s="15"/>
      <c r="F162" s="14">
        <f t="shared" si="4"/>
        <v>0</v>
      </c>
    </row>
    <row r="163" s="1" customFormat="1" ht="25" customHeight="1" spans="1:6">
      <c r="A163" s="14" t="s">
        <v>163</v>
      </c>
      <c r="B163" s="16" t="s">
        <v>164</v>
      </c>
      <c r="C163" s="14" t="s">
        <v>113</v>
      </c>
      <c r="D163" s="14" t="s">
        <v>222</v>
      </c>
      <c r="E163" s="15"/>
      <c r="F163" s="14">
        <f t="shared" si="4"/>
        <v>0</v>
      </c>
    </row>
    <row r="164" s="1" customFormat="1" ht="25" customHeight="1" spans="1:6">
      <c r="A164" s="14" t="s">
        <v>165</v>
      </c>
      <c r="B164" s="16" t="s">
        <v>166</v>
      </c>
      <c r="C164" s="14" t="s">
        <v>113</v>
      </c>
      <c r="D164" s="14" t="s">
        <v>222</v>
      </c>
      <c r="E164" s="15"/>
      <c r="F164" s="14">
        <f t="shared" si="4"/>
        <v>0</v>
      </c>
    </row>
    <row r="165" s="1" customFormat="1" ht="25" customHeight="1" spans="1:6">
      <c r="A165" s="14" t="s">
        <v>167</v>
      </c>
      <c r="B165" s="16" t="s">
        <v>168</v>
      </c>
      <c r="C165" s="14" t="s">
        <v>113</v>
      </c>
      <c r="D165" s="14" t="s">
        <v>120</v>
      </c>
      <c r="E165" s="15"/>
      <c r="F165" s="14">
        <f t="shared" si="4"/>
        <v>0</v>
      </c>
    </row>
    <row r="166" s="1" customFormat="1" ht="25" customHeight="1" spans="1:6">
      <c r="A166" s="14" t="s">
        <v>169</v>
      </c>
      <c r="B166" s="16" t="s">
        <v>170</v>
      </c>
      <c r="C166" s="14" t="s">
        <v>113</v>
      </c>
      <c r="D166" s="14" t="s">
        <v>120</v>
      </c>
      <c r="E166" s="15"/>
      <c r="F166" s="14">
        <f t="shared" si="4"/>
        <v>0</v>
      </c>
    </row>
    <row r="167" s="1" customFormat="1" ht="25" customHeight="1" spans="1:6">
      <c r="A167" s="14" t="s">
        <v>230</v>
      </c>
      <c r="B167" s="16" t="s">
        <v>226</v>
      </c>
      <c r="C167" s="14" t="s">
        <v>131</v>
      </c>
      <c r="D167" s="14" t="s">
        <v>213</v>
      </c>
      <c r="E167" s="15"/>
      <c r="F167" s="14">
        <f t="shared" si="4"/>
        <v>0</v>
      </c>
    </row>
    <row r="168" s="1" customFormat="1" ht="32" customHeight="1" spans="1:6">
      <c r="A168" s="14" t="s">
        <v>173</v>
      </c>
      <c r="B168" s="16" t="s">
        <v>174</v>
      </c>
      <c r="C168" s="14" t="s">
        <v>135</v>
      </c>
      <c r="D168" s="14" t="s">
        <v>220</v>
      </c>
      <c r="E168" s="15"/>
      <c r="F168" s="14">
        <f t="shared" si="4"/>
        <v>0</v>
      </c>
    </row>
    <row r="169" s="1" customFormat="1" ht="25" customHeight="1" spans="1:6">
      <c r="A169" s="14" t="s">
        <v>175</v>
      </c>
      <c r="B169" s="16" t="s">
        <v>176</v>
      </c>
      <c r="C169" s="14" t="s">
        <v>177</v>
      </c>
      <c r="D169" s="14" t="s">
        <v>71</v>
      </c>
      <c r="E169" s="15"/>
      <c r="F169" s="14">
        <f t="shared" si="4"/>
        <v>0</v>
      </c>
    </row>
    <row r="170" s="1" customFormat="1" ht="25" customHeight="1" spans="1:6">
      <c r="A170" s="14" t="s">
        <v>231</v>
      </c>
      <c r="B170" s="16" t="s">
        <v>232</v>
      </c>
      <c r="C170" s="14" t="s">
        <v>177</v>
      </c>
      <c r="D170" s="14" t="s">
        <v>71</v>
      </c>
      <c r="E170" s="15"/>
      <c r="F170" s="14">
        <f t="shared" si="4"/>
        <v>0</v>
      </c>
    </row>
    <row r="171" ht="24.95" customHeight="1" spans="1:6">
      <c r="A171" s="17" t="s">
        <v>233</v>
      </c>
      <c r="B171" s="18"/>
      <c r="C171" s="18"/>
      <c r="D171" s="19">
        <f>SUM(F5:F170)</f>
        <v>0</v>
      </c>
      <c r="E171" s="20" t="s">
        <v>84</v>
      </c>
      <c r="F171" s="21"/>
    </row>
    <row r="172" ht="24.95" customHeight="1"/>
  </sheetData>
  <sheetProtection algorithmName="SHA-512" hashValue="9Pzae2s9s71RW/UYoc5sG1oFSXn2zdtZqlE3R48D6zK199CWSB+kiAyAFcnba7z21QRGkL0vdlPv11TTR3H4Pw==" saltValue="CDqgMqkpM4eBpbzJz1dTxA==" spinCount="100000" sheet="1" selectLockedCells="1" objects="1"/>
  <mergeCells count="7">
    <mergeCell ref="A1:F1"/>
    <mergeCell ref="E2:F2"/>
    <mergeCell ref="A171:C171"/>
    <mergeCell ref="B3:B4"/>
    <mergeCell ref="C3:C4"/>
    <mergeCell ref="D3:D4"/>
    <mergeCell ref="E3:E4"/>
  </mergeCells>
  <printOptions horizontalCentered="1"/>
  <pageMargins left="0.196527777777778" right="0.196527777777778" top="0.786805555555556" bottom="0.708333333333333" header="0.5" footer="0.5"/>
  <pageSetup paperSize="9"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17" master="" otherUserPermission="visible"/>
  <rangeList sheetStid="3" master="" otherUserPermission="visible"/>
  <rangeList sheetStid="4" master="" otherUserPermission="visible"/>
  <rangeList sheetStid="18"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封面</vt:lpstr>
      <vt:lpstr>说明</vt:lpstr>
      <vt:lpstr>汇总表</vt:lpstr>
      <vt:lpstr>100章</vt:lpstr>
      <vt:lpstr>600章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鶄鵷</cp:lastModifiedBy>
  <dcterms:created xsi:type="dcterms:W3CDTF">2021-05-12T01:01:00Z</dcterms:created>
  <dcterms:modified xsi:type="dcterms:W3CDTF">2026-09-17T09:21:39Z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45C244C5A8FA4A898CC1006E1CC3C1AD_13</vt:lpwstr>
  </property>
  <property fmtid="{D5CDD505-2E9C-101B-9397-08002B2CF9AE}" pid="3" name="KSOProductBuildVer">
    <vt:lpwstr>2052-12.1.0.28043</vt:lpwstr>
  </property>
  <property fmtid="{D5CDD505-2E9C-101B-9397-08002B2CF9AE}" pid="4" name="CalculationRule">
    <vt:i4>0</vt:i4>
  </property>
</Properties>
</file>