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1 报表封面" sheetId="1" r:id="rId1"/>
    <sheet name="3 编制说明" sheetId="3" r:id="rId2"/>
    <sheet name="5 投标报价汇总表_(2018范本)" sheetId="5" r:id="rId3"/>
    <sheet name="6 工程量清单表_(显示标段金额)" sheetId="6" r:id="rId4"/>
  </sheets>
  <definedNames>
    <definedName name="_xlnm.Print_Area" localSheetId="0">'1 报表封面'!$A$1:$G$18</definedName>
    <definedName name="_xlnm.Print_Area" localSheetId="1">'3 编制说明'!#REF!</definedName>
    <definedName name="_xlnm.Print_Area" localSheetId="2">'5 投标报价汇总表_(2018范本)'!$A$1:$D$31</definedName>
    <definedName name="_xlnm.Print_Area" localSheetId="3">'6 工程量清单表_(显示标段金额)'!$A$1:$G$131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<sst xmlns="http://schemas.openxmlformats.org/spreadsheetml/2006/main" count="552" uniqueCount="324">
  <si>
    <t>杨庙镇大巷路(C097)九间段提档升级改造工程</t>
  </si>
  <si>
    <t>工程</t>
  </si>
  <si>
    <t>招标工程量清单</t>
  </si>
  <si>
    <t>招 标 人:</t>
  </si>
  <si>
    <t>造价咨询人:</t>
  </si>
  <si>
    <t>（单位盖章）</t>
  </si>
  <si>
    <t>法定代表人  
或其授权人:</t>
  </si>
  <si>
    <t>法定代表人
 或其授权人:</t>
  </si>
  <si>
    <t>（签字或盖章）</t>
  </si>
  <si>
    <t>编  制  人：</t>
  </si>
  <si>
    <t>复  核  人：</t>
  </si>
  <si>
    <t>（造价人员签字盖专用章）</t>
  </si>
  <si>
    <t>编 制 时 间:</t>
  </si>
  <si>
    <t>2025-06-25</t>
  </si>
  <si>
    <t>复 核 时 间:</t>
  </si>
  <si>
    <t>编  制  说  明</t>
  </si>
  <si>
    <t>建设项目名称：杨庙镇大巷路(C097)九间段提档升级改造工程</t>
  </si>
  <si>
    <t>第1页 共1页</t>
  </si>
  <si>
    <t>一、工程量清单说明</t>
  </si>
  <si>
    <r>
      <rPr>
        <sz val="10"/>
        <rFont val="Times New Roman"/>
        <charset val="0"/>
      </rPr>
      <t>1</t>
    </r>
    <r>
      <rPr>
        <sz val="10"/>
        <rFont val="宋体"/>
        <charset val="0"/>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</si>
  <si>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0"/>
        <rFont val="Times New Roman"/>
        <charset val="0"/>
      </rPr>
      <t>2</t>
    </r>
    <r>
      <rPr>
        <sz val="10"/>
        <rFont val="宋体"/>
        <charset val="0"/>
      </rPr>
      <t>、本工程量清单应与招标文件中的投标人须知、通用合同条款、专用合同条款、工程量清单计量规则、技术规范及图纸等一起阅读和理解。</t>
    </r>
  </si>
  <si>
    <r>
      <rPr>
        <sz val="10"/>
        <rFont val="Times New Roman"/>
        <charset val="0"/>
      </rPr>
      <t>3</t>
    </r>
    <r>
      <rPr>
        <sz val="10"/>
        <rFont val="宋体"/>
        <charset val="0"/>
      </rPr>
      <t>、本工程量清单中所列工程数量是估算的或设计的预计数量，仅作为投标报价的共同基础，不能作为最终结算与支付的依据。实际支付应按实际完成的工程量，</t>
    </r>
    <r>
      <rPr>
        <sz val="10"/>
        <rFont val="Times New Roman"/>
        <charset val="0"/>
      </rPr>
      <t xml:space="preserve"> </t>
    </r>
    <r>
      <rPr>
        <sz val="10"/>
        <rFont val="宋体"/>
        <charset val="0"/>
      </rPr>
      <t>由承包人按工程量清单计量规则规定的计量方法，以监理人认可的尺寸、断面计量，</t>
    </r>
    <r>
      <rPr>
        <sz val="10"/>
        <rFont val="Times New Roman"/>
        <charset val="0"/>
      </rPr>
      <t xml:space="preserve"> </t>
    </r>
    <r>
      <rPr>
        <sz val="10"/>
        <rFont val="宋体"/>
        <charset val="0"/>
      </rPr>
      <t>按本工程量清单的单价和总额价计算支付金额；或根据具体情况，按合同条款相关的规定，按监理人确定的单价或总额价计算支付额。</t>
    </r>
  </si>
  <si>
    <r>
      <rPr>
        <sz val="10"/>
        <rFont val="Times New Roman"/>
        <charset val="0"/>
      </rPr>
      <t>4</t>
    </r>
    <r>
      <rPr>
        <sz val="10"/>
        <rFont val="宋体"/>
        <charset val="0"/>
      </rPr>
      <t>、工程量清单各章是按第八章</t>
    </r>
    <r>
      <rPr>
        <sz val="10"/>
        <rFont val="Times New Roman"/>
        <charset val="0"/>
      </rPr>
      <t>“</t>
    </r>
    <r>
      <rPr>
        <sz val="10"/>
        <rFont val="宋体"/>
        <charset val="0"/>
      </rPr>
      <t>工程量清单计量规则</t>
    </r>
    <r>
      <rPr>
        <sz val="10"/>
        <rFont val="Times New Roman"/>
        <charset val="0"/>
      </rPr>
      <t>”</t>
    </r>
    <r>
      <rPr>
        <sz val="10"/>
        <rFont val="宋体"/>
        <charset val="0"/>
      </rPr>
      <t>、第七章</t>
    </r>
    <r>
      <rPr>
        <sz val="10"/>
        <rFont val="Times New Roman"/>
        <charset val="0"/>
      </rPr>
      <t>“</t>
    </r>
    <r>
      <rPr>
        <sz val="10"/>
        <rFont val="宋体"/>
        <charset val="0"/>
      </rPr>
      <t>技术规范</t>
    </r>
    <r>
      <rPr>
        <sz val="10"/>
        <rFont val="Times New Roman"/>
        <charset val="0"/>
      </rPr>
      <t>”</t>
    </r>
    <r>
      <rPr>
        <sz val="10"/>
        <rFont val="宋体"/>
        <charset val="0"/>
      </rPr>
      <t>的相应章次编号的，因此，工程量清单中各章的工程子目的范围与计量等应与</t>
    </r>
    <r>
      <rPr>
        <sz val="10"/>
        <rFont val="Times New Roman"/>
        <charset val="0"/>
      </rPr>
      <t>“</t>
    </r>
    <r>
      <rPr>
        <sz val="10"/>
        <rFont val="宋体"/>
        <charset val="0"/>
      </rPr>
      <t>工程量清单计量规则</t>
    </r>
    <r>
      <rPr>
        <sz val="10"/>
        <rFont val="Times New Roman"/>
        <charset val="0"/>
      </rPr>
      <t>” “</t>
    </r>
    <r>
      <rPr>
        <sz val="10"/>
        <rFont val="宋体"/>
        <charset val="0"/>
      </rPr>
      <t>技术规范</t>
    </r>
    <r>
      <rPr>
        <sz val="10"/>
        <rFont val="Times New Roman"/>
        <charset val="0"/>
      </rPr>
      <t>”</t>
    </r>
    <r>
      <rPr>
        <sz val="10"/>
        <rFont val="宋体"/>
        <charset val="0"/>
      </rPr>
      <t>相应章节的范围、计量与支付条款结合起来理解或解释。</t>
    </r>
  </si>
  <si>
    <r>
      <rPr>
        <sz val="10"/>
        <rFont val="Times New Roman"/>
        <charset val="0"/>
      </rPr>
      <t>5</t>
    </r>
    <r>
      <rPr>
        <sz val="10"/>
        <rFont val="宋体"/>
        <charset val="0"/>
      </rPr>
      <t>、对作业和材料的一般说明或规定，未重复写入工程量清单内，在给工程量清单各子目标价前，应参阅第七章</t>
    </r>
    <r>
      <rPr>
        <sz val="10"/>
        <rFont val="Times New Roman"/>
        <charset val="0"/>
      </rPr>
      <t>“</t>
    </r>
    <r>
      <rPr>
        <sz val="10"/>
        <rFont val="宋体"/>
        <charset val="0"/>
      </rPr>
      <t>技术规范</t>
    </r>
    <r>
      <rPr>
        <sz val="10"/>
        <rFont val="Times New Roman"/>
        <charset val="0"/>
      </rPr>
      <t>”</t>
    </r>
    <r>
      <rPr>
        <sz val="10"/>
        <rFont val="宋体"/>
        <charset val="0"/>
      </rPr>
      <t>的有关内容。</t>
    </r>
  </si>
  <si>
    <r>
      <rPr>
        <sz val="10"/>
        <rFont val="Times New Roman"/>
        <charset val="0"/>
      </rPr>
      <t>6</t>
    </r>
    <r>
      <rPr>
        <sz val="10"/>
        <rFont val="宋体"/>
        <charset val="0"/>
      </rPr>
      <t>、工程量清单中所列工程量的变动，丝毫不会降低或影响合同条款的效力，</t>
    </r>
    <r>
      <rPr>
        <sz val="10"/>
        <rFont val="Times New Roman"/>
        <charset val="0"/>
      </rPr>
      <t xml:space="preserve"> </t>
    </r>
    <r>
      <rPr>
        <sz val="10"/>
        <rFont val="宋体"/>
        <charset val="0"/>
      </rPr>
      <t>也不免除承包人按规定的标准进行施工和修复缺陷的责任。</t>
    </r>
  </si>
  <si>
    <r>
      <rPr>
        <sz val="10"/>
        <rFont val="Times New Roman"/>
        <charset val="0"/>
      </rPr>
      <t>7</t>
    </r>
    <r>
      <rPr>
        <sz val="10"/>
        <rFont val="宋体"/>
        <charset val="0"/>
      </rPr>
      <t>、图纸中所列的工程数量表及数量汇总表仅是提供资料，不是工程量清单的外延。当图纸与工程量清单所列数量不一致时，以工程量清单所列数量作为报价的依据。</t>
    </r>
  </si>
  <si>
    <t>二、投标报价说明</t>
  </si>
  <si>
    <r>
      <rPr>
        <sz val="10"/>
        <rFont val="Times New Roman"/>
        <charset val="0"/>
      </rPr>
      <t>1</t>
    </r>
    <r>
      <rPr>
        <sz val="10"/>
        <rFont val="宋体"/>
        <charset val="134"/>
      </rPr>
      <t>、工程量清单中的每一子目须填入单价或价格，且只允许有一个报价。</t>
    </r>
  </si>
  <si>
    <r>
      <rPr>
        <sz val="10"/>
        <rFont val="Times New Roman"/>
        <charset val="0"/>
      </rPr>
      <t>2</t>
    </r>
    <r>
      <rPr>
        <sz val="10"/>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</si>
  <si>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0"/>
        <rFont val="Times New Roman"/>
        <charset val="0"/>
      </rPr>
      <t>3</t>
    </r>
    <r>
      <rPr>
        <sz val="10"/>
        <rFont val="宋体"/>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</si>
  <si>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0"/>
        <rFont val="Times New Roman"/>
        <charset val="0"/>
      </rPr>
      <t>4</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</si>
  <si>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0"/>
        <rFont val="Times New Roman"/>
        <charset val="0"/>
      </rPr>
      <t>5</t>
    </r>
    <r>
      <rPr>
        <sz val="10"/>
        <rFont val="宋体"/>
        <charset val="134"/>
      </rPr>
      <t>、承包人用于本合同工程的各类装备的提供、运输、维护、拆卸、拼装等支付的费用，已包括在工程量清单的单价与总额价之中。</t>
    </r>
  </si>
  <si>
    <r>
      <rPr>
        <sz val="10"/>
        <rFont val="Times New Roman"/>
        <charset val="0"/>
      </rPr>
      <t>6</t>
    </r>
    <r>
      <rPr>
        <sz val="10"/>
        <rFont val="宋体"/>
        <charset val="134"/>
      </rPr>
      <t>、工程量清单中各项金额均以人民币（元）结算。</t>
    </r>
  </si>
  <si>
    <r>
      <rPr>
        <sz val="10"/>
        <rFont val="Times New Roman"/>
        <charset val="0"/>
      </rPr>
      <t>7</t>
    </r>
    <r>
      <rPr>
        <sz val="10"/>
        <rFont val="宋体"/>
        <charset val="0"/>
      </rPr>
      <t>、暂列金额（不含计日工总额）的数量及拟用子目的说明：暂列金额为工程量清单第</t>
    </r>
    <r>
      <rPr>
        <sz val="10"/>
        <rFont val="Times New Roman"/>
        <charset val="0"/>
      </rPr>
      <t>100</t>
    </r>
    <r>
      <rPr>
        <sz val="10"/>
        <rFont val="宋体"/>
        <charset val="0"/>
      </rPr>
      <t>至第</t>
    </r>
    <r>
      <rPr>
        <sz val="10"/>
        <rFont val="Times New Roman"/>
        <charset val="0"/>
      </rPr>
      <t>700</t>
    </r>
    <r>
      <rPr>
        <sz val="10"/>
        <rFont val="宋体"/>
        <charset val="0"/>
      </rPr>
      <t>章小计金额的</t>
    </r>
    <r>
      <rPr>
        <sz val="10"/>
        <rFont val="Times New Roman"/>
        <charset val="0"/>
      </rPr>
      <t>3</t>
    </r>
    <r>
      <rPr>
        <sz val="10"/>
        <rFont val="宋体"/>
        <charset val="0"/>
      </rPr>
      <t>％，金额为</t>
    </r>
    <r>
      <rPr>
        <sz val="10"/>
        <rFont val="Times New Roman"/>
        <charset val="0"/>
      </rPr>
      <t>42275.5</t>
    </r>
    <r>
      <rPr>
        <sz val="10"/>
        <rFont val="宋体"/>
        <charset val="0"/>
      </rPr>
      <t>元，为不可竞争费。</t>
    </r>
  </si>
  <si>
    <r>
      <rPr>
        <sz val="10"/>
        <rFont val="Times New Roman"/>
        <charset val="0"/>
      </rPr>
      <t>8</t>
    </r>
    <r>
      <rPr>
        <sz val="10"/>
        <rFont val="宋体"/>
        <charset val="134"/>
      </rPr>
      <t>、暂估价的数量及拟用子目的说明：无。</t>
    </r>
  </si>
  <si>
    <r>
      <rPr>
        <b/>
        <sz val="10"/>
        <rFont val="宋体"/>
        <charset val="134"/>
      </rPr>
      <t>三、计日工说明</t>
    </r>
  </si>
  <si>
    <r>
      <rPr>
        <sz val="10"/>
        <rFont val="宋体"/>
        <charset val="134"/>
      </rPr>
      <t>本项目不适用。</t>
    </r>
  </si>
  <si>
    <r>
      <rPr>
        <b/>
        <sz val="10"/>
        <rFont val="Times New Roman"/>
        <charset val="0"/>
      </rPr>
      <t xml:space="preserve">     </t>
    </r>
    <r>
      <rPr>
        <b/>
        <sz val="10"/>
        <rFont val="宋体"/>
        <charset val="0"/>
      </rPr>
      <t>四、其他说明</t>
    </r>
  </si>
  <si>
    <r>
      <rPr>
        <sz val="10"/>
        <rFont val="Times New Roman"/>
        <charset val="0"/>
      </rPr>
      <t>1</t>
    </r>
    <r>
      <rPr>
        <sz val="10"/>
        <rFont val="宋体"/>
        <charset val="0"/>
      </rPr>
      <t>、采用的招标图纸：杨庙镇大巷路(C097)九间段提档升级改造工程施工图设计（湖南省公路设计有限公司</t>
    </r>
    <r>
      <rPr>
        <sz val="10"/>
        <rFont val="Times New Roman"/>
        <charset val="0"/>
      </rPr>
      <t xml:space="preserve"> 2025</t>
    </r>
    <r>
      <rPr>
        <sz val="10"/>
        <rFont val="宋体"/>
        <charset val="0"/>
      </rPr>
      <t>年</t>
    </r>
    <r>
      <rPr>
        <sz val="10"/>
        <rFont val="Times New Roman"/>
        <charset val="0"/>
      </rPr>
      <t>5</t>
    </r>
    <r>
      <rPr>
        <sz val="10"/>
        <rFont val="宋体"/>
        <charset val="0"/>
      </rPr>
      <t>月）。</t>
    </r>
  </si>
  <si>
    <r>
      <rPr>
        <sz val="10"/>
        <rFont val="Times New Roman"/>
        <charset val="0"/>
      </rPr>
      <t>2</t>
    </r>
    <r>
      <rPr>
        <sz val="10"/>
        <rFont val="宋体"/>
        <charset val="134"/>
      </rPr>
      <t>、本工程量清单中</t>
    </r>
    <r>
      <rPr>
        <sz val="10"/>
        <rFont val="Times New Roman"/>
        <charset val="0"/>
      </rPr>
      <t>,</t>
    </r>
    <r>
      <rPr>
        <sz val="10"/>
        <rFont val="宋体"/>
        <charset val="134"/>
      </rPr>
      <t>凡子目名称中注明规格型号、做法、工作内容的，投标人报价时均应按其内容进行报价，如果不按其报价有所遗漏，将不会得到计量支付。子目名称中未注明规格型号、做法、工作内容的，未注明的部分仍然应执行标准施工招标文件中第七章</t>
    </r>
    <r>
      <rPr>
        <sz val="10"/>
        <rFont val="Times New Roman"/>
        <charset val="0"/>
      </rPr>
      <t>“</t>
    </r>
    <r>
      <rPr>
        <sz val="10"/>
        <rFont val="宋体"/>
        <charset val="134"/>
      </rPr>
      <t>技术规范</t>
    </r>
    <r>
      <rPr>
        <sz val="10"/>
        <rFont val="Times New Roman"/>
        <charset val="0"/>
      </rPr>
      <t>”</t>
    </r>
    <r>
      <rPr>
        <sz val="10"/>
        <rFont val="宋体"/>
        <charset val="134"/>
      </rPr>
      <t>、第八章</t>
    </r>
    <r>
      <rPr>
        <sz val="10"/>
        <rFont val="Times New Roman"/>
        <charset val="0"/>
      </rPr>
      <t>“</t>
    </r>
    <r>
      <rPr>
        <sz val="10"/>
        <rFont val="宋体"/>
        <charset val="134"/>
      </rPr>
      <t>工程量清单计量规则</t>
    </r>
    <r>
      <rPr>
        <sz val="10"/>
        <rFont val="Times New Roman"/>
        <charset val="0"/>
      </rPr>
      <t>”</t>
    </r>
    <r>
      <rPr>
        <sz val="10"/>
        <rFont val="宋体"/>
        <charset val="134"/>
      </rPr>
      <t>并结合图纸进行报价，除非本总说明或子目名称中明确注明不包括的工作内容，如投标报价有所遗漏，将不会得到另外的计量和支付。工程量清单计量规则中未列项目详见补充清单计量规则的规定。</t>
    </r>
  </si>
  <si>
    <r>
      <t>3</t>
    </r>
    <r>
      <rPr>
        <sz val="10"/>
        <rFont val="宋体"/>
        <charset val="0"/>
      </rPr>
      <t>、本项目的工程一切险、第三方责任险、承包人装备险和承包人职工的人身意外伤害险及工伤保险均由发包人和承包人共同投保。工程一切险、第三方责任险由投标人自行投保。保险费率由承包人调查确定，投保的范围和条件应符合招标文件及国家有关规定，清单第</t>
    </r>
    <r>
      <rPr>
        <sz val="10"/>
        <rFont val="Times New Roman"/>
        <charset val="0"/>
      </rPr>
      <t xml:space="preserve"> 100 </t>
    </r>
    <r>
      <rPr>
        <sz val="10"/>
        <rFont val="宋体"/>
        <charset val="0"/>
      </rPr>
      <t>章中已单独计列，投标人自行考虑报价。工伤保险在工程量清单</t>
    </r>
    <r>
      <rPr>
        <sz val="10"/>
        <rFont val="Times New Roman"/>
        <charset val="0"/>
      </rPr>
      <t xml:space="preserve"> 100 </t>
    </r>
    <r>
      <rPr>
        <sz val="10"/>
        <rFont val="宋体"/>
        <charset val="0"/>
      </rPr>
      <t>章中单列，工伤保险费在第100章101-1-c子目中单列报价，按100章至700章清单合计（不含保险费、安全生产费）的</t>
    </r>
    <r>
      <rPr>
        <sz val="10"/>
        <rFont val="Times New Roman"/>
        <charset val="0"/>
      </rPr>
      <t>2</t>
    </r>
    <r>
      <rPr>
        <sz val="10"/>
        <rFont val="宋体"/>
        <charset val="0"/>
      </rPr>
      <t>.5‰计算，为不可竞争费用。</t>
    </r>
  </si>
  <si>
    <r>
      <rPr>
        <sz val="10"/>
        <rFont val="Times New Roman"/>
        <charset val="0"/>
      </rPr>
      <t>4</t>
    </r>
    <r>
      <rPr>
        <sz val="10"/>
        <rFont val="宋体"/>
        <charset val="0"/>
      </rPr>
      <t>、本项目的安全生产费（含安全生产责任险）按照最高投标限价</t>
    </r>
    <r>
      <rPr>
        <sz val="10"/>
        <rFont val="Times New Roman"/>
        <charset val="0"/>
      </rPr>
      <t>*1.8%</t>
    </r>
    <r>
      <rPr>
        <sz val="10"/>
        <rFont val="宋体"/>
        <charset val="0"/>
      </rPr>
      <t>计取，低于</t>
    </r>
    <r>
      <rPr>
        <sz val="10"/>
        <rFont val="Times New Roman"/>
        <charset val="0"/>
      </rPr>
      <t>20000</t>
    </r>
    <r>
      <rPr>
        <sz val="10"/>
        <rFont val="宋体"/>
        <charset val="0"/>
      </rPr>
      <t>元按</t>
    </r>
    <r>
      <rPr>
        <sz val="10"/>
        <rFont val="Times New Roman"/>
        <charset val="0"/>
      </rPr>
      <t>20000</t>
    </r>
    <r>
      <rPr>
        <sz val="10"/>
        <rFont val="宋体"/>
        <charset val="0"/>
      </rPr>
      <t>元计算，为不可竞争费。</t>
    </r>
  </si>
  <si>
    <r>
      <rPr>
        <sz val="10"/>
        <rFont val="Times New Roman"/>
        <charset val="0"/>
      </rPr>
      <t>5</t>
    </r>
    <r>
      <rPr>
        <sz val="10"/>
        <rFont val="宋体"/>
        <charset val="0"/>
      </rPr>
      <t>、本项目的施工环保费按</t>
    </r>
    <r>
      <rPr>
        <sz val="10"/>
        <rFont val="Times New Roman"/>
        <charset val="0"/>
      </rPr>
      <t>100</t>
    </r>
    <r>
      <rPr>
        <sz val="10"/>
        <rFont val="宋体"/>
        <charset val="0"/>
      </rPr>
      <t>章至</t>
    </r>
    <r>
      <rPr>
        <sz val="10"/>
        <rFont val="Times New Roman"/>
        <charset val="0"/>
      </rPr>
      <t>700</t>
    </r>
    <r>
      <rPr>
        <sz val="10"/>
        <rFont val="宋体"/>
        <charset val="0"/>
      </rPr>
      <t>章清单合计（不含保险费、安全生产费）的</t>
    </r>
    <r>
      <rPr>
        <sz val="10"/>
        <rFont val="Times New Roman"/>
        <charset val="0"/>
      </rPr>
      <t>3.1‰</t>
    </r>
    <r>
      <rPr>
        <sz val="10"/>
        <rFont val="宋体"/>
        <charset val="0"/>
      </rPr>
      <t>计算，为不可竞争费用。</t>
    </r>
  </si>
  <si>
    <r>
      <rPr>
        <sz val="10"/>
        <rFont val="Times New Roman"/>
        <charset val="0"/>
      </rPr>
      <t>6</t>
    </r>
    <r>
      <rPr>
        <sz val="10"/>
        <rFont val="宋体"/>
        <charset val="0"/>
      </rPr>
      <t>、招标人不提供取土、弃土（含拆除、清表产生的各类垃圾）、内转土方堆放拌和场地，投标人自行考虑取土、弃土、临时堆放等相关的所有费用（包括但不限于自行考虑运输距离、取土弃土地点、取土弃土、临时堆放场地发生的所有费用）进行报价；以上费用皆在相关综合单价中综合考虑。</t>
    </r>
  </si>
  <si>
    <r>
      <rPr>
        <sz val="10"/>
        <rFont val="Times New Roman"/>
        <charset val="0"/>
      </rPr>
      <t>7</t>
    </r>
    <r>
      <rPr>
        <sz val="10"/>
        <rFont val="宋体"/>
        <charset val="0"/>
      </rPr>
      <t>、投标人在投标文件中应当编制扬尘污染防治实施方案，施工环保费（含扬尘降尘专项费用）在工程量清单第</t>
    </r>
    <r>
      <rPr>
        <sz val="10"/>
        <rFont val="Times New Roman"/>
        <charset val="0"/>
      </rPr>
      <t xml:space="preserve"> 100 </t>
    </r>
    <r>
      <rPr>
        <sz val="10"/>
        <rFont val="宋体"/>
        <charset val="0"/>
      </rPr>
      <t>章中单列，专款专用。中标单位应当针对工地扬尘防治特点，采取洒水降尘、择时施工、局部停工、做好特定时期（如重大活动）空气质量保障等预警响应措施，做好扬尘污染防治预警响应预案。并满足《省交通运输厅关于招标文件贯彻落实扬尘污染防治有关法律法规规定的指导意见》（苏交建〔</t>
    </r>
    <r>
      <rPr>
        <sz val="10"/>
        <rFont val="Times New Roman"/>
        <charset val="0"/>
      </rPr>
      <t>2018</t>
    </r>
    <r>
      <rPr>
        <sz val="10"/>
        <rFont val="宋体"/>
        <charset val="0"/>
      </rPr>
      <t>〕</t>
    </r>
    <r>
      <rPr>
        <sz val="10"/>
        <rFont val="Times New Roman"/>
        <charset val="0"/>
      </rPr>
      <t xml:space="preserve">17 </t>
    </r>
    <r>
      <rPr>
        <sz val="10"/>
        <rFont val="宋体"/>
        <charset val="0"/>
      </rPr>
      <t>号文）、《扬州市扬尘污染防治条例》第</t>
    </r>
    <r>
      <rPr>
        <sz val="10"/>
        <rFont val="Times New Roman"/>
        <charset val="0"/>
      </rPr>
      <t xml:space="preserve"> 3 </t>
    </r>
    <r>
      <rPr>
        <sz val="10"/>
        <rFont val="宋体"/>
        <charset val="0"/>
      </rPr>
      <t>号文及《市交通运输局关于印发《扬州市公路水运工程扬尘污染防治实施意见的通知》（扬交技〔</t>
    </r>
    <r>
      <rPr>
        <sz val="10"/>
        <rFont val="Times New Roman"/>
        <charset val="0"/>
      </rPr>
      <t>2022</t>
    </r>
    <r>
      <rPr>
        <sz val="10"/>
        <rFont val="宋体"/>
        <charset val="0"/>
      </rPr>
      <t>〕</t>
    </r>
    <r>
      <rPr>
        <sz val="10"/>
        <rFont val="Times New Roman"/>
        <charset val="0"/>
      </rPr>
      <t xml:space="preserve">5 </t>
    </r>
    <r>
      <rPr>
        <sz val="10"/>
        <rFont val="宋体"/>
        <charset val="0"/>
      </rPr>
      <t>号）及《省交通综合执法局关于印发江苏省公路水运工程施工扬尘污染防治指导手册的通知》（苏交执法发〔</t>
    </r>
    <r>
      <rPr>
        <sz val="10"/>
        <rFont val="Times New Roman"/>
        <charset val="0"/>
      </rPr>
      <t>2021</t>
    </r>
    <r>
      <rPr>
        <sz val="10"/>
        <rFont val="宋体"/>
        <charset val="0"/>
      </rPr>
      <t>〕</t>
    </r>
    <r>
      <rPr>
        <sz val="10"/>
        <rFont val="Times New Roman"/>
        <charset val="0"/>
      </rPr>
      <t>48</t>
    </r>
    <r>
      <rPr>
        <sz val="10"/>
        <rFont val="宋体"/>
        <charset val="0"/>
      </rPr>
      <t>号）的要求。</t>
    </r>
  </si>
  <si>
    <r>
      <rPr>
        <sz val="10"/>
        <rFont val="Times New Roman"/>
        <charset val="0"/>
      </rPr>
      <t>8</t>
    </r>
    <r>
      <rPr>
        <sz val="10"/>
        <rFont val="宋体"/>
        <charset val="0"/>
      </rPr>
      <t>、承包人自行负责承担施工场地周围地下管线和邻近建筑物、构筑物（含文物保护建筑）、古树名木的保护要求，费用不单独列支，投标人在已列清单的单价和总额价中分摊考虑，招标人不另行支付。</t>
    </r>
  </si>
  <si>
    <r>
      <rPr>
        <sz val="10"/>
        <rFont val="Times New Roman"/>
        <charset val="0"/>
      </rPr>
      <t>9</t>
    </r>
    <r>
      <rPr>
        <sz val="10"/>
        <rFont val="宋体"/>
        <charset val="0"/>
      </rPr>
      <t>、承包人应详细考虑工程现场及周边设施，保证施工期间沿街企业、住户的雨污水排放措施，以及新建管道与原有管网的封堵对接措施，其费用不单列，由投标人在已列清单的单价和总额价中考虑。</t>
    </r>
  </si>
  <si>
    <r>
      <rPr>
        <sz val="10"/>
        <rFont val="Times New Roman"/>
        <charset val="0"/>
      </rPr>
      <t>10</t>
    </r>
    <r>
      <rPr>
        <sz val="10"/>
        <rFont val="宋体"/>
        <charset val="0"/>
      </rPr>
      <t>、第</t>
    </r>
    <r>
      <rPr>
        <sz val="10"/>
        <rFont val="Times New Roman"/>
        <charset val="0"/>
      </rPr>
      <t>100</t>
    </r>
    <r>
      <rPr>
        <sz val="10"/>
        <rFont val="宋体"/>
        <charset val="0"/>
      </rPr>
      <t>章中，施工过程中可能会发生的但未单列清单的项目，由投标人分摊在各子目清单的单价和总额价中报价，招标人不另计量支付。</t>
    </r>
  </si>
  <si>
    <t>投标报价汇总表</t>
  </si>
  <si>
    <t>工程名称：杨庙镇大巷路(C097)九间段提档升级改造工程</t>
  </si>
  <si>
    <t>序号</t>
  </si>
  <si>
    <t>章次</t>
  </si>
  <si>
    <t>科目名称</t>
  </si>
  <si>
    <t>金额</t>
  </si>
  <si>
    <t>1</t>
  </si>
  <si>
    <t>100</t>
  </si>
  <si>
    <t>第100章总则</t>
  </si>
  <si>
    <t>2</t>
  </si>
  <si>
    <t>200</t>
  </si>
  <si>
    <t>第200章 路基</t>
  </si>
  <si>
    <t>3</t>
  </si>
  <si>
    <t>300</t>
  </si>
  <si>
    <t>第300章 路面</t>
  </si>
  <si>
    <t>4</t>
  </si>
  <si>
    <t>400</t>
  </si>
  <si>
    <t>第400章 桥梁涵洞</t>
  </si>
  <si>
    <t>5</t>
  </si>
  <si>
    <t>600</t>
  </si>
  <si>
    <t>清单 第600章 安全设施及预埋管线</t>
  </si>
  <si>
    <t>6</t>
  </si>
  <si>
    <t>700</t>
  </si>
  <si>
    <t>清单 第700章 绿化及环境保护设施</t>
  </si>
  <si>
    <t>7</t>
  </si>
  <si>
    <t>第100章至第700章合计</t>
  </si>
  <si>
    <t>8</t>
  </si>
  <si>
    <t>已包含在清单合计中的材料、工程设备、专业工程暂估价合计</t>
  </si>
  <si>
    <t>9</t>
  </si>
  <si>
    <t>清单合计减去材料、工程设备、专业工程暂估价合计</t>
  </si>
  <si>
    <t>10</t>
  </si>
  <si>
    <t>计日工合计</t>
  </si>
  <si>
    <t>11</t>
  </si>
  <si>
    <t>暂列金额（不含计日工总额）</t>
  </si>
  <si>
    <t>12</t>
  </si>
  <si>
    <t>投标报价</t>
  </si>
  <si>
    <t>【新点2013公路造价全国版 V10.4.7】</t>
  </si>
  <si>
    <t>工程量清单表</t>
  </si>
  <si>
    <t>第1页 共4页</t>
  </si>
  <si>
    <t>项-目-节</t>
  </si>
  <si>
    <t>定额名称</t>
  </si>
  <si>
    <t>单位</t>
  </si>
  <si>
    <t>工程量</t>
  </si>
  <si>
    <t>单价（元）</t>
  </si>
  <si>
    <t>合价（元）</t>
  </si>
  <si>
    <t/>
  </si>
  <si>
    <t>101-1</t>
  </si>
  <si>
    <t>保险费</t>
  </si>
  <si>
    <t>-a</t>
  </si>
  <si>
    <t>建筑工程一切险</t>
  </si>
  <si>
    <t>总额</t>
  </si>
  <si>
    <t>1.00</t>
  </si>
  <si>
    <t>-b</t>
  </si>
  <si>
    <t>按合同条款规定，提供第三方责任险</t>
  </si>
  <si>
    <t>-c</t>
  </si>
  <si>
    <t>工伤保险</t>
  </si>
  <si>
    <t>102</t>
  </si>
  <si>
    <t>工程管理</t>
  </si>
  <si>
    <t>102-1</t>
  </si>
  <si>
    <t>竣工文件费</t>
  </si>
  <si>
    <t>102-2</t>
  </si>
  <si>
    <t>施工环保费</t>
  </si>
  <si>
    <t>102-3</t>
  </si>
  <si>
    <t>安全生产费</t>
  </si>
  <si>
    <t>104</t>
  </si>
  <si>
    <t>承包人驻地建设</t>
  </si>
  <si>
    <t>104-1</t>
  </si>
  <si>
    <t>路基</t>
  </si>
  <si>
    <t>202</t>
  </si>
  <si>
    <t>场地清理</t>
  </si>
  <si>
    <t>202-1</t>
  </si>
  <si>
    <t>清理与掘除</t>
  </si>
  <si>
    <t>13</t>
  </si>
  <si>
    <t>清理现场</t>
  </si>
  <si>
    <t>m3</t>
  </si>
  <si>
    <t>184.200</t>
  </si>
  <si>
    <t>14</t>
  </si>
  <si>
    <t>202-2</t>
  </si>
  <si>
    <t>挖除旧路面</t>
  </si>
  <si>
    <t>15</t>
  </si>
  <si>
    <t>混凝土路面（拆除，弃运由投标人自行考虑）</t>
  </si>
  <si>
    <t>159.200</t>
  </si>
  <si>
    <t>16</t>
  </si>
  <si>
    <t>沥青混凝土路面</t>
  </si>
  <si>
    <t>0.540</t>
  </si>
  <si>
    <t>17</t>
  </si>
  <si>
    <t>-e</t>
  </si>
  <si>
    <t>路面切缝</t>
  </si>
  <si>
    <t>m</t>
  </si>
  <si>
    <t>72.100</t>
  </si>
  <si>
    <t>18</t>
  </si>
  <si>
    <t>202-3</t>
  </si>
  <si>
    <t>拆除结构物</t>
  </si>
  <si>
    <t>19</t>
  </si>
  <si>
    <t>圆管涵、U型槽等</t>
  </si>
  <si>
    <t>21.418</t>
  </si>
  <si>
    <t>20</t>
  </si>
  <si>
    <t>203</t>
  </si>
  <si>
    <t>挖方路基</t>
  </si>
  <si>
    <t>21</t>
  </si>
  <si>
    <t>203-1</t>
  </si>
  <si>
    <t>路基挖方</t>
  </si>
  <si>
    <t>22</t>
  </si>
  <si>
    <t>挖土方</t>
  </si>
  <si>
    <t>345.000</t>
  </si>
  <si>
    <t>23</t>
  </si>
  <si>
    <t>挖除非适用材料（不含淤泥、岩盐、冻土）</t>
  </si>
  <si>
    <t>230.000</t>
  </si>
  <si>
    <t>24</t>
  </si>
  <si>
    <t>204-1</t>
  </si>
  <si>
    <t>路基填筑（包括填前压实）</t>
  </si>
  <si>
    <t>25</t>
  </si>
  <si>
    <t>利用土方</t>
  </si>
  <si>
    <t>第2页 共4页</t>
  </si>
  <si>
    <t>26</t>
  </si>
  <si>
    <t>-a-1</t>
  </si>
  <si>
    <t>3%石灰土（利用方）</t>
  </si>
  <si>
    <t>m³</t>
  </si>
  <si>
    <t>248.000</t>
  </si>
  <si>
    <t>27</t>
  </si>
  <si>
    <t>208</t>
  </si>
  <si>
    <t>护坡、护面墙</t>
  </si>
  <si>
    <t>28</t>
  </si>
  <si>
    <t>208-8</t>
  </si>
  <si>
    <t>坡面柔性防护</t>
  </si>
  <si>
    <t>29</t>
  </si>
  <si>
    <t>草籽防护</t>
  </si>
  <si>
    <t>m2</t>
  </si>
  <si>
    <t>1223.000</t>
  </si>
  <si>
    <t>路面</t>
  </si>
  <si>
    <t>30</t>
  </si>
  <si>
    <t>302</t>
  </si>
  <si>
    <t>垫层</t>
  </si>
  <si>
    <t>31</t>
  </si>
  <si>
    <t>302-1</t>
  </si>
  <si>
    <t>碎石垫层</t>
  </si>
  <si>
    <t>32</t>
  </si>
  <si>
    <t>再生配碎石垫层(厚18cm)</t>
  </si>
  <si>
    <t>3421.667</t>
  </si>
  <si>
    <t>33</t>
  </si>
  <si>
    <t>308</t>
  </si>
  <si>
    <t>透层和黏层</t>
  </si>
  <si>
    <t>34</t>
  </si>
  <si>
    <t>308-2</t>
  </si>
  <si>
    <t>黏层</t>
  </si>
  <si>
    <t>2879.000</t>
  </si>
  <si>
    <t>35</t>
  </si>
  <si>
    <t>308-3</t>
  </si>
  <si>
    <t>抗裂贴处理</t>
  </si>
  <si>
    <t>36</t>
  </si>
  <si>
    <t>50cm宽抗裂贴</t>
  </si>
  <si>
    <t>262.000</t>
  </si>
  <si>
    <t>37</t>
  </si>
  <si>
    <t>309-1</t>
  </si>
  <si>
    <t>热拌沥青混合料面层</t>
  </si>
  <si>
    <t>38</t>
  </si>
  <si>
    <t>细粒式沥青混凝土（厚6cm，AC-13C沥青混合料）</t>
  </si>
  <si>
    <t>m²</t>
  </si>
  <si>
    <t>39</t>
  </si>
  <si>
    <t>312-1</t>
  </si>
  <si>
    <t>水泥混凝土路面</t>
  </si>
  <si>
    <t>40</t>
  </si>
  <si>
    <t>15cm厚水泥砼（fr≥4.0Mpa)</t>
  </si>
  <si>
    <t>2266.000</t>
  </si>
  <si>
    <t>41</t>
  </si>
  <si>
    <t>20cm厚水泥砼（fr≥4.0Mpa)</t>
  </si>
  <si>
    <t>580.750</t>
  </si>
  <si>
    <t>42</t>
  </si>
  <si>
    <t>-d</t>
  </si>
  <si>
    <t>16cm厚C20砼基层</t>
  </si>
  <si>
    <t>604.750</t>
  </si>
  <si>
    <t>43</t>
  </si>
  <si>
    <t>20cm厚C20砼基层</t>
  </si>
  <si>
    <t>2395.000</t>
  </si>
  <si>
    <t>44</t>
  </si>
  <si>
    <t>312-2</t>
  </si>
  <si>
    <t>植钢筋</t>
  </si>
  <si>
    <t>45</t>
  </si>
  <si>
    <t>钢筋网</t>
  </si>
  <si>
    <t>kg</t>
  </si>
  <si>
    <t>18511.000</t>
  </si>
  <si>
    <t>46</t>
  </si>
  <si>
    <t>传力杆钢筋</t>
  </si>
  <si>
    <t>493.000</t>
  </si>
  <si>
    <t>47</t>
  </si>
  <si>
    <t>根</t>
  </si>
  <si>
    <t>798</t>
  </si>
  <si>
    <t>48</t>
  </si>
  <si>
    <t>313-1</t>
  </si>
  <si>
    <t>路肩培土</t>
  </si>
  <si>
    <t>49</t>
  </si>
  <si>
    <t>路肩培土（购土）</t>
  </si>
  <si>
    <t>1160.000</t>
  </si>
  <si>
    <t>50</t>
  </si>
  <si>
    <t>314</t>
  </si>
  <si>
    <t>排水工程</t>
  </si>
  <si>
    <t>51</t>
  </si>
  <si>
    <t>314-2</t>
  </si>
  <si>
    <t>纵向排水沟（管）</t>
  </si>
  <si>
    <t>第3页 共4页</t>
  </si>
  <si>
    <t>52</t>
  </si>
  <si>
    <t>D500 PE100级实壁排水管道，C25混凝土包封，包含沟槽开挖、防护、基础、回填、闭水试验、降水等一切相关费用）</t>
  </si>
  <si>
    <t>16.000</t>
  </si>
  <si>
    <t>53</t>
  </si>
  <si>
    <t>混凝土U型渠道</t>
  </si>
  <si>
    <t>378.000</t>
  </si>
  <si>
    <t>桥梁涵洞</t>
  </si>
  <si>
    <t>54</t>
  </si>
  <si>
    <t>419-1</t>
  </si>
  <si>
    <t>单孔塑料管圆管涵</t>
  </si>
  <si>
    <t>55</t>
  </si>
  <si>
    <t>单孔PE实壁管PE100级(1-φ0.5m)</t>
  </si>
  <si>
    <t>23.500</t>
  </si>
  <si>
    <t>第600章</t>
  </si>
  <si>
    <t>56</t>
  </si>
  <si>
    <t>602</t>
  </si>
  <si>
    <t>护栏</t>
  </si>
  <si>
    <t>57</t>
  </si>
  <si>
    <t>602-3</t>
  </si>
  <si>
    <t>波形梁钢护栏</t>
  </si>
  <si>
    <t>58</t>
  </si>
  <si>
    <t>路侧波形梁钢护栏（GR-C-4E)</t>
  </si>
  <si>
    <t>12.000</t>
  </si>
  <si>
    <t>59</t>
  </si>
  <si>
    <t>波形梁钢护栏端头（8m一处）</t>
  </si>
  <si>
    <t>个</t>
  </si>
  <si>
    <t>60</t>
  </si>
  <si>
    <t>604</t>
  </si>
  <si>
    <t>道路交通标志</t>
  </si>
  <si>
    <t>61</t>
  </si>
  <si>
    <t>604-1</t>
  </si>
  <si>
    <t>单柱式交通标志</t>
  </si>
  <si>
    <t>62</t>
  </si>
  <si>
    <t>单柱式标志▲700</t>
  </si>
  <si>
    <t>63</t>
  </si>
  <si>
    <t>单柱式标志八角形600</t>
  </si>
  <si>
    <t>64</t>
  </si>
  <si>
    <t>604-7</t>
  </si>
  <si>
    <t>附着式交通标志(成品轮廓标）</t>
  </si>
  <si>
    <t>65</t>
  </si>
  <si>
    <t>604-8</t>
  </si>
  <si>
    <t>里程碑</t>
  </si>
  <si>
    <t>66</t>
  </si>
  <si>
    <t>604-10</t>
  </si>
  <si>
    <t>百米桩</t>
  </si>
  <si>
    <t>67</t>
  </si>
  <si>
    <t>68</t>
  </si>
  <si>
    <t>604-14</t>
  </si>
  <si>
    <t>道口标志</t>
  </si>
  <si>
    <t>69</t>
  </si>
  <si>
    <t>605</t>
  </si>
  <si>
    <t>道路交通标线</t>
  </si>
  <si>
    <t>70</t>
  </si>
  <si>
    <t>605-1</t>
  </si>
  <si>
    <t>热熔型涂料路面标线</t>
  </si>
  <si>
    <t>71</t>
  </si>
  <si>
    <t>250.000</t>
  </si>
  <si>
    <t>第700章</t>
  </si>
  <si>
    <t>72</t>
  </si>
  <si>
    <t>703</t>
  </si>
  <si>
    <t>撒播草种和铺植草皮</t>
  </si>
  <si>
    <t>73</t>
  </si>
  <si>
    <t>703-2</t>
  </si>
  <si>
    <t>撒播草种（白三叶）（二级养护1年）</t>
  </si>
  <si>
    <t>80.000</t>
  </si>
  <si>
    <t>第4页 共4页</t>
  </si>
  <si>
    <t>74</t>
  </si>
  <si>
    <t>撒播草种（宿根花卉）（二级养护1年）</t>
  </si>
  <si>
    <t>75</t>
  </si>
  <si>
    <t>宿根花卉</t>
  </si>
  <si>
    <t>76</t>
  </si>
  <si>
    <t>703-4</t>
  </si>
  <si>
    <t>铺植草皮（二级养护1年）</t>
  </si>
  <si>
    <t>77</t>
  </si>
  <si>
    <t>百慕大+黑麦草</t>
  </si>
  <si>
    <t>518.000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</si>
</sst>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0"/>
      <color rgb="FF000000"/>
      <name val="Arial"/>
      <charset val="134"/>
    </font>
    <font>
      <sz val="10.5"/>
      <color rgb="FF000000"/>
      <name val="宋体"/>
      <charset val="134"/>
    </font>
    <font>
      <b/>
      <sz val="16"/>
      <color rgb="FF000000"/>
      <name val="宋体"/>
      <charset val="134"/>
    </font>
    <font>
      <b/>
      <sz val="10.5"/>
      <color rgb="FF000000"/>
      <name val="宋体"/>
      <charset val="134"/>
    </font>
    <font>
      <sz val="10"/>
      <name val="Arial"/>
      <charset val="0"/>
    </font>
    <font>
      <b/>
      <sz val="24"/>
      <color indexed="8"/>
      <name val="宋体"/>
      <charset val="134"/>
    </font>
    <font>
      <sz val="14"/>
      <color indexed="8"/>
      <name val="宋体"/>
      <charset val="134"/>
    </font>
    <font>
      <b/>
      <sz val="10"/>
      <name val="宋体"/>
      <charset val="0"/>
    </font>
    <font>
      <b/>
      <sz val="10"/>
      <name val="Times New Roman"/>
      <charset val="0"/>
    </font>
    <font>
      <sz val="10"/>
      <name val="Times New Roman"/>
      <charset val="0"/>
    </font>
    <font>
      <b/>
      <sz val="22"/>
      <color rgb="FF000000"/>
      <name val="宋体"/>
      <charset val="134"/>
    </font>
    <font>
      <b/>
      <sz val="18"/>
      <color rgb="FF000000"/>
      <name val="宋体"/>
      <charset val="134"/>
    </font>
    <font>
      <b/>
      <sz val="12"/>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宋体"/>
      <charset val="0"/>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top/>
      <bottom style="thin">
        <color indexed="8"/>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24" fillId="4" borderId="18" applyNumberFormat="0" applyAlignment="0" applyProtection="0">
      <alignment vertical="center"/>
    </xf>
    <xf numFmtId="0" fontId="25" fillId="4" borderId="17" applyNumberFormat="0" applyAlignment="0" applyProtection="0">
      <alignment vertical="center"/>
    </xf>
    <xf numFmtId="0" fontId="26" fillId="5"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4">
    <xf numFmtId="0" fontId="0" fillId="0" borderId="0" xfId="0" applyNumberFormat="1" applyFont="1" applyFill="1" applyBorder="1" applyProtection="1"/>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right" vertical="center"/>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right" vertical="center" wrapText="1"/>
    </xf>
    <xf numFmtId="2" fontId="1" fillId="0" borderId="2" xfId="0" applyNumberFormat="1" applyFont="1" applyFill="1" applyBorder="1" applyAlignment="1" applyProtection="1">
      <alignment horizontal="right" vertical="center" wrapText="1"/>
    </xf>
    <xf numFmtId="0" fontId="1" fillId="0" borderId="2" xfId="0" applyNumberFormat="1" applyFont="1" applyFill="1" applyBorder="1" applyAlignment="1" applyProtection="1">
      <alignment horizontal="right" vertical="center" wrapText="1"/>
      <protection locked="0"/>
    </xf>
    <xf numFmtId="0" fontId="0" fillId="0" borderId="3" xfId="0" applyNumberFormat="1" applyFont="1" applyFill="1" applyBorder="1" applyAlignment="1" applyProtection="1">
      <alignment horizontal="left"/>
    </xf>
    <xf numFmtId="0" fontId="3" fillId="0" borderId="0" xfId="0" applyNumberFormat="1" applyFont="1" applyFill="1" applyBorder="1" applyAlignment="1" applyProtection="1">
      <alignment horizontal="right" vertical="center" wrapText="1"/>
    </xf>
    <xf numFmtId="0" fontId="1" fillId="0" borderId="4" xfId="0" applyNumberFormat="1" applyFont="1" applyFill="1" applyBorder="1" applyAlignment="1" applyProtection="1">
      <alignment horizontal="center" vertical="center" wrapText="1"/>
    </xf>
    <xf numFmtId="2" fontId="1" fillId="0" borderId="2"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right" wrapText="1"/>
    </xf>
    <xf numFmtId="0" fontId="4" fillId="0" borderId="0" xfId="0" applyFont="1" applyFill="1" applyBorder="1" applyAlignment="1"/>
    <xf numFmtId="0" fontId="5" fillId="0" borderId="0" xfId="0" applyNumberFormat="1" applyFont="1" applyFill="1" applyBorder="1" applyAlignment="1" applyProtection="1">
      <alignment horizontal="center" vertical="center" readingOrder="1"/>
    </xf>
    <xf numFmtId="0" fontId="6" fillId="0" borderId="5" xfId="0" applyNumberFormat="1" applyFont="1" applyFill="1" applyBorder="1" applyAlignment="1" applyProtection="1">
      <alignment horizontal="left" vertical="center" wrapText="1" readingOrder="1"/>
    </xf>
    <xf numFmtId="0" fontId="6" fillId="0" borderId="5" xfId="0" applyNumberFormat="1" applyFont="1" applyFill="1" applyBorder="1" applyAlignment="1" applyProtection="1">
      <alignment horizontal="right" readingOrder="1"/>
    </xf>
    <xf numFmtId="0" fontId="7" fillId="0" borderId="6" xfId="49" applyNumberFormat="1" applyFont="1" applyFill="1" applyBorder="1" applyAlignment="1" applyProtection="1">
      <alignment horizontal="left" vertical="center" wrapText="1"/>
    </xf>
    <xf numFmtId="0" fontId="8" fillId="0" borderId="0" xfId="49" applyNumberFormat="1" applyFont="1" applyFill="1" applyBorder="1" applyAlignment="1" applyProtection="1">
      <alignment horizontal="left" vertical="center" wrapText="1"/>
    </xf>
    <xf numFmtId="0" fontId="9" fillId="0" borderId="6" xfId="49" applyNumberFormat="1" applyFont="1" applyFill="1" applyBorder="1" applyAlignment="1" applyProtection="1">
      <alignment horizontal="left" vertical="center" wrapText="1"/>
    </xf>
    <xf numFmtId="0" fontId="9" fillId="0" borderId="0" xfId="49" applyNumberFormat="1" applyFont="1" applyFill="1" applyBorder="1" applyAlignment="1" applyProtection="1">
      <alignment horizontal="left" vertical="center" wrapText="1"/>
    </xf>
    <xf numFmtId="0" fontId="9" fillId="0" borderId="7" xfId="49" applyNumberFormat="1" applyFont="1" applyFill="1" applyBorder="1" applyAlignment="1" applyProtection="1">
      <alignment horizontal="left" vertical="center" wrapText="1"/>
    </xf>
    <xf numFmtId="0" fontId="9" fillId="0" borderId="8" xfId="49" applyNumberFormat="1" applyFont="1" applyFill="1" applyBorder="1" applyAlignment="1" applyProtection="1">
      <alignment horizontal="left" vertical="center" wrapText="1"/>
    </xf>
    <xf numFmtId="0" fontId="9" fillId="0" borderId="9" xfId="49" applyNumberFormat="1" applyFont="1" applyFill="1" applyBorder="1" applyAlignment="1" applyProtection="1">
      <alignment horizontal="left" vertical="center" wrapText="1"/>
    </xf>
    <xf numFmtId="0" fontId="9" fillId="0" borderId="10" xfId="49" applyNumberFormat="1" applyFont="1" applyFill="1" applyBorder="1" applyAlignment="1" applyProtection="1">
      <alignment horizontal="left" vertical="center" wrapText="1"/>
    </xf>
    <xf numFmtId="0" fontId="8" fillId="0" borderId="6" xfId="49" applyNumberFormat="1" applyFont="1" applyFill="1" applyBorder="1" applyAlignment="1" applyProtection="1">
      <alignment horizontal="left" vertical="center" wrapText="1"/>
    </xf>
    <xf numFmtId="0" fontId="8" fillId="0" borderId="6" xfId="49" applyFont="1" applyFill="1" applyBorder="1" applyAlignment="1">
      <alignment horizontal="left" vertical="center" wrapText="1"/>
    </xf>
    <xf numFmtId="0" fontId="8" fillId="0" borderId="0" xfId="49" applyFont="1" applyFill="1" applyBorder="1" applyAlignment="1">
      <alignment horizontal="left" vertical="center" wrapText="1"/>
    </xf>
    <xf numFmtId="0" fontId="8" fillId="0" borderId="11" xfId="49" applyNumberFormat="1" applyFont="1" applyFill="1" applyBorder="1" applyAlignment="1" applyProtection="1">
      <alignment horizontal="left" vertical="center" wrapText="1"/>
    </xf>
    <xf numFmtId="0" fontId="9" fillId="0" borderId="11" xfId="49" applyNumberFormat="1" applyFont="1" applyFill="1" applyBorder="1" applyAlignment="1" applyProtection="1">
      <alignment horizontal="left" vertical="center" wrapText="1"/>
    </xf>
    <xf numFmtId="0" fontId="9" fillId="0" borderId="12" xfId="49" applyNumberFormat="1" applyFont="1" applyFill="1" applyBorder="1" applyAlignment="1" applyProtection="1">
      <alignment horizontal="left" vertical="center" wrapText="1"/>
    </xf>
    <xf numFmtId="0" fontId="9" fillId="0" borderId="13" xfId="49" applyNumberFormat="1" applyFont="1" applyFill="1" applyBorder="1" applyAlignment="1" applyProtection="1">
      <alignment horizontal="left" vertical="center" wrapText="1"/>
    </xf>
    <xf numFmtId="0" fontId="8" fillId="0" borderId="11" xfId="49" applyFont="1" applyFill="1" applyBorder="1" applyAlignment="1">
      <alignment horizontal="left" vertical="center" wrapText="1"/>
    </xf>
    <xf numFmtId="0" fontId="10" fillId="0" borderId="1"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left" wrapText="1"/>
    </xf>
    <xf numFmtId="0" fontId="11"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right" wrapText="1"/>
    </xf>
    <xf numFmtId="0" fontId="13" fillId="0" borderId="1" xfId="0" applyNumberFormat="1" applyFont="1" applyFill="1" applyBorder="1" applyAlignment="1" applyProtection="1">
      <alignment horizontal="center" wrapText="1"/>
    </xf>
    <xf numFmtId="0" fontId="13" fillId="0" borderId="3" xfId="0" applyNumberFormat="1" applyFont="1" applyFill="1" applyBorder="1" applyAlignment="1" applyProtection="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苏州市轨道交通1号线II-TS-13标星海街站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G16"/>
  <sheetViews>
    <sheetView workbookViewId="0">
      <selection activeCell="K11" sqref="K11"/>
    </sheetView>
  </sheetViews>
  <sheetFormatPr defaultColWidth="9" defaultRowHeight="12.75" outlineLevelCol="6"/>
  <cols>
    <col min="1" max="1" width="3.11428571428571" customWidth="1"/>
    <col min="2" max="2" width="13.752380952381" customWidth="1"/>
    <col min="3" max="3" width="26.0857142857143" customWidth="1"/>
    <col min="4" max="4" width="14.5333333333333" customWidth="1"/>
    <col min="5" max="5" width="8.56190476190476" customWidth="1"/>
    <col min="6" max="6" width="17.7809523809524" customWidth="1"/>
    <col min="7" max="7" width="8.17142857142857" customWidth="1"/>
  </cols>
  <sheetData>
    <row r="1" ht="71.25" customHeight="1"/>
    <row r="2" customFormat="1" ht="36.35" customHeight="1" spans="3:6">
      <c r="C2" s="37" t="s">
        <v>0</v>
      </c>
      <c r="D2" s="38"/>
      <c r="E2" s="38"/>
      <c r="F2" s="39" t="s">
        <v>1</v>
      </c>
    </row>
    <row r="3" customFormat="1" ht="21.1" customHeight="1" spans="3:5">
      <c r="C3" s="37"/>
      <c r="D3" s="37"/>
      <c r="E3" s="37"/>
    </row>
    <row r="4" customFormat="1" ht="71.25" customHeight="1" spans="3:5">
      <c r="C4" s="12"/>
      <c r="D4" s="12"/>
      <c r="E4" s="12"/>
    </row>
    <row r="5" ht="53.1" customHeight="1" spans="2:7">
      <c r="B5" s="40" t="s">
        <v>2</v>
      </c>
      <c r="C5" s="40"/>
      <c r="D5" s="40"/>
      <c r="E5" s="40"/>
      <c r="F5" s="40"/>
      <c r="G5" s="40"/>
    </row>
    <row r="6" ht="85.8" customHeight="1"/>
    <row r="7" customFormat="1" ht="35.65" customHeight="1" spans="2:6">
      <c r="B7" s="41" t="s">
        <v>3</v>
      </c>
      <c r="C7" s="42"/>
      <c r="D7" s="41" t="s">
        <v>4</v>
      </c>
      <c r="E7" s="42"/>
      <c r="F7" s="42"/>
    </row>
    <row r="8" customFormat="1" ht="36.35" customHeight="1" spans="3:6">
      <c r="C8" s="43" t="s">
        <v>5</v>
      </c>
      <c r="E8" s="43" t="s">
        <v>5</v>
      </c>
      <c r="F8" s="43"/>
    </row>
    <row r="9" ht="26.9" customHeight="1"/>
    <row r="10" customFormat="1" ht="37.1" customHeight="1" spans="2:6">
      <c r="B10" s="41" t="s">
        <v>6</v>
      </c>
      <c r="C10" s="42"/>
      <c r="D10" s="41" t="s">
        <v>7</v>
      </c>
      <c r="E10" s="42"/>
      <c r="F10" s="42"/>
    </row>
    <row r="11" customFormat="1" ht="35.65" customHeight="1" spans="3:6">
      <c r="C11" s="43" t="s">
        <v>8</v>
      </c>
      <c r="E11" s="43" t="s">
        <v>8</v>
      </c>
      <c r="F11" s="43"/>
    </row>
    <row r="12" ht="26.9" customHeight="1"/>
    <row r="13" customFormat="1" ht="36.35" customHeight="1" spans="2:6">
      <c r="B13" s="41" t="s">
        <v>9</v>
      </c>
      <c r="C13" s="42"/>
      <c r="D13" s="41" t="s">
        <v>10</v>
      </c>
      <c r="E13" s="42"/>
      <c r="F13" s="42"/>
    </row>
    <row r="14" customFormat="1" ht="35.65" customHeight="1" spans="3:6">
      <c r="C14" s="43" t="s">
        <v>11</v>
      </c>
      <c r="E14" s="43" t="s">
        <v>11</v>
      </c>
      <c r="F14" s="43"/>
    </row>
    <row r="15" ht="26.9" customHeight="1"/>
    <row r="16" customFormat="1" ht="37.1" customHeight="1" spans="2:6">
      <c r="B16" s="41" t="s">
        <v>12</v>
      </c>
      <c r="C16" s="42" t="s">
        <v>13</v>
      </c>
      <c r="D16" s="41" t="s">
        <v>14</v>
      </c>
      <c r="E16" s="42" t="s">
        <v>13</v>
      </c>
      <c r="F16" s="42"/>
    </row>
  </sheetData>
  <mergeCells count="9">
    <mergeCell ref="B5:G5"/>
    <mergeCell ref="E7:F7"/>
    <mergeCell ref="E8:F8"/>
    <mergeCell ref="E10:F10"/>
    <mergeCell ref="E11:F11"/>
    <mergeCell ref="E13:F13"/>
    <mergeCell ref="E14:F14"/>
    <mergeCell ref="E16:F16"/>
    <mergeCell ref="C2:E3"/>
  </mergeCells>
  <pageMargins left="0.590551181102362" right="0.433070866141732" top="0.393700787401575" bottom="0.47244094488189"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topLeftCell="A17" workbookViewId="0">
      <selection activeCell="N26" sqref="N26"/>
    </sheetView>
  </sheetViews>
  <sheetFormatPr defaultColWidth="9.14285714285714" defaultRowHeight="12.75"/>
  <cols>
    <col min="1" max="1" width="81.1428571428571" style="17"/>
    <col min="2" max="2" width="15.1428571428571" style="17"/>
    <col min="3" max="3" width="0.285714285714286" style="17" customWidth="1"/>
    <col min="4" max="9" width="9.14285714285714" style="17" hidden="1" customWidth="1"/>
    <col min="10" max="16384" width="9.14285714285714" style="17"/>
  </cols>
  <sheetData>
    <row r="1" s="17" customFormat="1" ht="11.85" customHeight="1"/>
    <row r="2" s="17" customFormat="1" ht="34.5" customHeight="1" spans="1:2">
      <c r="A2" s="18" t="s">
        <v>15</v>
      </c>
      <c r="B2" s="18"/>
    </row>
    <row r="3" s="17" customFormat="1" ht="18" customHeight="1" spans="1:2">
      <c r="A3" s="19" t="s">
        <v>16</v>
      </c>
      <c r="B3" s="20" t="s">
        <v>17</v>
      </c>
    </row>
    <row r="4" s="17" customFormat="1" ht="21" customHeight="1" spans="1:9">
      <c r="A4" s="21" t="s">
        <v>18</v>
      </c>
      <c r="B4" s="22"/>
      <c r="C4" s="22"/>
      <c r="D4" s="22"/>
      <c r="E4" s="22"/>
      <c r="F4" s="22"/>
      <c r="G4" s="22"/>
      <c r="H4" s="22"/>
      <c r="I4" s="32"/>
    </row>
    <row r="5" s="17" customFormat="1" ht="38.1" customHeight="1" spans="1:9">
      <c r="A5" s="23" t="s">
        <v>19</v>
      </c>
      <c r="B5" s="24"/>
      <c r="C5" s="24"/>
      <c r="D5" s="24"/>
      <c r="E5" s="24"/>
      <c r="F5" s="24"/>
      <c r="G5" s="24"/>
      <c r="H5" s="24"/>
      <c r="I5" s="33"/>
    </row>
    <row r="6" s="17" customFormat="1" ht="27.95" customHeight="1" spans="1:9">
      <c r="A6" s="23" t="s">
        <v>20</v>
      </c>
      <c r="B6" s="24"/>
      <c r="C6" s="24"/>
      <c r="D6" s="24"/>
      <c r="E6" s="24"/>
      <c r="F6" s="24"/>
      <c r="G6" s="24"/>
      <c r="H6" s="24"/>
      <c r="I6" s="33"/>
    </row>
    <row r="7" s="17" customFormat="1" ht="54" customHeight="1" spans="1:9">
      <c r="A7" s="23" t="s">
        <v>21</v>
      </c>
      <c r="B7" s="24"/>
      <c r="C7" s="24"/>
      <c r="D7" s="24"/>
      <c r="E7" s="24"/>
      <c r="F7" s="24"/>
      <c r="G7" s="24"/>
      <c r="H7" s="24"/>
      <c r="I7" s="33"/>
    </row>
    <row r="8" s="17" customFormat="1" ht="36" customHeight="1" spans="1:9">
      <c r="A8" s="23" t="s">
        <v>22</v>
      </c>
      <c r="B8" s="24"/>
      <c r="C8" s="24"/>
      <c r="D8" s="24"/>
      <c r="E8" s="24"/>
      <c r="F8" s="24"/>
      <c r="G8" s="24"/>
      <c r="H8" s="24"/>
      <c r="I8" s="33"/>
    </row>
    <row r="9" s="17" customFormat="1" ht="27" customHeight="1" spans="1:9">
      <c r="A9" s="23" t="s">
        <v>23</v>
      </c>
      <c r="B9" s="24"/>
      <c r="C9" s="24"/>
      <c r="D9" s="24"/>
      <c r="E9" s="24"/>
      <c r="F9" s="24"/>
      <c r="G9" s="24"/>
      <c r="H9" s="24"/>
      <c r="I9" s="33"/>
    </row>
    <row r="10" s="17" customFormat="1" ht="32.1" customHeight="1" spans="1:9">
      <c r="A10" s="23" t="s">
        <v>24</v>
      </c>
      <c r="B10" s="24"/>
      <c r="C10" s="24"/>
      <c r="D10" s="24"/>
      <c r="E10" s="24"/>
      <c r="F10" s="24"/>
      <c r="G10" s="24"/>
      <c r="H10" s="24"/>
      <c r="I10" s="33"/>
    </row>
    <row r="11" s="17" customFormat="1" ht="29.25" customHeight="1" spans="1:9">
      <c r="A11" s="23" t="s">
        <v>25</v>
      </c>
      <c r="B11" s="24"/>
      <c r="C11" s="24"/>
      <c r="D11" s="24"/>
      <c r="E11" s="24"/>
      <c r="F11" s="24"/>
      <c r="G11" s="24"/>
      <c r="H11" s="24"/>
      <c r="I11" s="33"/>
    </row>
    <row r="12" s="17" customFormat="1" ht="21" customHeight="1" spans="1:9">
      <c r="A12" s="21" t="s">
        <v>26</v>
      </c>
      <c r="B12" s="22"/>
      <c r="C12" s="22"/>
      <c r="D12" s="22"/>
      <c r="E12" s="22"/>
      <c r="F12" s="22"/>
      <c r="G12" s="22"/>
      <c r="H12" s="22"/>
      <c r="I12" s="32"/>
    </row>
    <row r="13" s="17" customFormat="1" ht="21" customHeight="1" spans="1:9">
      <c r="A13" s="23" t="s">
        <v>27</v>
      </c>
      <c r="B13" s="24"/>
      <c r="C13" s="24"/>
      <c r="D13" s="24"/>
      <c r="E13" s="24"/>
      <c r="F13" s="24"/>
      <c r="G13" s="24"/>
      <c r="H13" s="24"/>
      <c r="I13" s="33"/>
    </row>
    <row r="14" s="17" customFormat="1" ht="36" customHeight="1" spans="1:9">
      <c r="A14" s="23" t="s">
        <v>28</v>
      </c>
      <c r="B14" s="24"/>
      <c r="C14" s="24"/>
      <c r="D14" s="24"/>
      <c r="E14" s="24"/>
      <c r="F14" s="24"/>
      <c r="G14" s="24"/>
      <c r="H14" s="24"/>
      <c r="I14" s="33"/>
    </row>
    <row r="15" s="17" customFormat="1" ht="33" customHeight="1" spans="1:9">
      <c r="A15" s="23" t="s">
        <v>29</v>
      </c>
      <c r="B15" s="24"/>
      <c r="C15" s="24"/>
      <c r="D15" s="24"/>
      <c r="E15" s="24"/>
      <c r="F15" s="24"/>
      <c r="G15" s="24"/>
      <c r="H15" s="24"/>
      <c r="I15" s="33"/>
    </row>
    <row r="16" s="17" customFormat="1" ht="32.25" customHeight="1" spans="1:9">
      <c r="A16" s="23" t="s">
        <v>30</v>
      </c>
      <c r="B16" s="24"/>
      <c r="C16" s="24"/>
      <c r="D16" s="24"/>
      <c r="E16" s="24"/>
      <c r="F16" s="24"/>
      <c r="G16" s="24"/>
      <c r="H16" s="24"/>
      <c r="I16" s="33"/>
    </row>
    <row r="17" s="17" customFormat="1" ht="30.75" customHeight="1" spans="1:9">
      <c r="A17" s="23" t="s">
        <v>31</v>
      </c>
      <c r="B17" s="24"/>
      <c r="C17" s="24"/>
      <c r="D17" s="24"/>
      <c r="E17" s="24"/>
      <c r="F17" s="24"/>
      <c r="G17" s="24"/>
      <c r="H17" s="24"/>
      <c r="I17" s="33"/>
    </row>
    <row r="18" s="17" customFormat="1" ht="17.25" customHeight="1" spans="1:9">
      <c r="A18" s="23" t="s">
        <v>32</v>
      </c>
      <c r="B18" s="24"/>
      <c r="C18" s="24"/>
      <c r="D18" s="24"/>
      <c r="E18" s="24"/>
      <c r="F18" s="24"/>
      <c r="G18" s="24"/>
      <c r="H18" s="24"/>
      <c r="I18" s="33"/>
    </row>
    <row r="19" s="17" customFormat="1" ht="30" customHeight="1" spans="1:9">
      <c r="A19" s="25" t="s">
        <v>33</v>
      </c>
      <c r="B19" s="26"/>
      <c r="C19" s="26"/>
      <c r="D19" s="26"/>
      <c r="E19" s="26"/>
      <c r="F19" s="26"/>
      <c r="G19" s="26"/>
      <c r="H19" s="26"/>
      <c r="I19" s="34"/>
    </row>
    <row r="20" s="17" customFormat="1" spans="1:9">
      <c r="A20" s="27" t="s">
        <v>34</v>
      </c>
      <c r="B20" s="28"/>
      <c r="C20" s="28"/>
      <c r="D20" s="28"/>
      <c r="E20" s="28"/>
      <c r="F20" s="28"/>
      <c r="G20" s="28"/>
      <c r="H20" s="28"/>
      <c r="I20" s="35"/>
    </row>
    <row r="21" s="17" customFormat="1" spans="1:9">
      <c r="A21" s="29" t="s">
        <v>35</v>
      </c>
      <c r="B21" s="22"/>
      <c r="C21" s="22"/>
      <c r="D21" s="22"/>
      <c r="E21" s="22"/>
      <c r="F21" s="22"/>
      <c r="G21" s="22"/>
      <c r="H21" s="22"/>
      <c r="I21" s="32"/>
    </row>
    <row r="22" s="17" customFormat="1" spans="1:9">
      <c r="A22" s="23" t="s">
        <v>36</v>
      </c>
      <c r="B22" s="24"/>
      <c r="C22" s="24"/>
      <c r="D22" s="24"/>
      <c r="E22" s="24"/>
      <c r="F22" s="24"/>
      <c r="G22" s="24"/>
      <c r="H22" s="24"/>
      <c r="I22" s="33"/>
    </row>
    <row r="23" s="17" customFormat="1" spans="1:9">
      <c r="A23" s="30" t="s">
        <v>37</v>
      </c>
      <c r="B23" s="31"/>
      <c r="C23" s="31"/>
      <c r="D23" s="31"/>
      <c r="E23" s="31"/>
      <c r="F23" s="31"/>
      <c r="G23" s="31"/>
      <c r="H23" s="31"/>
      <c r="I23" s="36"/>
    </row>
    <row r="24" s="17" customFormat="1" ht="26" customHeight="1" spans="1:9">
      <c r="A24" s="23" t="s">
        <v>38</v>
      </c>
      <c r="B24" s="24"/>
      <c r="C24" s="24"/>
      <c r="D24" s="24"/>
      <c r="E24" s="24"/>
      <c r="F24" s="24"/>
      <c r="G24" s="24"/>
      <c r="H24" s="24"/>
      <c r="I24" s="33"/>
    </row>
    <row r="25" s="17" customFormat="1" ht="68.25" customHeight="1" spans="1:9">
      <c r="A25" s="23" t="s">
        <v>39</v>
      </c>
      <c r="B25" s="24"/>
      <c r="C25" s="24"/>
      <c r="D25" s="24"/>
      <c r="E25" s="24"/>
      <c r="F25" s="24"/>
      <c r="G25" s="24"/>
      <c r="H25" s="24"/>
      <c r="I25" s="33"/>
    </row>
    <row r="26" s="17" customFormat="1" ht="63" customHeight="1" spans="1:9">
      <c r="A26" s="23" t="s">
        <v>40</v>
      </c>
      <c r="B26" s="24"/>
      <c r="C26" s="24"/>
      <c r="D26" s="24"/>
      <c r="E26" s="24"/>
      <c r="F26" s="24"/>
      <c r="G26" s="24"/>
      <c r="H26" s="24"/>
      <c r="I26" s="33"/>
    </row>
    <row r="27" s="17" customFormat="1" ht="23" customHeight="1" spans="1:9">
      <c r="A27" s="23" t="s">
        <v>41</v>
      </c>
      <c r="B27" s="24"/>
      <c r="C27" s="24"/>
      <c r="D27" s="24"/>
      <c r="E27" s="24"/>
      <c r="F27" s="24"/>
      <c r="G27" s="24"/>
      <c r="H27" s="24"/>
      <c r="I27" s="33"/>
    </row>
    <row r="28" s="17" customFormat="1" ht="18.75" customHeight="1" spans="1:9">
      <c r="A28" s="23" t="s">
        <v>42</v>
      </c>
      <c r="B28" s="24"/>
      <c r="C28" s="24"/>
      <c r="D28" s="24"/>
      <c r="E28" s="24"/>
      <c r="F28" s="24"/>
      <c r="G28" s="24"/>
      <c r="H28" s="24"/>
      <c r="I28" s="33"/>
    </row>
    <row r="29" s="17" customFormat="1" ht="45" customHeight="1" spans="1:9">
      <c r="A29" s="23" t="s">
        <v>43</v>
      </c>
      <c r="B29" s="24"/>
      <c r="C29" s="24"/>
      <c r="D29" s="24"/>
      <c r="E29" s="24"/>
      <c r="F29" s="24"/>
      <c r="G29" s="24"/>
      <c r="H29" s="24"/>
      <c r="I29" s="33"/>
    </row>
    <row r="30" s="17" customFormat="1" ht="92.25" customHeight="1" spans="1:9">
      <c r="A30" s="23" t="s">
        <v>44</v>
      </c>
      <c r="B30" s="24"/>
      <c r="C30" s="24"/>
      <c r="D30" s="24"/>
      <c r="E30" s="24"/>
      <c r="F30" s="24"/>
      <c r="G30" s="24"/>
      <c r="H30" s="24"/>
      <c r="I30" s="33"/>
    </row>
    <row r="31" s="17" customFormat="1" ht="32.25" customHeight="1" spans="1:9">
      <c r="A31" s="23" t="s">
        <v>45</v>
      </c>
      <c r="B31" s="24"/>
      <c r="C31" s="24"/>
      <c r="D31" s="24"/>
      <c r="E31" s="24"/>
      <c r="F31" s="24"/>
      <c r="G31" s="24"/>
      <c r="H31" s="24"/>
      <c r="I31" s="33"/>
    </row>
    <row r="32" s="17" customFormat="1" ht="36.75" customHeight="1" spans="1:9">
      <c r="A32" s="23" t="s">
        <v>46</v>
      </c>
      <c r="B32" s="24"/>
      <c r="C32" s="24"/>
      <c r="D32" s="24"/>
      <c r="E32" s="24"/>
      <c r="F32" s="24"/>
      <c r="G32" s="24"/>
      <c r="H32" s="24"/>
      <c r="I32" s="33"/>
    </row>
    <row r="33" s="17" customFormat="1" ht="33.75" customHeight="1" spans="1:9">
      <c r="A33" s="25" t="s">
        <v>47</v>
      </c>
      <c r="B33" s="26"/>
      <c r="C33" s="26"/>
      <c r="D33" s="26"/>
      <c r="E33" s="26"/>
      <c r="F33" s="26"/>
      <c r="G33" s="26"/>
      <c r="H33" s="26"/>
      <c r="I33" s="34"/>
    </row>
  </sheetData>
  <mergeCells count="31">
    <mergeCell ref="A2:B2"/>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s>
  <pageMargins left="0.590551181102362" right="0.393700787401575" top="0.393700787401575" bottom="0.47244094488189"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workbookViewId="0">
      <selection activeCell="G8" sqref="G8"/>
    </sheetView>
  </sheetViews>
  <sheetFormatPr defaultColWidth="9" defaultRowHeight="12.75" outlineLevelCol="3"/>
  <cols>
    <col min="1" max="1" width="18.4285714285714" customWidth="1"/>
    <col min="2" max="2" width="22.3238095238095" customWidth="1"/>
    <col min="3" max="3" width="30.8857142857143" customWidth="1"/>
    <col min="4" max="4" width="22.8380952380952" customWidth="1"/>
  </cols>
  <sheetData>
    <row r="1" ht="23.25" customHeight="1" spans="1:4">
      <c r="A1" s="1"/>
      <c r="B1" s="2"/>
      <c r="C1" s="2"/>
      <c r="D1" s="3"/>
    </row>
    <row r="2" ht="44.35" customHeight="1" spans="1:4">
      <c r="A2" s="4" t="s">
        <v>48</v>
      </c>
      <c r="B2" s="4"/>
      <c r="C2" s="4"/>
      <c r="D2" s="4"/>
    </row>
    <row r="3" ht="35.65" customHeight="1" spans="1:4">
      <c r="A3" s="5" t="s">
        <v>49</v>
      </c>
      <c r="B3" s="5"/>
      <c r="C3" s="5"/>
      <c r="D3" s="6" t="s">
        <v>17</v>
      </c>
    </row>
    <row r="4" ht="43.65" customHeight="1" spans="1:4">
      <c r="A4" s="7" t="s">
        <v>50</v>
      </c>
      <c r="B4" s="7" t="s">
        <v>51</v>
      </c>
      <c r="C4" s="7" t="s">
        <v>52</v>
      </c>
      <c r="D4" s="7" t="s">
        <v>53</v>
      </c>
    </row>
    <row r="5" ht="24" customHeight="1" spans="1:4">
      <c r="A5" s="7" t="s">
        <v>54</v>
      </c>
      <c r="B5" s="7" t="s">
        <v>55</v>
      </c>
      <c r="C5" s="7" t="s">
        <v>56</v>
      </c>
      <c r="D5" s="10">
        <f>IF(OR(ISERROR(ROUND('6 工程量清单表_(显示标段金额)'!G6,2)),ROUND('6 工程量清单表_(显示标段金额)'!G6,2)=""),0,ROUND('6 工程量清单表_(显示标段金额)'!G6,2))</f>
        <v>33134.97</v>
      </c>
    </row>
    <row r="6" ht="23.25" customHeight="1" spans="1:4">
      <c r="A6" s="7" t="s">
        <v>57</v>
      </c>
      <c r="B6" s="7" t="s">
        <v>58</v>
      </c>
      <c r="C6" s="7" t="s">
        <v>59</v>
      </c>
      <c r="D6" s="10">
        <f>IF(OR(ISERROR(ROUND('6 工程量清单表_(显示标段金额)'!G17,2)),ROUND('6 工程量清单表_(显示标段金额)'!G17,2)=""),0,ROUND('6 工程量清单表_(显示标段金额)'!G17,2))</f>
        <v>0</v>
      </c>
    </row>
    <row r="7" ht="23.25" customHeight="1" spans="1:4">
      <c r="A7" s="7" t="s">
        <v>60</v>
      </c>
      <c r="B7" s="7" t="s">
        <v>61</v>
      </c>
      <c r="C7" s="7" t="s">
        <v>62</v>
      </c>
      <c r="D7" s="10">
        <f>IF(OR(ISERROR(ROUND('6 工程量清单表_(显示标段金额)'!G43,2)),ROUND('6 工程量清单表_(显示标段金额)'!G43,2)=""),0,ROUND('6 工程量清单表_(显示标段金额)'!G43,2))</f>
        <v>0</v>
      </c>
    </row>
    <row r="8" ht="23.25" customHeight="1" spans="1:4">
      <c r="A8" s="7" t="s">
        <v>63</v>
      </c>
      <c r="B8" s="7" t="s">
        <v>64</v>
      </c>
      <c r="C8" s="7" t="s">
        <v>65</v>
      </c>
      <c r="D8" s="10">
        <f>IF(OR(ISERROR(ROUND('6 工程量清单表_(显示标段金额)'!G75,2)),ROUND('6 工程量清单表_(显示标段金额)'!G75,2)=""),0,ROUND('6 工程量清单表_(显示标段金额)'!G75,2))</f>
        <v>0</v>
      </c>
    </row>
    <row r="9" ht="24" customHeight="1" spans="1:4">
      <c r="A9" s="7" t="s">
        <v>66</v>
      </c>
      <c r="B9" s="7" t="s">
        <v>67</v>
      </c>
      <c r="C9" s="7" t="s">
        <v>68</v>
      </c>
      <c r="D9" s="10">
        <f>IF(OR(ISERROR(ROUND('6 工程量清单表_(显示标段金额)'!G78,2)),ROUND('6 工程量清单表_(显示标段金额)'!G78,2)=""),0,ROUND('6 工程量清单表_(显示标段金额)'!G78,2))</f>
        <v>0</v>
      </c>
    </row>
    <row r="10" ht="23.25" customHeight="1" spans="1:4">
      <c r="A10" s="7" t="s">
        <v>69</v>
      </c>
      <c r="B10" s="7" t="s">
        <v>70</v>
      </c>
      <c r="C10" s="7" t="s">
        <v>71</v>
      </c>
      <c r="D10" s="10">
        <f>IF(OR(ISERROR(ROUND('6 工程量清单表_(显示标段金额)'!G95,2)),ROUND('6 工程量清单表_(显示标段金额)'!G95,2)=""),0,ROUND('6 工程量清单表_(显示标段金额)'!G95,2))</f>
        <v>0</v>
      </c>
    </row>
    <row r="11" ht="23.25" customHeight="1" spans="1:4">
      <c r="A11" s="7" t="s">
        <v>72</v>
      </c>
      <c r="B11" s="7" t="s">
        <v>73</v>
      </c>
      <c r="C11" s="14"/>
      <c r="D11" s="10">
        <f>ROUND(IF(OR(ISERROR(D5),D5=""),0,D5)+IF(OR(ISERROR(D6),D6=""),0,D6)+IF(OR(ISERROR(D7),D7=""),0,D7)+IF(OR(ISERROR(D8),D8=""),0,D8)+IF(OR(ISERROR(D9),D9=""),0,D9)+IF(OR(ISERROR(D10),D10=""),0,D10),2)</f>
        <v>33134.97</v>
      </c>
    </row>
    <row r="12" ht="24" customHeight="1" spans="1:4">
      <c r="A12" s="7" t="s">
        <v>74</v>
      </c>
      <c r="B12" s="7" t="s">
        <v>75</v>
      </c>
      <c r="C12" s="14"/>
      <c r="D12" s="11"/>
    </row>
    <row r="13" ht="23.25" customHeight="1" spans="1:4">
      <c r="A13" s="7" t="s">
        <v>76</v>
      </c>
      <c r="B13" s="7" t="s">
        <v>77</v>
      </c>
      <c r="C13" s="14"/>
      <c r="D13" s="15"/>
    </row>
    <row r="14" ht="23.25" customHeight="1" spans="1:4">
      <c r="A14" s="7" t="s">
        <v>78</v>
      </c>
      <c r="B14" s="7" t="s">
        <v>79</v>
      </c>
      <c r="C14" s="14"/>
      <c r="D14" s="11"/>
    </row>
    <row r="15" ht="23.25" customHeight="1" spans="1:4">
      <c r="A15" s="7" t="s">
        <v>80</v>
      </c>
      <c r="B15" s="7" t="s">
        <v>81</v>
      </c>
      <c r="C15" s="14"/>
      <c r="D15" s="9">
        <v>42275.5</v>
      </c>
    </row>
    <row r="16" ht="24" customHeight="1" spans="1:4">
      <c r="A16" s="7" t="s">
        <v>82</v>
      </c>
      <c r="B16" s="7" t="s">
        <v>83</v>
      </c>
      <c r="C16" s="14"/>
      <c r="D16" s="15">
        <f>ROUND(IF(OR(ISERROR(D11),D11=""),0,D11)+IF(OR(ISERROR(D14),D14=""),0,D14)+IF(OR(ISERROR(D15),D15=""),0,D15),2)</f>
        <v>75410.47</v>
      </c>
    </row>
    <row r="17" ht="23.25" customHeight="1" spans="1:4">
      <c r="A17" s="8"/>
      <c r="B17" s="9"/>
      <c r="C17" s="9"/>
      <c r="D17" s="8"/>
    </row>
    <row r="18" ht="23.25" customHeight="1" spans="1:4">
      <c r="A18" s="8"/>
      <c r="B18" s="9"/>
      <c r="C18" s="9"/>
      <c r="D18" s="8"/>
    </row>
    <row r="19" ht="24" customHeight="1" spans="1:4">
      <c r="A19" s="8"/>
      <c r="B19" s="9"/>
      <c r="C19" s="9"/>
      <c r="D19" s="8"/>
    </row>
    <row r="20" ht="23.25" customHeight="1" spans="1:4">
      <c r="A20" s="8"/>
      <c r="B20" s="9"/>
      <c r="C20" s="9"/>
      <c r="D20" s="8"/>
    </row>
    <row r="21" ht="23.25" customHeight="1" spans="1:4">
      <c r="A21" s="8"/>
      <c r="B21" s="9"/>
      <c r="C21" s="9"/>
      <c r="D21" s="8"/>
    </row>
    <row r="22" ht="23.25" customHeight="1" spans="1:4">
      <c r="A22" s="8"/>
      <c r="B22" s="9"/>
      <c r="C22" s="9"/>
      <c r="D22" s="8"/>
    </row>
    <row r="23" ht="24" customHeight="1" spans="1:4">
      <c r="A23" s="8"/>
      <c r="B23" s="9"/>
      <c r="C23" s="9"/>
      <c r="D23" s="8"/>
    </row>
    <row r="24" ht="23.25" customHeight="1" spans="1:4">
      <c r="A24" s="8"/>
      <c r="B24" s="9"/>
      <c r="C24" s="9"/>
      <c r="D24" s="8"/>
    </row>
    <row r="25" ht="23.25" customHeight="1" spans="1:4">
      <c r="A25" s="8"/>
      <c r="B25" s="9"/>
      <c r="C25" s="9"/>
      <c r="D25" s="8"/>
    </row>
    <row r="26" ht="24" customHeight="1" spans="1:4">
      <c r="A26" s="8"/>
      <c r="B26" s="9"/>
      <c r="C26" s="9"/>
      <c r="D26" s="8"/>
    </row>
    <row r="27" ht="23.25" customHeight="1" spans="1:4">
      <c r="A27" s="8"/>
      <c r="B27" s="9"/>
      <c r="C27" s="9"/>
      <c r="D27" s="8"/>
    </row>
    <row r="28" ht="23.25" customHeight="1" spans="1:4">
      <c r="A28" s="8"/>
      <c r="B28" s="9"/>
      <c r="C28" s="9"/>
      <c r="D28" s="8"/>
    </row>
    <row r="29" ht="23.25" customHeight="1" spans="1:4">
      <c r="A29" s="8"/>
      <c r="B29" s="9"/>
      <c r="C29" s="9"/>
      <c r="D29" s="8"/>
    </row>
    <row r="30" ht="23.25" customHeight="1" spans="1:4">
      <c r="A30" s="12"/>
      <c r="B30" s="12"/>
      <c r="C30" s="12"/>
      <c r="D30" s="12"/>
    </row>
    <row r="31" ht="30.55" customHeight="1" spans="1:4">
      <c r="A31" s="1"/>
      <c r="B31" s="2"/>
      <c r="C31" s="16" t="s">
        <v>84</v>
      </c>
      <c r="D31" s="16"/>
    </row>
  </sheetData>
  <sheetProtection password="C71F" sheet="1" objects="1"/>
  <mergeCells count="10">
    <mergeCell ref="B1:C1"/>
    <mergeCell ref="A2:D2"/>
    <mergeCell ref="A3:C3"/>
    <mergeCell ref="B11:C11"/>
    <mergeCell ref="B12:C12"/>
    <mergeCell ref="B13:C13"/>
    <mergeCell ref="B14:C14"/>
    <mergeCell ref="B15:C15"/>
    <mergeCell ref="B16:C16"/>
    <mergeCell ref="C31:D31"/>
  </mergeCells>
  <pageMargins left="0.590551181102362" right="0.393700787401575" top="0.393700787401575" bottom="0.47244094488189" header="0" footer="0"/>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1"/>
  <sheetViews>
    <sheetView workbookViewId="0">
      <selection activeCell="F5" sqref="F5:F14"/>
    </sheetView>
  </sheetViews>
  <sheetFormatPr defaultColWidth="9" defaultRowHeight="12.75" outlineLevelCol="6"/>
  <cols>
    <col min="1" max="1" width="9.6" customWidth="1"/>
    <col min="2" max="2" width="12.7142857142857" customWidth="1"/>
    <col min="3" max="3" width="20.5047619047619" customWidth="1"/>
    <col min="4" max="4" width="11.2952380952381" customWidth="1"/>
    <col min="5" max="5" width="12.5904761904762" customWidth="1"/>
    <col min="6" max="6" width="10.9047619047619" customWidth="1"/>
    <col min="7" max="7" width="16.8666666666667" customWidth="1"/>
  </cols>
  <sheetData>
    <row r="1" ht="23.25" customHeight="1" spans="1:7">
      <c r="A1" s="1"/>
      <c r="B1" s="1"/>
      <c r="C1" s="2"/>
      <c r="D1" s="2"/>
      <c r="E1" s="3"/>
      <c r="F1" s="3"/>
      <c r="G1" s="3"/>
    </row>
    <row r="2" ht="44.35" customHeight="1" spans="1:7">
      <c r="A2" s="4" t="s">
        <v>85</v>
      </c>
      <c r="B2" s="4"/>
      <c r="C2" s="4"/>
      <c r="D2" s="4"/>
      <c r="E2" s="4"/>
      <c r="F2" s="4"/>
      <c r="G2" s="4"/>
    </row>
    <row r="3" ht="35.65" customHeight="1" spans="1:7">
      <c r="A3" s="5" t="s">
        <v>49</v>
      </c>
      <c r="B3" s="5"/>
      <c r="C3" s="5"/>
      <c r="D3" s="5"/>
      <c r="E3" s="6" t="s">
        <v>86</v>
      </c>
      <c r="F3" s="6"/>
      <c r="G3" s="6"/>
    </row>
    <row r="4" ht="29.1" customHeight="1" spans="1:7">
      <c r="A4" s="7" t="s">
        <v>50</v>
      </c>
      <c r="B4" s="7" t="s">
        <v>87</v>
      </c>
      <c r="C4" s="7" t="s">
        <v>88</v>
      </c>
      <c r="D4" s="7" t="s">
        <v>89</v>
      </c>
      <c r="E4" s="7" t="s">
        <v>90</v>
      </c>
      <c r="F4" s="7" t="s">
        <v>91</v>
      </c>
      <c r="G4" s="7" t="s">
        <v>92</v>
      </c>
    </row>
    <row r="5" ht="28.35" customHeight="1" spans="1:7">
      <c r="A5" s="7" t="s">
        <v>93</v>
      </c>
      <c r="B5" s="7"/>
      <c r="C5" s="8" t="s">
        <v>0</v>
      </c>
      <c r="D5" s="7"/>
      <c r="E5" s="9" t="s">
        <v>93</v>
      </c>
      <c r="F5" s="9" t="s">
        <v>93</v>
      </c>
      <c r="G5" s="10">
        <f>IF(OR(ISERROR(ROUND(G6+G17+G43+G75+G78+G95,2)),ROUND(G6+G17+G43+G75+G78+G95,2)=""),0,ROUND(G6+G17+G43+G75+G78+G95,2))</f>
        <v>33134.97</v>
      </c>
    </row>
    <row r="6" ht="20.35" customHeight="1" spans="1:7">
      <c r="A6" s="7" t="s">
        <v>93</v>
      </c>
      <c r="B6" s="7" t="s">
        <v>55</v>
      </c>
      <c r="C6" s="8" t="s">
        <v>56</v>
      </c>
      <c r="D6" s="7"/>
      <c r="E6" s="9" t="s">
        <v>93</v>
      </c>
      <c r="F6" s="9" t="s">
        <v>93</v>
      </c>
      <c r="G6" s="10">
        <f>IF(OR(ISERROR(ROUND(SUM(G7:G16),2)),ROUND(SUM(G7:G16),2)=""),0,ROUND(SUM(G7:G16),2))</f>
        <v>33134.97</v>
      </c>
    </row>
    <row r="7" ht="20.35" customHeight="1" spans="1:7">
      <c r="A7" s="7" t="s">
        <v>54</v>
      </c>
      <c r="B7" s="7" t="s">
        <v>94</v>
      </c>
      <c r="C7" s="8" t="s">
        <v>95</v>
      </c>
      <c r="D7" s="7"/>
      <c r="E7" s="9" t="s">
        <v>93</v>
      </c>
      <c r="F7" s="9" t="s">
        <v>93</v>
      </c>
      <c r="G7" s="9" t="s">
        <v>93</v>
      </c>
    </row>
    <row r="8" ht="20.35" customHeight="1" spans="1:7">
      <c r="A8" s="7" t="s">
        <v>57</v>
      </c>
      <c r="B8" s="7" t="s">
        <v>96</v>
      </c>
      <c r="C8" s="8" t="s">
        <v>97</v>
      </c>
      <c r="D8" s="7" t="s">
        <v>98</v>
      </c>
      <c r="E8" s="9" t="s">
        <v>99</v>
      </c>
      <c r="F8" s="11"/>
      <c r="G8" s="10">
        <f>ROUND(IF(OR(ISERROR(E8),E8=""),0,E8)*IF(OR(ISERROR(F8),F8=""),0,F8),2)</f>
        <v>0</v>
      </c>
    </row>
    <row r="9" ht="27.65" customHeight="1" spans="1:7">
      <c r="A9" s="7" t="s">
        <v>60</v>
      </c>
      <c r="B9" s="7" t="s">
        <v>100</v>
      </c>
      <c r="C9" s="8" t="s">
        <v>101</v>
      </c>
      <c r="D9" s="7" t="s">
        <v>98</v>
      </c>
      <c r="E9" s="9" t="s">
        <v>99</v>
      </c>
      <c r="F9" s="11"/>
      <c r="G9" s="10">
        <f>ROUND(IF(OR(ISERROR(E9),E9=""),0,E9)*IF(OR(ISERROR(F9),F9=""),0,F9),2)</f>
        <v>0</v>
      </c>
    </row>
    <row r="10" ht="20.35" customHeight="1" spans="1:7">
      <c r="A10" s="7" t="s">
        <v>63</v>
      </c>
      <c r="B10" s="7" t="s">
        <v>102</v>
      </c>
      <c r="C10" s="8" t="s">
        <v>103</v>
      </c>
      <c r="D10" s="7" t="s">
        <v>98</v>
      </c>
      <c r="E10" s="9" t="s">
        <v>99</v>
      </c>
      <c r="F10" s="11">
        <v>3431.54</v>
      </c>
      <c r="G10" s="10">
        <f>ROUND(IF(OR(ISERROR(E10),E10=""),0,E10)*IF(OR(ISERROR(F10),F10=""),0,F10),2)</f>
        <v>3431.54</v>
      </c>
    </row>
    <row r="11" ht="20.35" customHeight="1" spans="1:7">
      <c r="A11" s="7" t="s">
        <v>66</v>
      </c>
      <c r="B11" s="7" t="s">
        <v>104</v>
      </c>
      <c r="C11" s="8" t="s">
        <v>105</v>
      </c>
      <c r="D11" s="7" t="s">
        <v>98</v>
      </c>
      <c r="E11" s="9" t="s">
        <v>93</v>
      </c>
      <c r="F11" s="9" t="s">
        <v>93</v>
      </c>
      <c r="G11" s="9" t="s">
        <v>93</v>
      </c>
    </row>
    <row r="12" ht="20.35" customHeight="1" spans="1:7">
      <c r="A12" s="7" t="s">
        <v>69</v>
      </c>
      <c r="B12" s="7" t="s">
        <v>106</v>
      </c>
      <c r="C12" s="8" t="s">
        <v>107</v>
      </c>
      <c r="D12" s="7" t="s">
        <v>98</v>
      </c>
      <c r="E12" s="9" t="s">
        <v>54</v>
      </c>
      <c r="F12" s="11"/>
      <c r="G12" s="10">
        <f>ROUND(IF(OR(ISERROR(E12),E12=""),0,E12)*IF(OR(ISERROR(F12),F12=""),0,F12),2)</f>
        <v>0</v>
      </c>
    </row>
    <row r="13" ht="20.35" customHeight="1" spans="1:7">
      <c r="A13" s="7" t="s">
        <v>72</v>
      </c>
      <c r="B13" s="7" t="s">
        <v>108</v>
      </c>
      <c r="C13" s="8" t="s">
        <v>109</v>
      </c>
      <c r="D13" s="7" t="s">
        <v>98</v>
      </c>
      <c r="E13" s="9" t="s">
        <v>99</v>
      </c>
      <c r="F13" s="11">
        <v>4255.11</v>
      </c>
      <c r="G13" s="10">
        <f>ROUND(IF(OR(ISERROR(E13),E13=""),0,E13)*IF(OR(ISERROR(F13),F13=""),0,F13),2)</f>
        <v>4255.11</v>
      </c>
    </row>
    <row r="14" ht="20.35" customHeight="1" spans="1:7">
      <c r="A14" s="7" t="s">
        <v>74</v>
      </c>
      <c r="B14" s="7" t="s">
        <v>110</v>
      </c>
      <c r="C14" s="8" t="s">
        <v>111</v>
      </c>
      <c r="D14" s="7" t="s">
        <v>98</v>
      </c>
      <c r="E14" s="9" t="s">
        <v>99</v>
      </c>
      <c r="F14" s="11">
        <v>25448.32</v>
      </c>
      <c r="G14" s="10">
        <f>ROUND(IF(OR(ISERROR(E14),E14=""),0,E14)*IF(OR(ISERROR(F14),F14=""),0,F14),2)</f>
        <v>25448.32</v>
      </c>
    </row>
    <row r="15" ht="20.35" customHeight="1" spans="1:7">
      <c r="A15" s="7" t="s">
        <v>76</v>
      </c>
      <c r="B15" s="7" t="s">
        <v>112</v>
      </c>
      <c r="C15" s="8" t="s">
        <v>113</v>
      </c>
      <c r="D15" s="7"/>
      <c r="E15" s="9" t="s">
        <v>93</v>
      </c>
      <c r="F15" s="9" t="s">
        <v>93</v>
      </c>
      <c r="G15" s="9" t="s">
        <v>93</v>
      </c>
    </row>
    <row r="16" ht="20.35" customHeight="1" spans="1:7">
      <c r="A16" s="7" t="s">
        <v>78</v>
      </c>
      <c r="B16" s="7" t="s">
        <v>114</v>
      </c>
      <c r="C16" s="8" t="s">
        <v>113</v>
      </c>
      <c r="D16" s="7" t="s">
        <v>98</v>
      </c>
      <c r="E16" s="9" t="s">
        <v>99</v>
      </c>
      <c r="F16" s="11"/>
      <c r="G16" s="10">
        <f>ROUND(IF(OR(ISERROR(E16),E16=""),0,E16)*IF(OR(ISERROR(F16),F16=""),0,F16),2)</f>
        <v>0</v>
      </c>
    </row>
    <row r="17" ht="20.35" customHeight="1" spans="1:7">
      <c r="A17" s="7" t="s">
        <v>93</v>
      </c>
      <c r="B17" s="7" t="s">
        <v>58</v>
      </c>
      <c r="C17" s="8" t="s">
        <v>115</v>
      </c>
      <c r="D17" s="7"/>
      <c r="E17" s="9" t="s">
        <v>93</v>
      </c>
      <c r="F17" s="9" t="s">
        <v>93</v>
      </c>
      <c r="G17" s="10">
        <f>IF(OR(ISERROR(ROUND(SUM(G18:G42),2)),ROUND(SUM(G18:G42),2)=""),0,ROUND(SUM(G18:G42),2))</f>
        <v>0</v>
      </c>
    </row>
    <row r="18" ht="20.35" customHeight="1" spans="1:7">
      <c r="A18" s="7" t="s">
        <v>80</v>
      </c>
      <c r="B18" s="7" t="s">
        <v>116</v>
      </c>
      <c r="C18" s="8" t="s">
        <v>117</v>
      </c>
      <c r="D18" s="7"/>
      <c r="E18" s="9" t="s">
        <v>93</v>
      </c>
      <c r="F18" s="9" t="s">
        <v>93</v>
      </c>
      <c r="G18" s="9" t="s">
        <v>93</v>
      </c>
    </row>
    <row r="19" ht="20.35" customHeight="1" spans="1:7">
      <c r="A19" s="7" t="s">
        <v>82</v>
      </c>
      <c r="B19" s="7" t="s">
        <v>118</v>
      </c>
      <c r="C19" s="8" t="s">
        <v>119</v>
      </c>
      <c r="D19" s="7"/>
      <c r="E19" s="9" t="s">
        <v>93</v>
      </c>
      <c r="F19" s="9"/>
      <c r="G19" s="9" t="s">
        <v>93</v>
      </c>
    </row>
    <row r="20" ht="20.35" customHeight="1" spans="1:7">
      <c r="A20" s="7" t="s">
        <v>120</v>
      </c>
      <c r="B20" s="7" t="s">
        <v>96</v>
      </c>
      <c r="C20" s="8" t="s">
        <v>121</v>
      </c>
      <c r="D20" s="7" t="s">
        <v>122</v>
      </c>
      <c r="E20" s="9" t="s">
        <v>123</v>
      </c>
      <c r="F20" s="11"/>
      <c r="G20" s="10">
        <f>ROUND(IF(OR(ISERROR(E20),E20=""),0,E20)*IF(OR(ISERROR(F20),F20=""),0,F20),2)</f>
        <v>0</v>
      </c>
    </row>
    <row r="21" ht="20.35" customHeight="1" spans="1:7">
      <c r="A21" s="7" t="s">
        <v>124</v>
      </c>
      <c r="B21" s="7" t="s">
        <v>125</v>
      </c>
      <c r="C21" s="8" t="s">
        <v>126</v>
      </c>
      <c r="D21" s="7"/>
      <c r="E21" s="9" t="s">
        <v>93</v>
      </c>
      <c r="F21" s="9"/>
      <c r="G21" s="9" t="s">
        <v>93</v>
      </c>
    </row>
    <row r="22" ht="27.65" customHeight="1" spans="1:7">
      <c r="A22" s="7" t="s">
        <v>127</v>
      </c>
      <c r="B22" s="7" t="s">
        <v>96</v>
      </c>
      <c r="C22" s="8" t="s">
        <v>128</v>
      </c>
      <c r="D22" s="7" t="s">
        <v>122</v>
      </c>
      <c r="E22" s="9" t="s">
        <v>129</v>
      </c>
      <c r="F22" s="11"/>
      <c r="G22" s="10">
        <f>ROUND(IF(OR(ISERROR(E22),E22=""),0,E22)*IF(OR(ISERROR(F22),F22=""),0,F22),2)</f>
        <v>0</v>
      </c>
    </row>
    <row r="23" ht="20.35" customHeight="1" spans="1:7">
      <c r="A23" s="7" t="s">
        <v>130</v>
      </c>
      <c r="B23" s="7" t="s">
        <v>100</v>
      </c>
      <c r="C23" s="8" t="s">
        <v>131</v>
      </c>
      <c r="D23" s="7" t="s">
        <v>122</v>
      </c>
      <c r="E23" s="9" t="s">
        <v>132</v>
      </c>
      <c r="F23" s="11"/>
      <c r="G23" s="10">
        <f>ROUND(IF(OR(ISERROR(E23),E23=""),0,E23)*IF(OR(ISERROR(F23),F23=""),0,F23),2)</f>
        <v>0</v>
      </c>
    </row>
    <row r="24" ht="20.35" customHeight="1" spans="1:7">
      <c r="A24" s="7" t="s">
        <v>133</v>
      </c>
      <c r="B24" s="7" t="s">
        <v>134</v>
      </c>
      <c r="C24" s="8" t="s">
        <v>135</v>
      </c>
      <c r="D24" s="7" t="s">
        <v>136</v>
      </c>
      <c r="E24" s="9" t="s">
        <v>137</v>
      </c>
      <c r="F24" s="11"/>
      <c r="G24" s="10">
        <f>ROUND(IF(OR(ISERROR(E24),E24=""),0,E24)*IF(OR(ISERROR(F24),F24=""),0,F24),2)</f>
        <v>0</v>
      </c>
    </row>
    <row r="25" ht="20.35" customHeight="1" spans="1:7">
      <c r="A25" s="7" t="s">
        <v>138</v>
      </c>
      <c r="B25" s="7" t="s">
        <v>139</v>
      </c>
      <c r="C25" s="8" t="s">
        <v>140</v>
      </c>
      <c r="D25" s="7"/>
      <c r="E25" s="9" t="s">
        <v>93</v>
      </c>
      <c r="F25" s="9"/>
      <c r="G25" s="9" t="s">
        <v>93</v>
      </c>
    </row>
    <row r="26" ht="20.35" customHeight="1" spans="1:7">
      <c r="A26" s="7" t="s">
        <v>141</v>
      </c>
      <c r="B26" s="7" t="s">
        <v>100</v>
      </c>
      <c r="C26" s="8" t="s">
        <v>142</v>
      </c>
      <c r="D26" s="7" t="s">
        <v>122</v>
      </c>
      <c r="E26" s="9" t="s">
        <v>143</v>
      </c>
      <c r="F26" s="11"/>
      <c r="G26" s="10">
        <f>ROUND(IF(OR(ISERROR(E26),E26=""),0,E26)*IF(OR(ISERROR(F26),F26=""),0,F26),2)</f>
        <v>0</v>
      </c>
    </row>
    <row r="27" ht="20.35" customHeight="1" spans="1:7">
      <c r="A27" s="7" t="s">
        <v>144</v>
      </c>
      <c r="B27" s="7" t="s">
        <v>145</v>
      </c>
      <c r="C27" s="8" t="s">
        <v>146</v>
      </c>
      <c r="D27" s="7"/>
      <c r="E27" s="9" t="s">
        <v>93</v>
      </c>
      <c r="F27" s="9"/>
      <c r="G27" s="9" t="s">
        <v>93</v>
      </c>
    </row>
    <row r="28" ht="20.35" customHeight="1" spans="1:7">
      <c r="A28" s="7" t="s">
        <v>147</v>
      </c>
      <c r="B28" s="7" t="s">
        <v>148</v>
      </c>
      <c r="C28" s="8" t="s">
        <v>149</v>
      </c>
      <c r="D28" s="7"/>
      <c r="E28" s="9" t="s">
        <v>93</v>
      </c>
      <c r="F28" s="9"/>
      <c r="G28" s="9" t="s">
        <v>93</v>
      </c>
    </row>
    <row r="29" ht="20.35" customHeight="1" spans="1:7">
      <c r="A29" s="7" t="s">
        <v>150</v>
      </c>
      <c r="B29" s="7" t="s">
        <v>96</v>
      </c>
      <c r="C29" s="8" t="s">
        <v>151</v>
      </c>
      <c r="D29" s="7" t="s">
        <v>122</v>
      </c>
      <c r="E29" s="9" t="s">
        <v>152</v>
      </c>
      <c r="F29" s="11"/>
      <c r="G29" s="10">
        <f>ROUND(IF(OR(ISERROR(E29),E29=""),0,E29)*IF(OR(ISERROR(F29),F29=""),0,F29),2)</f>
        <v>0</v>
      </c>
    </row>
    <row r="30" ht="28.35" customHeight="1" spans="1:7">
      <c r="A30" s="7" t="s">
        <v>153</v>
      </c>
      <c r="B30" s="7" t="s">
        <v>102</v>
      </c>
      <c r="C30" s="8" t="s">
        <v>154</v>
      </c>
      <c r="D30" s="7" t="s">
        <v>122</v>
      </c>
      <c r="E30" s="9" t="s">
        <v>155</v>
      </c>
      <c r="F30" s="11"/>
      <c r="G30" s="10">
        <f>ROUND(IF(OR(ISERROR(E30),E30=""),0,E30)*IF(OR(ISERROR(F30),F30=""),0,F30),2)</f>
        <v>0</v>
      </c>
    </row>
    <row r="31" ht="27.65" customHeight="1" spans="1:7">
      <c r="A31" s="7" t="s">
        <v>156</v>
      </c>
      <c r="B31" s="7" t="s">
        <v>157</v>
      </c>
      <c r="C31" s="8" t="s">
        <v>158</v>
      </c>
      <c r="D31" s="7"/>
      <c r="E31" s="9" t="s">
        <v>93</v>
      </c>
      <c r="F31" s="9" t="s">
        <v>93</v>
      </c>
      <c r="G31" s="9" t="s">
        <v>93</v>
      </c>
    </row>
    <row r="32" ht="20.35" customHeight="1" spans="1:7">
      <c r="A32" s="7" t="s">
        <v>159</v>
      </c>
      <c r="B32" s="7" t="s">
        <v>96</v>
      </c>
      <c r="C32" s="8" t="s">
        <v>160</v>
      </c>
      <c r="D32" s="7"/>
      <c r="E32" s="9" t="s">
        <v>93</v>
      </c>
      <c r="F32" s="9" t="s">
        <v>93</v>
      </c>
      <c r="G32" s="9" t="s">
        <v>93</v>
      </c>
    </row>
    <row r="33" ht="16.75" customHeight="1" spans="1:7">
      <c r="A33" s="12"/>
      <c r="B33" s="12"/>
      <c r="C33" s="12"/>
      <c r="D33" s="12"/>
      <c r="E33" s="12"/>
      <c r="F33" s="12"/>
      <c r="G33" s="12"/>
    </row>
    <row r="34" ht="30.55" customHeight="1" spans="1:7">
      <c r="A34" s="1"/>
      <c r="B34" s="1"/>
      <c r="C34" s="13"/>
      <c r="D34" s="13"/>
      <c r="E34" s="13"/>
      <c r="F34" s="13"/>
      <c r="G34" s="13"/>
    </row>
    <row r="35" ht="23.25" customHeight="1" spans="1:7">
      <c r="A35" s="1"/>
      <c r="B35" s="1"/>
      <c r="C35" s="2"/>
      <c r="D35" s="2"/>
      <c r="E35" s="3"/>
      <c r="F35" s="3"/>
      <c r="G35" s="3"/>
    </row>
    <row r="36" ht="44.35" customHeight="1" spans="1:7">
      <c r="A36" s="4" t="s">
        <v>85</v>
      </c>
      <c r="B36" s="4"/>
      <c r="C36" s="4"/>
      <c r="D36" s="4"/>
      <c r="E36" s="4"/>
      <c r="F36" s="4"/>
      <c r="G36" s="4"/>
    </row>
    <row r="37" ht="35.65" customHeight="1" spans="1:7">
      <c r="A37" s="5" t="s">
        <v>49</v>
      </c>
      <c r="B37" s="5"/>
      <c r="C37" s="5"/>
      <c r="D37" s="5"/>
      <c r="E37" s="6" t="s">
        <v>161</v>
      </c>
      <c r="F37" s="6"/>
      <c r="G37" s="6"/>
    </row>
    <row r="38" ht="29.1" customHeight="1" spans="1:7">
      <c r="A38" s="7" t="s">
        <v>50</v>
      </c>
      <c r="B38" s="7" t="s">
        <v>87</v>
      </c>
      <c r="C38" s="7" t="s">
        <v>88</v>
      </c>
      <c r="D38" s="7" t="s">
        <v>89</v>
      </c>
      <c r="E38" s="7" t="s">
        <v>90</v>
      </c>
      <c r="F38" s="7" t="s">
        <v>91</v>
      </c>
      <c r="G38" s="7" t="s">
        <v>92</v>
      </c>
    </row>
    <row r="39" ht="20.35" customHeight="1" spans="1:7">
      <c r="A39" s="7" t="s">
        <v>162</v>
      </c>
      <c r="B39" s="7" t="s">
        <v>163</v>
      </c>
      <c r="C39" s="8" t="s">
        <v>164</v>
      </c>
      <c r="D39" s="7" t="s">
        <v>165</v>
      </c>
      <c r="E39" s="9" t="s">
        <v>166</v>
      </c>
      <c r="F39" s="11"/>
      <c r="G39" s="10">
        <f>ROUND(IF(OR(ISERROR(E39),E39=""),0,E39)*IF(OR(ISERROR(F39),F39=""),0,F39),2)</f>
        <v>0</v>
      </c>
    </row>
    <row r="40" ht="20.35" customHeight="1" spans="1:7">
      <c r="A40" s="7" t="s">
        <v>167</v>
      </c>
      <c r="B40" s="7" t="s">
        <v>168</v>
      </c>
      <c r="C40" s="8" t="s">
        <v>169</v>
      </c>
      <c r="D40" s="7"/>
      <c r="E40" s="9" t="s">
        <v>93</v>
      </c>
      <c r="F40" s="9"/>
      <c r="G40" s="9" t="s">
        <v>93</v>
      </c>
    </row>
    <row r="41" ht="20.35" customHeight="1" spans="1:7">
      <c r="A41" s="7" t="s">
        <v>170</v>
      </c>
      <c r="B41" s="7" t="s">
        <v>171</v>
      </c>
      <c r="C41" s="8" t="s">
        <v>172</v>
      </c>
      <c r="D41" s="7"/>
      <c r="E41" s="9" t="s">
        <v>93</v>
      </c>
      <c r="F41" s="9"/>
      <c r="G41" s="9" t="s">
        <v>93</v>
      </c>
    </row>
    <row r="42" ht="20.35" customHeight="1" spans="1:7">
      <c r="A42" s="7" t="s">
        <v>173</v>
      </c>
      <c r="B42" s="7" t="s">
        <v>96</v>
      </c>
      <c r="C42" s="8" t="s">
        <v>174</v>
      </c>
      <c r="D42" s="7" t="s">
        <v>175</v>
      </c>
      <c r="E42" s="9" t="s">
        <v>176</v>
      </c>
      <c r="F42" s="11"/>
      <c r="G42" s="10">
        <f>ROUND(IF(OR(ISERROR(E42),E42=""),0,E42)*IF(OR(ISERROR(F42),F42=""),0,F42),2)</f>
        <v>0</v>
      </c>
    </row>
    <row r="43" ht="20.35" customHeight="1" spans="1:7">
      <c r="A43" s="7" t="s">
        <v>93</v>
      </c>
      <c r="B43" s="7" t="s">
        <v>61</v>
      </c>
      <c r="C43" s="8" t="s">
        <v>177</v>
      </c>
      <c r="D43" s="7"/>
      <c r="E43" s="9" t="s">
        <v>93</v>
      </c>
      <c r="F43" s="9"/>
      <c r="G43" s="10">
        <f>IF(OR(ISERROR(ROUND(SUM(G44:G74),2)),ROUND(SUM(G44:G74),2)=""),0,ROUND(SUM(G44:G74),2))</f>
        <v>0</v>
      </c>
    </row>
    <row r="44" ht="20.35" customHeight="1" spans="1:7">
      <c r="A44" s="7" t="s">
        <v>178</v>
      </c>
      <c r="B44" s="7" t="s">
        <v>179</v>
      </c>
      <c r="C44" s="8" t="s">
        <v>180</v>
      </c>
      <c r="D44" s="7"/>
      <c r="E44" s="9" t="s">
        <v>93</v>
      </c>
      <c r="F44" s="9"/>
      <c r="G44" s="9" t="s">
        <v>93</v>
      </c>
    </row>
    <row r="45" ht="20.35" customHeight="1" spans="1:7">
      <c r="A45" s="7" t="s">
        <v>181</v>
      </c>
      <c r="B45" s="7" t="s">
        <v>182</v>
      </c>
      <c r="C45" s="8" t="s">
        <v>183</v>
      </c>
      <c r="D45" s="7"/>
      <c r="E45" s="9" t="s">
        <v>93</v>
      </c>
      <c r="F45" s="9"/>
      <c r="G45" s="9" t="s">
        <v>93</v>
      </c>
    </row>
    <row r="46" ht="20.35" customHeight="1" spans="1:7">
      <c r="A46" s="7" t="s">
        <v>184</v>
      </c>
      <c r="B46" s="7" t="s">
        <v>96</v>
      </c>
      <c r="C46" s="8" t="s">
        <v>185</v>
      </c>
      <c r="D46" s="7" t="s">
        <v>175</v>
      </c>
      <c r="E46" s="9" t="s">
        <v>186</v>
      </c>
      <c r="F46" s="11"/>
      <c r="G46" s="10">
        <f>ROUND(IF(OR(ISERROR(E46),E46=""),0,E46)*IF(OR(ISERROR(F46),F46=""),0,F46),2)</f>
        <v>0</v>
      </c>
    </row>
    <row r="47" ht="20.35" customHeight="1" spans="1:7">
      <c r="A47" s="7" t="s">
        <v>187</v>
      </c>
      <c r="B47" s="7" t="s">
        <v>188</v>
      </c>
      <c r="C47" s="8" t="s">
        <v>189</v>
      </c>
      <c r="D47" s="7"/>
      <c r="E47" s="9" t="s">
        <v>93</v>
      </c>
      <c r="F47" s="9"/>
      <c r="G47" s="9" t="s">
        <v>93</v>
      </c>
    </row>
    <row r="48" ht="20.35" customHeight="1" spans="1:7">
      <c r="A48" s="7" t="s">
        <v>190</v>
      </c>
      <c r="B48" s="7" t="s">
        <v>191</v>
      </c>
      <c r="C48" s="8" t="s">
        <v>192</v>
      </c>
      <c r="D48" s="7" t="s">
        <v>175</v>
      </c>
      <c r="E48" s="9" t="s">
        <v>193</v>
      </c>
      <c r="F48" s="11"/>
      <c r="G48" s="10">
        <f>ROUND(IF(OR(ISERROR(E48),E48=""),0,E48)*IF(OR(ISERROR(F48),F48=""),0,F48),2)</f>
        <v>0</v>
      </c>
    </row>
    <row r="49" ht="20.35" customHeight="1" spans="1:7">
      <c r="A49" s="7" t="s">
        <v>194</v>
      </c>
      <c r="B49" s="7" t="s">
        <v>195</v>
      </c>
      <c r="C49" s="8" t="s">
        <v>196</v>
      </c>
      <c r="D49" s="7"/>
      <c r="E49" s="9" t="s">
        <v>93</v>
      </c>
      <c r="F49" s="9"/>
      <c r="G49" s="9" t="s">
        <v>93</v>
      </c>
    </row>
    <row r="50" ht="20.35" customHeight="1" spans="1:7">
      <c r="A50" s="7" t="s">
        <v>197</v>
      </c>
      <c r="B50" s="7" t="s">
        <v>100</v>
      </c>
      <c r="C50" s="8" t="s">
        <v>198</v>
      </c>
      <c r="D50" s="7" t="s">
        <v>175</v>
      </c>
      <c r="E50" s="9" t="s">
        <v>199</v>
      </c>
      <c r="F50" s="11"/>
      <c r="G50" s="10">
        <f>ROUND(IF(OR(ISERROR(E50),E50=""),0,E50)*IF(OR(ISERROR(F50),F50=""),0,F50),2)</f>
        <v>0</v>
      </c>
    </row>
    <row r="51" ht="20.35" customHeight="1" spans="1:7">
      <c r="A51" s="7" t="s">
        <v>200</v>
      </c>
      <c r="B51" s="7" t="s">
        <v>201</v>
      </c>
      <c r="C51" s="8" t="s">
        <v>202</v>
      </c>
      <c r="D51" s="7"/>
      <c r="E51" s="9" t="s">
        <v>93</v>
      </c>
      <c r="F51" s="9"/>
      <c r="G51" s="9" t="s">
        <v>93</v>
      </c>
    </row>
    <row r="52" ht="42.2" customHeight="1" spans="1:7">
      <c r="A52" s="7" t="s">
        <v>203</v>
      </c>
      <c r="B52" s="7" t="s">
        <v>96</v>
      </c>
      <c r="C52" s="8" t="s">
        <v>204</v>
      </c>
      <c r="D52" s="7" t="s">
        <v>205</v>
      </c>
      <c r="E52" s="9" t="s">
        <v>193</v>
      </c>
      <c r="F52" s="11"/>
      <c r="G52" s="10">
        <f>ROUND(IF(OR(ISERROR(E52),E52=""),0,E52)*IF(OR(ISERROR(F52),F52=""),0,F52),2)</f>
        <v>0</v>
      </c>
    </row>
    <row r="53" ht="20.35" customHeight="1" spans="1:7">
      <c r="A53" s="7" t="s">
        <v>206</v>
      </c>
      <c r="B53" s="7" t="s">
        <v>207</v>
      </c>
      <c r="C53" s="8" t="s">
        <v>208</v>
      </c>
      <c r="D53" s="7"/>
      <c r="E53" s="9" t="s">
        <v>93</v>
      </c>
      <c r="F53" s="9"/>
      <c r="G53" s="9" t="s">
        <v>93</v>
      </c>
    </row>
    <row r="54" ht="28.35" customHeight="1" spans="1:7">
      <c r="A54" s="7" t="s">
        <v>209</v>
      </c>
      <c r="B54" s="7" t="s">
        <v>96</v>
      </c>
      <c r="C54" s="8" t="s">
        <v>210</v>
      </c>
      <c r="D54" s="7" t="s">
        <v>175</v>
      </c>
      <c r="E54" s="9" t="s">
        <v>211</v>
      </c>
      <c r="F54" s="11"/>
      <c r="G54" s="10">
        <f>ROUND(IF(OR(ISERROR(E54),E54=""),0,E54)*IF(OR(ISERROR(F54),F54=""),0,F54),2)</f>
        <v>0</v>
      </c>
    </row>
    <row r="55" ht="27.65" customHeight="1" spans="1:7">
      <c r="A55" s="7" t="s">
        <v>212</v>
      </c>
      <c r="B55" s="7" t="s">
        <v>100</v>
      </c>
      <c r="C55" s="8" t="s">
        <v>213</v>
      </c>
      <c r="D55" s="7" t="s">
        <v>175</v>
      </c>
      <c r="E55" s="9" t="s">
        <v>214</v>
      </c>
      <c r="F55" s="11"/>
      <c r="G55" s="10">
        <f>ROUND(IF(OR(ISERROR(E55),E55=""),0,E55)*IF(OR(ISERROR(F55),F55=""),0,F55),2)</f>
        <v>0</v>
      </c>
    </row>
    <row r="56" ht="20.35" customHeight="1" spans="1:7">
      <c r="A56" s="7" t="s">
        <v>215</v>
      </c>
      <c r="B56" s="7" t="s">
        <v>216</v>
      </c>
      <c r="C56" s="8" t="s">
        <v>217</v>
      </c>
      <c r="D56" s="7" t="s">
        <v>175</v>
      </c>
      <c r="E56" s="9" t="s">
        <v>218</v>
      </c>
      <c r="F56" s="11"/>
      <c r="G56" s="10">
        <f>ROUND(IF(OR(ISERROR(E56),E56=""),0,E56)*IF(OR(ISERROR(F56),F56=""),0,F56),2)</f>
        <v>0</v>
      </c>
    </row>
    <row r="57" ht="20.35" customHeight="1" spans="1:7">
      <c r="A57" s="7" t="s">
        <v>219</v>
      </c>
      <c r="B57" s="7" t="s">
        <v>134</v>
      </c>
      <c r="C57" s="8" t="s">
        <v>220</v>
      </c>
      <c r="D57" s="7" t="s">
        <v>175</v>
      </c>
      <c r="E57" s="9" t="s">
        <v>221</v>
      </c>
      <c r="F57" s="11"/>
      <c r="G57" s="10">
        <f>ROUND(IF(OR(ISERROR(E57),E57=""),0,E57)*IF(OR(ISERROR(F57),F57=""),0,F57),2)</f>
        <v>0</v>
      </c>
    </row>
    <row r="58" ht="20.35" customHeight="1" spans="1:7">
      <c r="A58" s="7" t="s">
        <v>222</v>
      </c>
      <c r="B58" s="7" t="s">
        <v>223</v>
      </c>
      <c r="C58" s="8" t="s">
        <v>224</v>
      </c>
      <c r="D58" s="7"/>
      <c r="E58" s="9" t="s">
        <v>93</v>
      </c>
      <c r="F58" s="9"/>
      <c r="G58" s="9" t="s">
        <v>93</v>
      </c>
    </row>
    <row r="59" ht="20.35" customHeight="1" spans="1:7">
      <c r="A59" s="7" t="s">
        <v>225</v>
      </c>
      <c r="B59" s="7" t="s">
        <v>96</v>
      </c>
      <c r="C59" s="8" t="s">
        <v>226</v>
      </c>
      <c r="D59" s="7" t="s">
        <v>227</v>
      </c>
      <c r="E59" s="9" t="s">
        <v>228</v>
      </c>
      <c r="F59" s="11"/>
      <c r="G59" s="10">
        <f>ROUND(IF(OR(ISERROR(E59),E59=""),0,E59)*IF(OR(ISERROR(F59),F59=""),0,F59),2)</f>
        <v>0</v>
      </c>
    </row>
    <row r="60" ht="20.35" customHeight="1" spans="1:7">
      <c r="A60" s="7" t="s">
        <v>229</v>
      </c>
      <c r="B60" s="7" t="s">
        <v>100</v>
      </c>
      <c r="C60" s="8" t="s">
        <v>230</v>
      </c>
      <c r="D60" s="7" t="s">
        <v>227</v>
      </c>
      <c r="E60" s="9" t="s">
        <v>231</v>
      </c>
      <c r="F60" s="11"/>
      <c r="G60" s="10">
        <f>ROUND(IF(OR(ISERROR(E60),E60=""),0,E60)*IF(OR(ISERROR(F60),F60=""),0,F60),2)</f>
        <v>0</v>
      </c>
    </row>
    <row r="61" ht="20.35" customHeight="1" spans="1:7">
      <c r="A61" s="7" t="s">
        <v>232</v>
      </c>
      <c r="B61" s="7" t="s">
        <v>102</v>
      </c>
      <c r="C61" s="8" t="s">
        <v>224</v>
      </c>
      <c r="D61" s="7" t="s">
        <v>233</v>
      </c>
      <c r="E61" s="9" t="s">
        <v>234</v>
      </c>
      <c r="F61" s="11"/>
      <c r="G61" s="10">
        <f>ROUND(IF(OR(ISERROR(E61),E61=""),0,E61)*IF(OR(ISERROR(F61),F61=""),0,F61),2)</f>
        <v>0</v>
      </c>
    </row>
    <row r="62" ht="20.35" customHeight="1" spans="1:7">
      <c r="A62" s="7" t="s">
        <v>235</v>
      </c>
      <c r="B62" s="7" t="s">
        <v>236</v>
      </c>
      <c r="C62" s="8" t="s">
        <v>237</v>
      </c>
      <c r="D62" s="7"/>
      <c r="E62" s="9" t="s">
        <v>93</v>
      </c>
      <c r="F62" s="9"/>
      <c r="G62" s="9" t="s">
        <v>93</v>
      </c>
    </row>
    <row r="63" ht="20.35" customHeight="1" spans="1:7">
      <c r="A63" s="7" t="s">
        <v>238</v>
      </c>
      <c r="B63" s="7" t="s">
        <v>96</v>
      </c>
      <c r="C63" s="8" t="s">
        <v>239</v>
      </c>
      <c r="D63" s="7" t="s">
        <v>122</v>
      </c>
      <c r="E63" s="9" t="s">
        <v>240</v>
      </c>
      <c r="F63" s="11"/>
      <c r="G63" s="10">
        <f>ROUND(IF(OR(ISERROR(E63),E63=""),0,E63)*IF(OR(ISERROR(F63),F63=""),0,F63),2)</f>
        <v>0</v>
      </c>
    </row>
    <row r="64" ht="20.35" customHeight="1" spans="1:7">
      <c r="A64" s="7" t="s">
        <v>241</v>
      </c>
      <c r="B64" s="7" t="s">
        <v>242</v>
      </c>
      <c r="C64" s="8" t="s">
        <v>243</v>
      </c>
      <c r="D64" s="7"/>
      <c r="E64" s="9" t="s">
        <v>93</v>
      </c>
      <c r="F64" s="9"/>
      <c r="G64" s="9" t="s">
        <v>93</v>
      </c>
    </row>
    <row r="65" ht="20.35" customHeight="1" spans="1:7">
      <c r="A65" s="7" t="s">
        <v>244</v>
      </c>
      <c r="B65" s="7" t="s">
        <v>245</v>
      </c>
      <c r="C65" s="8" t="s">
        <v>246</v>
      </c>
      <c r="D65" s="7"/>
      <c r="E65" s="9" t="s">
        <v>93</v>
      </c>
      <c r="F65" s="9" t="s">
        <v>93</v>
      </c>
      <c r="G65" s="9" t="s">
        <v>93</v>
      </c>
    </row>
    <row r="66" ht="23.25" customHeight="1" spans="1:7">
      <c r="A66" s="7"/>
      <c r="B66" s="7"/>
      <c r="C66" s="8"/>
      <c r="D66" s="8"/>
      <c r="E66" s="9"/>
      <c r="F66" s="9"/>
      <c r="G66" s="9"/>
    </row>
    <row r="67" ht="14.55" customHeight="1" spans="1:7">
      <c r="A67" s="12"/>
      <c r="B67" s="12"/>
      <c r="C67" s="12"/>
      <c r="D67" s="12"/>
      <c r="E67" s="12"/>
      <c r="F67" s="12"/>
      <c r="G67" s="12"/>
    </row>
    <row r="68" ht="30.55" customHeight="1" spans="1:7">
      <c r="A68" s="1"/>
      <c r="B68" s="1"/>
      <c r="C68" s="13"/>
      <c r="D68" s="13"/>
      <c r="E68" s="13"/>
      <c r="F68" s="13"/>
      <c r="G68" s="13"/>
    </row>
    <row r="69" ht="23.25" customHeight="1" spans="1:7">
      <c r="A69" s="1"/>
      <c r="B69" s="1"/>
      <c r="C69" s="2"/>
      <c r="D69" s="2"/>
      <c r="E69" s="3"/>
      <c r="F69" s="3"/>
      <c r="G69" s="3"/>
    </row>
    <row r="70" ht="44.35" customHeight="1" spans="1:7">
      <c r="A70" s="4" t="s">
        <v>85</v>
      </c>
      <c r="B70" s="4"/>
      <c r="C70" s="4"/>
      <c r="D70" s="4"/>
      <c r="E70" s="4"/>
      <c r="F70" s="4"/>
      <c r="G70" s="4"/>
    </row>
    <row r="71" ht="35.65" customHeight="1" spans="1:7">
      <c r="A71" s="5" t="s">
        <v>49</v>
      </c>
      <c r="B71" s="5"/>
      <c r="C71" s="5"/>
      <c r="D71" s="5"/>
      <c r="E71" s="6" t="s">
        <v>247</v>
      </c>
      <c r="F71" s="6"/>
      <c r="G71" s="6"/>
    </row>
    <row r="72" ht="29.1" customHeight="1" spans="1:7">
      <c r="A72" s="7" t="s">
        <v>50</v>
      </c>
      <c r="B72" s="7" t="s">
        <v>87</v>
      </c>
      <c r="C72" s="7" t="s">
        <v>88</v>
      </c>
      <c r="D72" s="7" t="s">
        <v>89</v>
      </c>
      <c r="E72" s="7" t="s">
        <v>90</v>
      </c>
      <c r="F72" s="7" t="s">
        <v>91</v>
      </c>
      <c r="G72" s="7" t="s">
        <v>92</v>
      </c>
    </row>
    <row r="73" ht="86.55" customHeight="1" spans="1:7">
      <c r="A73" s="7" t="s">
        <v>248</v>
      </c>
      <c r="B73" s="7" t="s">
        <v>96</v>
      </c>
      <c r="C73" s="8" t="s">
        <v>249</v>
      </c>
      <c r="D73" s="7" t="s">
        <v>136</v>
      </c>
      <c r="E73" s="9" t="s">
        <v>250</v>
      </c>
      <c r="F73" s="11"/>
      <c r="G73" s="10">
        <f>ROUND(IF(OR(ISERROR(E73),E73=""),0,E73)*IF(OR(ISERROR(F73),F73=""),0,F73),2)</f>
        <v>0</v>
      </c>
    </row>
    <row r="74" ht="20.35" customHeight="1" spans="1:7">
      <c r="A74" s="7" t="s">
        <v>251</v>
      </c>
      <c r="B74" s="7" t="s">
        <v>102</v>
      </c>
      <c r="C74" s="8" t="s">
        <v>252</v>
      </c>
      <c r="D74" s="7" t="s">
        <v>136</v>
      </c>
      <c r="E74" s="9" t="s">
        <v>253</v>
      </c>
      <c r="F74" s="11"/>
      <c r="G74" s="10">
        <f>ROUND(IF(OR(ISERROR(E74),E74=""),0,E74)*IF(OR(ISERROR(F74),F74=""),0,F74),2)</f>
        <v>0</v>
      </c>
    </row>
    <row r="75" ht="20.35" customHeight="1" spans="1:7">
      <c r="A75" s="7" t="s">
        <v>93</v>
      </c>
      <c r="B75" s="7" t="s">
        <v>64</v>
      </c>
      <c r="C75" s="8" t="s">
        <v>254</v>
      </c>
      <c r="D75" s="7"/>
      <c r="E75" s="9" t="s">
        <v>93</v>
      </c>
      <c r="F75" s="9"/>
      <c r="G75" s="10">
        <f>IF(OR(ISERROR(ROUND(SUM(G76:G77),2)),ROUND(SUM(G76:G77),2)=""),0,ROUND(SUM(G76:G77),2))</f>
        <v>0</v>
      </c>
    </row>
    <row r="76" ht="20.35" customHeight="1" spans="1:7">
      <c r="A76" s="7" t="s">
        <v>255</v>
      </c>
      <c r="B76" s="7" t="s">
        <v>256</v>
      </c>
      <c r="C76" s="8" t="s">
        <v>257</v>
      </c>
      <c r="D76" s="7"/>
      <c r="E76" s="9" t="s">
        <v>93</v>
      </c>
      <c r="F76" s="9"/>
      <c r="G76" s="9" t="s">
        <v>93</v>
      </c>
    </row>
    <row r="77" ht="28.35" customHeight="1" spans="1:7">
      <c r="A77" s="7" t="s">
        <v>258</v>
      </c>
      <c r="B77" s="7" t="s">
        <v>100</v>
      </c>
      <c r="C77" s="8" t="s">
        <v>259</v>
      </c>
      <c r="D77" s="7" t="s">
        <v>136</v>
      </c>
      <c r="E77" s="9" t="s">
        <v>260</v>
      </c>
      <c r="F77" s="11"/>
      <c r="G77" s="10">
        <f>ROUND(IF(OR(ISERROR(E77),E77=""),0,E77)*IF(OR(ISERROR(F77),F77=""),0,F77),2)</f>
        <v>0</v>
      </c>
    </row>
    <row r="78" ht="20.35" customHeight="1" spans="1:7">
      <c r="A78" s="7" t="s">
        <v>93</v>
      </c>
      <c r="B78" s="7" t="s">
        <v>67</v>
      </c>
      <c r="C78" s="8" t="s">
        <v>261</v>
      </c>
      <c r="D78" s="7"/>
      <c r="E78" s="9" t="s">
        <v>93</v>
      </c>
      <c r="F78" s="9"/>
      <c r="G78" s="10">
        <f>IF(OR(ISERROR(ROUND(SUM(G79:G94),2)),ROUND(SUM(G79:G94),2)=""),0,ROUND(SUM(G79:G94),2))</f>
        <v>0</v>
      </c>
    </row>
    <row r="79" ht="20.35" customHeight="1" spans="1:7">
      <c r="A79" s="7" t="s">
        <v>262</v>
      </c>
      <c r="B79" s="7" t="s">
        <v>263</v>
      </c>
      <c r="C79" s="8" t="s">
        <v>264</v>
      </c>
      <c r="D79" s="7"/>
      <c r="E79" s="9" t="s">
        <v>93</v>
      </c>
      <c r="F79" s="9"/>
      <c r="G79" s="9" t="s">
        <v>93</v>
      </c>
    </row>
    <row r="80" ht="19.65" customHeight="1" spans="1:7">
      <c r="A80" s="7" t="s">
        <v>265</v>
      </c>
      <c r="B80" s="7" t="s">
        <v>266</v>
      </c>
      <c r="C80" s="8" t="s">
        <v>267</v>
      </c>
      <c r="D80" s="7"/>
      <c r="E80" s="9" t="s">
        <v>93</v>
      </c>
      <c r="F80" s="9"/>
      <c r="G80" s="9" t="s">
        <v>93</v>
      </c>
    </row>
    <row r="81" ht="28.35" customHeight="1" spans="1:7">
      <c r="A81" s="7" t="s">
        <v>268</v>
      </c>
      <c r="B81" s="7" t="s">
        <v>96</v>
      </c>
      <c r="C81" s="8" t="s">
        <v>269</v>
      </c>
      <c r="D81" s="7" t="s">
        <v>136</v>
      </c>
      <c r="E81" s="9" t="s">
        <v>270</v>
      </c>
      <c r="F81" s="11"/>
      <c r="G81" s="10">
        <f>ROUND(IF(OR(ISERROR(E81),E81=""),0,E81)*IF(OR(ISERROR(F81),F81=""),0,F81),2)</f>
        <v>0</v>
      </c>
    </row>
    <row r="82" ht="28.35" customHeight="1" spans="1:7">
      <c r="A82" s="7" t="s">
        <v>271</v>
      </c>
      <c r="B82" s="7" t="s">
        <v>102</v>
      </c>
      <c r="C82" s="8" t="s">
        <v>272</v>
      </c>
      <c r="D82" s="7" t="s">
        <v>273</v>
      </c>
      <c r="E82" s="9" t="s">
        <v>57</v>
      </c>
      <c r="F82" s="11"/>
      <c r="G82" s="10">
        <f>ROUND(IF(OR(ISERROR(E82),E82=""),0,E82)*IF(OR(ISERROR(F82),F82=""),0,F82),2)</f>
        <v>0</v>
      </c>
    </row>
    <row r="83" ht="20.35" customHeight="1" spans="1:7">
      <c r="A83" s="7" t="s">
        <v>274</v>
      </c>
      <c r="B83" s="7" t="s">
        <v>275</v>
      </c>
      <c r="C83" s="8" t="s">
        <v>276</v>
      </c>
      <c r="D83" s="7"/>
      <c r="E83" s="9" t="s">
        <v>93</v>
      </c>
      <c r="F83" s="9"/>
      <c r="G83" s="9" t="s">
        <v>93</v>
      </c>
    </row>
    <row r="84" ht="20.35" customHeight="1" spans="1:7">
      <c r="A84" s="7" t="s">
        <v>277</v>
      </c>
      <c r="B84" s="7" t="s">
        <v>278</v>
      </c>
      <c r="C84" s="8" t="s">
        <v>279</v>
      </c>
      <c r="D84" s="7"/>
      <c r="E84" s="9" t="s">
        <v>93</v>
      </c>
      <c r="F84" s="9"/>
      <c r="G84" s="9" t="s">
        <v>93</v>
      </c>
    </row>
    <row r="85" ht="20.35" customHeight="1" spans="1:7">
      <c r="A85" s="7" t="s">
        <v>280</v>
      </c>
      <c r="B85" s="7" t="s">
        <v>96</v>
      </c>
      <c r="C85" s="8" t="s">
        <v>281</v>
      </c>
      <c r="D85" s="7" t="s">
        <v>273</v>
      </c>
      <c r="E85" s="9" t="s">
        <v>57</v>
      </c>
      <c r="F85" s="11"/>
      <c r="G85" s="10">
        <f>ROUND(IF(OR(ISERROR(E85),E85=""),0,E85)*IF(OR(ISERROR(F85),F85=""),0,F85),2)</f>
        <v>0</v>
      </c>
    </row>
    <row r="86" ht="19.65" customHeight="1" spans="1:7">
      <c r="A86" s="7" t="s">
        <v>282</v>
      </c>
      <c r="B86" s="7" t="s">
        <v>100</v>
      </c>
      <c r="C86" s="8" t="s">
        <v>283</v>
      </c>
      <c r="D86" s="7" t="s">
        <v>273</v>
      </c>
      <c r="E86" s="9" t="s">
        <v>60</v>
      </c>
      <c r="F86" s="11"/>
      <c r="G86" s="10">
        <f>ROUND(IF(OR(ISERROR(E86),E86=""),0,E86)*IF(OR(ISERROR(F86),F86=""),0,F86),2)</f>
        <v>0</v>
      </c>
    </row>
    <row r="87" ht="28.35" customHeight="1" spans="1:7">
      <c r="A87" s="7" t="s">
        <v>284</v>
      </c>
      <c r="B87" s="7" t="s">
        <v>285</v>
      </c>
      <c r="C87" s="8" t="s">
        <v>286</v>
      </c>
      <c r="D87" s="7" t="s">
        <v>273</v>
      </c>
      <c r="E87" s="9" t="s">
        <v>74</v>
      </c>
      <c r="F87" s="11"/>
      <c r="G87" s="10">
        <f>ROUND(IF(OR(ISERROR(E87),E87=""),0,E87)*IF(OR(ISERROR(F87),F87=""),0,F87),2)</f>
        <v>0</v>
      </c>
    </row>
    <row r="88" ht="20.35" customHeight="1" spans="1:7">
      <c r="A88" s="7" t="s">
        <v>287</v>
      </c>
      <c r="B88" s="7" t="s">
        <v>288</v>
      </c>
      <c r="C88" s="8" t="s">
        <v>289</v>
      </c>
      <c r="D88" s="7" t="s">
        <v>273</v>
      </c>
      <c r="E88" s="9" t="s">
        <v>54</v>
      </c>
      <c r="F88" s="11"/>
      <c r="G88" s="10">
        <f>ROUND(IF(OR(ISERROR(E88),E88=""),0,E88)*IF(OR(ISERROR(F88),F88=""),0,F88),2)</f>
        <v>0</v>
      </c>
    </row>
    <row r="89" ht="20.35" customHeight="1" spans="1:7">
      <c r="A89" s="7" t="s">
        <v>290</v>
      </c>
      <c r="B89" s="7" t="s">
        <v>291</v>
      </c>
      <c r="C89" s="8" t="s">
        <v>292</v>
      </c>
      <c r="D89" s="7"/>
      <c r="E89" s="9" t="s">
        <v>93</v>
      </c>
      <c r="F89" s="9"/>
      <c r="G89" s="9" t="s">
        <v>93</v>
      </c>
    </row>
    <row r="90" ht="20.35" customHeight="1" spans="1:7">
      <c r="A90" s="7" t="s">
        <v>293</v>
      </c>
      <c r="B90" s="7" t="s">
        <v>291</v>
      </c>
      <c r="C90" s="8" t="s">
        <v>292</v>
      </c>
      <c r="D90" s="7" t="s">
        <v>273</v>
      </c>
      <c r="E90" s="9" t="s">
        <v>72</v>
      </c>
      <c r="F90" s="11"/>
      <c r="G90" s="10">
        <f>ROUND(IF(OR(ISERROR(E90),E90=""),0,E90)*IF(OR(ISERROR(F90),F90=""),0,F90),2)</f>
        <v>0</v>
      </c>
    </row>
    <row r="91" ht="20.35" customHeight="1" spans="1:7">
      <c r="A91" s="7" t="s">
        <v>294</v>
      </c>
      <c r="B91" s="7" t="s">
        <v>295</v>
      </c>
      <c r="C91" s="8" t="s">
        <v>296</v>
      </c>
      <c r="D91" s="7" t="s">
        <v>273</v>
      </c>
      <c r="E91" s="9" t="s">
        <v>156</v>
      </c>
      <c r="F91" s="11"/>
      <c r="G91" s="10">
        <f>ROUND(IF(OR(ISERROR(E91),E91=""),0,E91)*IF(OR(ISERROR(F91),F91=""),0,F91),2)</f>
        <v>0</v>
      </c>
    </row>
    <row r="92" ht="20.35" customHeight="1" spans="1:7">
      <c r="A92" s="7" t="s">
        <v>297</v>
      </c>
      <c r="B92" s="7" t="s">
        <v>298</v>
      </c>
      <c r="C92" s="8" t="s">
        <v>299</v>
      </c>
      <c r="D92" s="7"/>
      <c r="E92" s="9" t="s">
        <v>93</v>
      </c>
      <c r="F92" s="9"/>
      <c r="G92" s="9" t="s">
        <v>93</v>
      </c>
    </row>
    <row r="93" ht="20.35" customHeight="1" spans="1:7">
      <c r="A93" s="7" t="s">
        <v>300</v>
      </c>
      <c r="B93" s="7" t="s">
        <v>301</v>
      </c>
      <c r="C93" s="8" t="s">
        <v>302</v>
      </c>
      <c r="D93" s="7"/>
      <c r="E93" s="9" t="s">
        <v>93</v>
      </c>
      <c r="F93" s="9"/>
      <c r="G93" s="9" t="s">
        <v>93</v>
      </c>
    </row>
    <row r="94" ht="20.35" customHeight="1" spans="1:7">
      <c r="A94" s="7" t="s">
        <v>303</v>
      </c>
      <c r="B94" s="7" t="s">
        <v>96</v>
      </c>
      <c r="C94" s="8" t="s">
        <v>302</v>
      </c>
      <c r="D94" s="7" t="s">
        <v>175</v>
      </c>
      <c r="E94" s="9" t="s">
        <v>304</v>
      </c>
      <c r="F94" s="11"/>
      <c r="G94" s="10">
        <f>ROUND(IF(OR(ISERROR(E94),E94=""),0,E94)*IF(OR(ISERROR(F94),F94=""),0,F94),2)</f>
        <v>0</v>
      </c>
    </row>
    <row r="95" ht="20.35" customHeight="1" spans="1:7">
      <c r="A95" s="7" t="s">
        <v>93</v>
      </c>
      <c r="B95" s="7" t="s">
        <v>70</v>
      </c>
      <c r="C95" s="8" t="s">
        <v>305</v>
      </c>
      <c r="D95" s="7"/>
      <c r="E95" s="9" t="s">
        <v>93</v>
      </c>
      <c r="F95" s="9"/>
      <c r="G95" s="10">
        <f>IF(OR(ISERROR(ROUND(SUM(G96:G107),2)),ROUND(SUM(G96:G107),2)=""),0,ROUND(SUM(G96:G107),2))</f>
        <v>0</v>
      </c>
    </row>
    <row r="96" ht="20.35" customHeight="1" spans="1:7">
      <c r="A96" s="7" t="s">
        <v>306</v>
      </c>
      <c r="B96" s="7" t="s">
        <v>307</v>
      </c>
      <c r="C96" s="8" t="s">
        <v>308</v>
      </c>
      <c r="D96" s="7"/>
      <c r="E96" s="9" t="s">
        <v>93</v>
      </c>
      <c r="F96" s="9"/>
      <c r="G96" s="9" t="s">
        <v>93</v>
      </c>
    </row>
    <row r="97" ht="27.65" customHeight="1" spans="1:7">
      <c r="A97" s="7" t="s">
        <v>309</v>
      </c>
      <c r="B97" s="7" t="s">
        <v>310</v>
      </c>
      <c r="C97" s="8" t="s">
        <v>311</v>
      </c>
      <c r="D97" s="7" t="s">
        <v>175</v>
      </c>
      <c r="E97" s="9" t="s">
        <v>312</v>
      </c>
      <c r="F97" s="11"/>
      <c r="G97" s="10">
        <f>ROUND(IF(OR(ISERROR(E97),E97=""),0,E97)*IF(OR(ISERROR(F97),F97=""),0,F97),2)</f>
        <v>0</v>
      </c>
    </row>
    <row r="98" ht="11.65" customHeight="1" spans="1:7">
      <c r="A98" s="12"/>
      <c r="B98" s="12"/>
      <c r="C98" s="12"/>
      <c r="D98" s="12"/>
      <c r="E98" s="12"/>
      <c r="F98" s="12"/>
      <c r="G98" s="12"/>
    </row>
    <row r="99" ht="30.55" customHeight="1" spans="1:7">
      <c r="A99" s="1"/>
      <c r="B99" s="1"/>
      <c r="C99" s="13"/>
      <c r="D99" s="13"/>
      <c r="E99" s="13"/>
      <c r="F99" s="13"/>
      <c r="G99" s="13"/>
    </row>
    <row r="100" ht="23.25" customHeight="1" spans="1:7">
      <c r="A100" s="1"/>
      <c r="B100" s="1"/>
      <c r="C100" s="2"/>
      <c r="D100" s="2"/>
      <c r="E100" s="3"/>
      <c r="F100" s="3"/>
      <c r="G100" s="3"/>
    </row>
    <row r="101" ht="44.35" customHeight="1" spans="1:7">
      <c r="A101" s="4" t="s">
        <v>85</v>
      </c>
      <c r="B101" s="4"/>
      <c r="C101" s="4"/>
      <c r="D101" s="4"/>
      <c r="E101" s="4"/>
      <c r="F101" s="4"/>
      <c r="G101" s="4"/>
    </row>
    <row r="102" ht="35.65" customHeight="1" spans="1:7">
      <c r="A102" s="5" t="s">
        <v>49</v>
      </c>
      <c r="B102" s="5"/>
      <c r="C102" s="5"/>
      <c r="D102" s="5"/>
      <c r="E102" s="6" t="s">
        <v>313</v>
      </c>
      <c r="F102" s="6"/>
      <c r="G102" s="6"/>
    </row>
    <row r="103" ht="29.1" customHeight="1" spans="1:7">
      <c r="A103" s="7" t="s">
        <v>50</v>
      </c>
      <c r="B103" s="7" t="s">
        <v>87</v>
      </c>
      <c r="C103" s="7" t="s">
        <v>88</v>
      </c>
      <c r="D103" s="7" t="s">
        <v>89</v>
      </c>
      <c r="E103" s="7" t="s">
        <v>90</v>
      </c>
      <c r="F103" s="7" t="s">
        <v>91</v>
      </c>
      <c r="G103" s="7" t="s">
        <v>92</v>
      </c>
    </row>
    <row r="104" ht="28.35" customHeight="1" spans="1:7">
      <c r="A104" s="7" t="s">
        <v>314</v>
      </c>
      <c r="B104" s="7"/>
      <c r="C104" s="8" t="s">
        <v>315</v>
      </c>
      <c r="D104" s="7"/>
      <c r="E104" s="9" t="s">
        <v>93</v>
      </c>
      <c r="F104" s="9"/>
      <c r="G104" s="9" t="s">
        <v>93</v>
      </c>
    </row>
    <row r="105" ht="20.35" customHeight="1" spans="1:7">
      <c r="A105" s="7" t="s">
        <v>316</v>
      </c>
      <c r="B105" s="7" t="s">
        <v>96</v>
      </c>
      <c r="C105" s="8" t="s">
        <v>317</v>
      </c>
      <c r="D105" s="7" t="s">
        <v>175</v>
      </c>
      <c r="E105" s="9" t="s">
        <v>312</v>
      </c>
      <c r="F105" s="11"/>
      <c r="G105" s="10">
        <f>ROUND(IF(OR(ISERROR(E105),E105=""),0,E105)*IF(OR(ISERROR(F105),F105=""),0,F105),2)</f>
        <v>0</v>
      </c>
    </row>
    <row r="106" ht="27.65" customHeight="1" spans="1:7">
      <c r="A106" s="7" t="s">
        <v>318</v>
      </c>
      <c r="B106" s="7" t="s">
        <v>319</v>
      </c>
      <c r="C106" s="8" t="s">
        <v>320</v>
      </c>
      <c r="D106" s="7"/>
      <c r="E106" s="9" t="s">
        <v>93</v>
      </c>
      <c r="F106" s="9"/>
      <c r="G106" s="9" t="s">
        <v>93</v>
      </c>
    </row>
    <row r="107" ht="20.35" customHeight="1" spans="1:7">
      <c r="A107" s="7" t="s">
        <v>321</v>
      </c>
      <c r="B107" s="7" t="s">
        <v>96</v>
      </c>
      <c r="C107" s="8" t="s">
        <v>322</v>
      </c>
      <c r="D107" s="7" t="s">
        <v>175</v>
      </c>
      <c r="E107" s="9" t="s">
        <v>323</v>
      </c>
      <c r="F107" s="11"/>
      <c r="G107" s="10">
        <f>ROUND(IF(OR(ISERROR(E107),E107=""),0,E107)*IF(OR(ISERROR(F107),F107=""),0,F107),2)</f>
        <v>0</v>
      </c>
    </row>
    <row r="108" ht="24" customHeight="1" spans="1:7">
      <c r="A108" s="7"/>
      <c r="B108" s="7"/>
      <c r="C108" s="8"/>
      <c r="D108" s="8"/>
      <c r="E108" s="9"/>
      <c r="F108" s="9"/>
      <c r="G108" s="9"/>
    </row>
    <row r="109" ht="23.25" customHeight="1" spans="1:7">
      <c r="A109" s="7"/>
      <c r="B109" s="7"/>
      <c r="C109" s="8"/>
      <c r="D109" s="8"/>
      <c r="E109" s="9"/>
      <c r="F109" s="9"/>
      <c r="G109" s="9"/>
    </row>
    <row r="110" ht="23.25" customHeight="1" spans="1:7">
      <c r="A110" s="7"/>
      <c r="B110" s="7"/>
      <c r="C110" s="8"/>
      <c r="D110" s="8"/>
      <c r="E110" s="9"/>
      <c r="F110" s="9"/>
      <c r="G110" s="9"/>
    </row>
    <row r="111" ht="23.25" customHeight="1" spans="1:7">
      <c r="A111" s="7"/>
      <c r="B111" s="7"/>
      <c r="C111" s="8"/>
      <c r="D111" s="8"/>
      <c r="E111" s="9"/>
      <c r="F111" s="9"/>
      <c r="G111" s="9"/>
    </row>
    <row r="112" ht="24" customHeight="1" spans="1:7">
      <c r="A112" s="7"/>
      <c r="B112" s="7"/>
      <c r="C112" s="8"/>
      <c r="D112" s="8"/>
      <c r="E112" s="9"/>
      <c r="F112" s="9"/>
      <c r="G112" s="9"/>
    </row>
    <row r="113" ht="23.25" customHeight="1" spans="1:7">
      <c r="A113" s="7"/>
      <c r="B113" s="7"/>
      <c r="C113" s="8"/>
      <c r="D113" s="8"/>
      <c r="E113" s="9"/>
      <c r="F113" s="9"/>
      <c r="G113" s="9"/>
    </row>
    <row r="114" ht="23.25" customHeight="1" spans="1:7">
      <c r="A114" s="7"/>
      <c r="B114" s="7"/>
      <c r="C114" s="8"/>
      <c r="D114" s="8"/>
      <c r="E114" s="9"/>
      <c r="F114" s="9"/>
      <c r="G114" s="9"/>
    </row>
    <row r="115" ht="24" customHeight="1" spans="1:7">
      <c r="A115" s="7"/>
      <c r="B115" s="7"/>
      <c r="C115" s="8"/>
      <c r="D115" s="8"/>
      <c r="E115" s="9"/>
      <c r="F115" s="9"/>
      <c r="G115" s="9"/>
    </row>
    <row r="116" ht="23.25" customHeight="1" spans="1:7">
      <c r="A116" s="7"/>
      <c r="B116" s="7"/>
      <c r="C116" s="8"/>
      <c r="D116" s="8"/>
      <c r="E116" s="9"/>
      <c r="F116" s="9"/>
      <c r="G116" s="9"/>
    </row>
    <row r="117" ht="23.25" customHeight="1" spans="1:7">
      <c r="A117" s="7"/>
      <c r="B117" s="7"/>
      <c r="C117" s="8"/>
      <c r="D117" s="8"/>
      <c r="E117" s="9"/>
      <c r="F117" s="9"/>
      <c r="G117" s="9"/>
    </row>
    <row r="118" ht="23.25" customHeight="1" spans="1:7">
      <c r="A118" s="7"/>
      <c r="B118" s="7"/>
      <c r="C118" s="8"/>
      <c r="D118" s="8"/>
      <c r="E118" s="9"/>
      <c r="F118" s="9"/>
      <c r="G118" s="9"/>
    </row>
    <row r="119" ht="24" customHeight="1" spans="1:7">
      <c r="A119" s="7"/>
      <c r="B119" s="7"/>
      <c r="C119" s="8"/>
      <c r="D119" s="8"/>
      <c r="E119" s="9"/>
      <c r="F119" s="9"/>
      <c r="G119" s="9"/>
    </row>
    <row r="120" ht="23.25" customHeight="1" spans="1:7">
      <c r="A120" s="7"/>
      <c r="B120" s="7"/>
      <c r="C120" s="8"/>
      <c r="D120" s="8"/>
      <c r="E120" s="9"/>
      <c r="F120" s="9"/>
      <c r="G120" s="9"/>
    </row>
    <row r="121" ht="23.25" customHeight="1" spans="1:7">
      <c r="A121" s="7"/>
      <c r="B121" s="7"/>
      <c r="C121" s="8"/>
      <c r="D121" s="8"/>
      <c r="E121" s="9"/>
      <c r="F121" s="9"/>
      <c r="G121" s="9"/>
    </row>
    <row r="122" ht="24" customHeight="1" spans="1:7">
      <c r="A122" s="7"/>
      <c r="B122" s="7"/>
      <c r="C122" s="8"/>
      <c r="D122" s="8"/>
      <c r="E122" s="9"/>
      <c r="F122" s="9"/>
      <c r="G122" s="9"/>
    </row>
    <row r="123" ht="23.25" customHeight="1" spans="1:7">
      <c r="A123" s="7"/>
      <c r="B123" s="7"/>
      <c r="C123" s="8"/>
      <c r="D123" s="8"/>
      <c r="E123" s="9"/>
      <c r="F123" s="9"/>
      <c r="G123" s="9"/>
    </row>
    <row r="124" ht="23.25" customHeight="1" spans="1:7">
      <c r="A124" s="7"/>
      <c r="B124" s="7"/>
      <c r="C124" s="8"/>
      <c r="D124" s="8"/>
      <c r="E124" s="9"/>
      <c r="F124" s="9"/>
      <c r="G124" s="9"/>
    </row>
    <row r="125" ht="23.25" customHeight="1" spans="1:7">
      <c r="A125" s="7"/>
      <c r="B125" s="7"/>
      <c r="C125" s="8"/>
      <c r="D125" s="8"/>
      <c r="E125" s="9"/>
      <c r="F125" s="9"/>
      <c r="G125" s="9"/>
    </row>
    <row r="126" ht="24" customHeight="1" spans="1:7">
      <c r="A126" s="7"/>
      <c r="B126" s="7"/>
      <c r="C126" s="8"/>
      <c r="D126" s="8"/>
      <c r="E126" s="9"/>
      <c r="F126" s="9"/>
      <c r="G126" s="9"/>
    </row>
    <row r="127" ht="23.25" customHeight="1" spans="1:7">
      <c r="A127" s="7"/>
      <c r="B127" s="7"/>
      <c r="C127" s="8"/>
      <c r="D127" s="8"/>
      <c r="E127" s="9"/>
      <c r="F127" s="9"/>
      <c r="G127" s="9"/>
    </row>
    <row r="128" ht="23.25" customHeight="1" spans="1:7">
      <c r="A128" s="7"/>
      <c r="B128" s="7"/>
      <c r="C128" s="8"/>
      <c r="D128" s="8"/>
      <c r="E128" s="9"/>
      <c r="F128" s="9"/>
      <c r="G128" s="9"/>
    </row>
    <row r="129" ht="24" customHeight="1" spans="1:7">
      <c r="A129" s="7"/>
      <c r="B129" s="7"/>
      <c r="C129" s="8"/>
      <c r="D129" s="8"/>
      <c r="E129" s="9"/>
      <c r="F129" s="9"/>
      <c r="G129" s="9"/>
    </row>
    <row r="130" ht="10.9" customHeight="1" spans="1:7">
      <c r="A130" s="12"/>
      <c r="B130" s="12"/>
      <c r="C130" s="12"/>
      <c r="D130" s="12"/>
      <c r="E130" s="12"/>
      <c r="F130" s="12"/>
      <c r="G130" s="12"/>
    </row>
    <row r="131" ht="30.55" customHeight="1" spans="1:7">
      <c r="A131" s="1"/>
      <c r="B131" s="1"/>
      <c r="C131" s="13"/>
      <c r="D131" s="13"/>
      <c r="E131" s="13"/>
      <c r="F131" s="13"/>
      <c r="G131" s="13"/>
    </row>
  </sheetData>
  <sheetProtection password="C71F" sheet="1" objects="1"/>
  <mergeCells count="32">
    <mergeCell ref="A1:B1"/>
    <mergeCell ref="C1:D1"/>
    <mergeCell ref="E1:G1"/>
    <mergeCell ref="A2:G2"/>
    <mergeCell ref="A3:D3"/>
    <mergeCell ref="E3:G3"/>
    <mergeCell ref="A34:B34"/>
    <mergeCell ref="D34:G34"/>
    <mergeCell ref="A35:B35"/>
    <mergeCell ref="C35:D35"/>
    <mergeCell ref="E35:G35"/>
    <mergeCell ref="A36:G36"/>
    <mergeCell ref="A37:D37"/>
    <mergeCell ref="E37:G37"/>
    <mergeCell ref="A68:B68"/>
    <mergeCell ref="D68:G68"/>
    <mergeCell ref="A69:B69"/>
    <mergeCell ref="C69:D69"/>
    <mergeCell ref="E69:G69"/>
    <mergeCell ref="A70:G70"/>
    <mergeCell ref="A71:D71"/>
    <mergeCell ref="E71:G71"/>
    <mergeCell ref="A99:B99"/>
    <mergeCell ref="D99:G99"/>
    <mergeCell ref="A100:B100"/>
    <mergeCell ref="C100:D100"/>
    <mergeCell ref="E100:G100"/>
    <mergeCell ref="A101:G101"/>
    <mergeCell ref="A102:D102"/>
    <mergeCell ref="E102:G102"/>
    <mergeCell ref="A131:B131"/>
    <mergeCell ref="D131:G131"/>
  </mergeCells>
  <pageMargins left="0.590551181102362" right="0.393700787401575" top="0.393700787401575" bottom="0.47244094488189" header="0" footer="0"/>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Company>Stimulsoft</Company>
  <Application>Stimulsoft Reports 2024.3.1 from 13 June 2024, .NET 4.5.2</Application>
  <HeadingPairs>
    <vt:vector size="2" baseType="variant">
      <vt:variant>
        <vt:lpstr>工作表</vt:lpstr>
      </vt:variant>
      <vt:variant>
        <vt:i4>4</vt:i4>
      </vt:variant>
    </vt:vector>
  </HeadingPairs>
  <TitlesOfParts>
    <vt:vector size="4" baseType="lpstr">
      <vt:lpstr>1 报表封面</vt:lpstr>
      <vt:lpstr>3 编制说明</vt:lpstr>
      <vt:lpstr>5 投标报价汇总表_(2018范本)</vt:lpstr>
      <vt:lpstr>6 工程量清单表_(显示标段金额)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海鸥</cp:lastModifiedBy>
  <dcterms:created xsi:type="dcterms:W3CDTF">2025-07-02T08:29:00Z</dcterms:created>
  <dcterms:modified xsi:type="dcterms:W3CDTF">2025-07-02T12:35:13Z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D6C266CC179B46BABC5EE9D71270250A_12</vt:lpwstr>
  </property>
  <property fmtid="{D5CDD505-2E9C-101B-9397-08002B2CF9AE}" pid="3" name="KSOProductBuildVer">
    <vt:lpwstr>2052-12.1.0.16399</vt:lpwstr>
  </property>
</Properties>
</file>