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975" activeTab="3"/>
  </bookViews>
  <sheets>
    <sheet name="封面(工程量清单)" sheetId="1" r:id="rId1"/>
    <sheet name="总说明" sheetId="4" r:id="rId2"/>
    <sheet name="投标报价汇总表" sheetId="2" r:id="rId3"/>
    <sheet name="第100章" sheetId="3" r:id="rId4"/>
    <sheet name="第200章" sheetId="11" r:id="rId5"/>
    <sheet name="第300章" sheetId="12" r:id="rId6"/>
    <sheet name="第400章" sheetId="13" r:id="rId7"/>
    <sheet name="第600章" sheetId="10" r:id="rId8"/>
    <sheet name="第700章" sheetId="15" r:id="rId9"/>
  </sheets>
  <definedNames>
    <definedName name="_xlnm.Print_Area" localSheetId="2">投标报价汇总表!$A$1:$D$15</definedName>
    <definedName name="_xlnm.Print_Area" localSheetId="1">总说明!$A$1:$D$24</definedName>
    <definedName name="_xlnm._FilterDatabase" localSheetId="7" hidden="1">第600章!$E$8:$E$24</definedName>
    <definedName name="_xlnm.Print_Area" localSheetId="7">第600章!$A$1:$F$25</definedName>
    <definedName name="_xlnm.Print_Area" localSheetId="8">第700章!$A$1:$F$12</definedName>
    <definedName name="_xlnm.Print_Area" localSheetId="4">第200章!$A$1:$F$27</definedName>
    <definedName name="_xlnm.Print_Area" localSheetId="5">第300章!$A$1:$F$34</definedName>
    <definedName name="_xlnm.Print_Area" localSheetId="6">第400章!$A$1:$F$7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<sst xmlns="http://schemas.openxmlformats.org/spreadsheetml/2006/main" count="353" uniqueCount="238">
  <si>
    <r>
      <rPr>
        <b/>
        <u/>
        <sz val="18"/>
        <rFont val="黑体"/>
        <charset val="134"/>
      </rPr>
      <t>邗江区杨寿镇罗家路CG57东兴路至杨爱路段
提档升级改造工程</t>
    </r>
    <r>
      <rPr>
        <b/>
        <sz val="18"/>
        <rFont val="黑体"/>
        <charset val="134"/>
      </rPr>
      <t>施工招标</t>
    </r>
  </si>
  <si>
    <t>投 标 文 件</t>
  </si>
  <si>
    <t>（报价文件）</t>
  </si>
  <si>
    <t>投标人：</t>
  </si>
  <si>
    <t>年</t>
  </si>
  <si>
    <t>月</t>
  </si>
  <si>
    <t>日</t>
  </si>
  <si>
    <t>总 说 明</t>
  </si>
  <si>
    <t>1.工程量清单说明</t>
  </si>
  <si>
    <t xml:space="preserve">    1.1 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</si>
  <si>
    <t xml:space="preserve">    1.2 本工程量清单应与招标文件中的投标人须知、通用合同条款、专用合同条款、工程量清单计量规则、技术规范及图纸等一起阅读和理解。</t>
  </si>
  <si>
    <t xml:space="preserve">    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</si>
  <si>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r>
      <rPr>
        <sz val="11"/>
        <rFont val="宋体"/>
        <charset val="134"/>
      </rPr>
      <t xml:space="preserve">    1.4 工程量清单各章是按第八章“工程量清单计量规则”</t>
    </r>
    <r>
      <rPr>
        <b/>
        <sz val="11"/>
        <rFont val="宋体"/>
        <charset val="134"/>
      </rPr>
      <t>（以下简称计量规则）</t>
    </r>
    <r>
      <rPr>
        <sz val="11"/>
        <rFont val="宋体"/>
        <charset val="134"/>
      </rPr>
      <t>、第七章“技术规范”的相应章次编号的，因此，工程量清单中各章的工程子目的范围与计量等应与“工程量清单计量规则” “技术规范”相应章节的范围、计量与支付条款结合起来理解或解释。</t>
    </r>
  </si>
  <si>
    <t xml:space="preserve">    1.5 对作业和材料的一般说明或规定，未重复写入工程量清单内，在给工程量清单各子目标价前，应参阅第七章“技术规范”的有关内容。</t>
  </si>
  <si>
    <t xml:space="preserve">    1.6 工程量清单中所列工程量的变动，丝毫不会降低或影响合同条款的效力，也不免除承包人按规定的标准进行施工和修复缺陷的责任。</t>
  </si>
  <si>
    <t xml:space="preserve">    1.7 图纸中所列的工程数量表及数量汇总表仅是提供资料，不是工程量清单的外延。当图纸与工程量清单所列数量不一致时，以工程量清单所列数量作为报价的依据。</t>
  </si>
  <si>
    <t>2.投标报价说明</t>
  </si>
  <si>
    <t xml:space="preserve">    2.1 工程量清单中的每一子目须填入单价或价格，且只允许有一个报价。</t>
  </si>
  <si>
    <t xml:space="preserve">    2.2 除非合同另有规定，工程量清单中有标价的单价和总额价均已包括了为实施和完成合同工程所需的劳务、材料、机械、质检（自检）、安装、缺陷修复、管理、保险、税费、利润等费用，以及合同明示或暗示的所有责任、义务和一般风险；</t>
  </si>
  <si>
    <t xml:space="preserve">    2.3 工程量清单中投标人没有填入单价或价格的子目，其费用视为已分摊在工程量清单中其他相关子目的单价或价格之中。承包人必须按监理人指令完成工程量清单中未填入单价或价格的子目，但不能得到结算与支付；</t>
  </si>
  <si>
    <t xml:space="preserve">    2.4 符合合同条款规定的全部费用应认为已被计入有标价的工程量清单所列各子目之中，未列子目不予计量的工作，其费用应视为已分摊在本合同工程的有关子目的单价或总额价之中；</t>
  </si>
  <si>
    <t xml:space="preserve">    2.5 承包人用于本合同工程的各类装备的提供、运输、维护、拆卸、拼装等支付的费用，已包括在工程量清单的单价与总额价之中；</t>
  </si>
  <si>
    <t xml:space="preserve">    2.6 工程量清单中各项金额均以人民币（元）结算。</t>
  </si>
  <si>
    <t xml:space="preserve">    2.7 暂列金额（不含计日工总额）的数量及拟用子目的说明：无；</t>
  </si>
  <si>
    <t xml:space="preserve">   2.8 暂估价的数量及拟用子目的说明：无。</t>
  </si>
  <si>
    <t xml:space="preserve">3.计日工说明  </t>
  </si>
  <si>
    <t xml:space="preserve">   本项目不适用。</t>
  </si>
  <si>
    <t>4.其他说明</t>
  </si>
  <si>
    <t xml:space="preserve">    4.1 本工程量清单中,凡子目名称中注明规格型号、做法、工作内容的，投标人报价时均应按其内容进行报价，如果不按其报价有所遗漏，将不会得到计量支付。子目名称中未注明规格型号、做法、工作内容的，未注明的部分仍然应执行标准施工招标文件中第七章“技术规范”、第八章“工程量清单计量规则”并结合图纸进行报价，除非本总说明或子目名称中明确注明不包括的工作内容，如投标报价有所遗漏，将不会得到另外的计量和支付。部分项目在工程量清单计量规则中无适用项目，执行补充清单计量规则，具体详见补充清单计量规则的规定。</t>
  </si>
  <si>
    <t xml:space="preserve">    4.2 建筑工程一切险及第三方责任险保险金额保险金额按100章至700章清单合计（不含保险费、安全生产费）的2.5‰和1.5‰计算，事故次数不限（不计免赔额）的算，保险金不足以补偿损失的（包括免赔偿和超过赔偿限额的部分）应由承包人承担；工伤保险费在第100章101-1 -c子目中单列报价，按投标报价的2.5‰计入报价，为不可竞争费用</t>
  </si>
  <si>
    <t xml:space="preserve">    4.3 安全生产费的数量及说明：安全生产费作为不可竞争费。在合同实施期间由承包人根据招标文件、《省交通运输厅关于印发《江苏省公路水运工程安全生产费用管理办法》》（苏交规〔2025〕1号）等编制本项目的标价的安全生产费用清单（投标阶段无需编制），报监理人审批后实施。安全生产费用应当满足招标文件的相关要求，用于施工安全防护用具及设施的采购和更新、安全施工措施的落实、安全生产条件的改善等，不得挪作他用。</t>
  </si>
  <si>
    <t>投标报价汇总表</t>
  </si>
  <si>
    <t>标段： 邗江区杨寿镇罗家路CG57东兴路至杨爱路段提档升级改造工程</t>
  </si>
  <si>
    <t>序  号</t>
  </si>
  <si>
    <t>章  次</t>
  </si>
  <si>
    <t>科  目  名  称</t>
  </si>
  <si>
    <t>金额(元)</t>
  </si>
  <si>
    <t>1</t>
  </si>
  <si>
    <t xml:space="preserve">  总 则</t>
  </si>
  <si>
    <t>2</t>
  </si>
  <si>
    <t xml:space="preserve">  路 基</t>
  </si>
  <si>
    <t>3</t>
  </si>
  <si>
    <t xml:space="preserve">  路 面</t>
  </si>
  <si>
    <t>4</t>
  </si>
  <si>
    <t xml:space="preserve">  桥梁、涵洞</t>
  </si>
  <si>
    <t>5</t>
  </si>
  <si>
    <t xml:space="preserve">  安全设施及预埋管线</t>
  </si>
  <si>
    <t>6</t>
  </si>
  <si>
    <t xml:space="preserve">  绿化及环境保护设施</t>
  </si>
  <si>
    <t>7</t>
  </si>
  <si>
    <t>第100章至700章清单合计</t>
  </si>
  <si>
    <t>8</t>
  </si>
  <si>
    <t>已包含在清单合计中的材料、工程设备、专业工程暂估价合计</t>
  </si>
  <si>
    <t>9</t>
  </si>
  <si>
    <t>清单合计减去材料、工程设备、专业工程暂估价
合计</t>
  </si>
  <si>
    <t>10</t>
  </si>
  <si>
    <t>计日工合计</t>
  </si>
  <si>
    <t>11</t>
  </si>
  <si>
    <t>暂列金额(不含计日工总额无)</t>
  </si>
  <si>
    <t>12</t>
  </si>
  <si>
    <t>投标报价</t>
  </si>
  <si>
    <t>工程量清单</t>
  </si>
  <si>
    <t>清单 第100章  总则</t>
  </si>
  <si>
    <t>子目号</t>
  </si>
  <si>
    <t>子  目  名  称</t>
  </si>
  <si>
    <t>单位</t>
  </si>
  <si>
    <t>数量</t>
  </si>
  <si>
    <t>单价</t>
  </si>
  <si>
    <t>合价</t>
  </si>
  <si>
    <t>101</t>
  </si>
  <si>
    <t>通则</t>
  </si>
  <si>
    <t>101-1</t>
  </si>
  <si>
    <t>保险费</t>
  </si>
  <si>
    <t>-a</t>
  </si>
  <si>
    <t>按合同条款规定，提供建筑工程一切险</t>
  </si>
  <si>
    <t>总额</t>
  </si>
  <si>
    <t>-b</t>
  </si>
  <si>
    <t>按合同条款规定，提供第三者责任险</t>
  </si>
  <si>
    <t>-c</t>
  </si>
  <si>
    <t>工伤保险费</t>
  </si>
  <si>
    <t>102</t>
  </si>
  <si>
    <t>工程管理</t>
  </si>
  <si>
    <t>102-1</t>
  </si>
  <si>
    <t>竣工文件</t>
  </si>
  <si>
    <t>102-2</t>
  </si>
  <si>
    <t>施工环保费</t>
  </si>
  <si>
    <t>扬尘污染防治措施费用</t>
  </si>
  <si>
    <t>102-3</t>
  </si>
  <si>
    <t>安全生产费</t>
  </si>
  <si>
    <t>103</t>
  </si>
  <si>
    <t>临时工程与设施</t>
  </si>
  <si>
    <t>104</t>
  </si>
  <si>
    <t>承包人驻地建设</t>
  </si>
  <si>
    <t>104-1</t>
  </si>
  <si>
    <t>清单  第 100 章合计   人民币</t>
  </si>
  <si>
    <t>元</t>
  </si>
  <si>
    <t>清单 第200章  路 基</t>
  </si>
  <si>
    <t>场地清理</t>
  </si>
  <si>
    <t>202-1</t>
  </si>
  <si>
    <t>清理与掘除</t>
  </si>
  <si>
    <t>清理现场（20cm）及外运，含红线范围内乔灌木及绿篱</t>
  </si>
  <si>
    <t>m2</t>
  </si>
  <si>
    <t>202-2</t>
  </si>
  <si>
    <t>挖除旧路面</t>
  </si>
  <si>
    <t>水泥混凝土路面拆除及外运</t>
  </si>
  <si>
    <t>m3</t>
  </si>
  <si>
    <t>挖方路基</t>
  </si>
  <si>
    <t>203-1</t>
  </si>
  <si>
    <t>路基挖方</t>
  </si>
  <si>
    <t>挖土方,利用方</t>
  </si>
  <si>
    <t>挖除非适用材料（不含淤泥、岩盐、冻土）及外运</t>
  </si>
  <si>
    <t>挖淤泥及外运，（含抽水、围堰的打及拆除）</t>
  </si>
  <si>
    <t>-d</t>
  </si>
  <si>
    <t>开挖土质边沟，利用方</t>
  </si>
  <si>
    <t>填方路基</t>
  </si>
  <si>
    <t>204-1</t>
  </si>
  <si>
    <t>路基填筑（包括填前压实）</t>
  </si>
  <si>
    <t>利用土方</t>
  </si>
  <si>
    <t>-a-1</t>
  </si>
  <si>
    <t>可利用建筑垃圾回填</t>
  </si>
  <si>
    <t>借土填方</t>
  </si>
  <si>
    <t>-d-1</t>
  </si>
  <si>
    <t>外购建筑垃圾回填</t>
  </si>
  <si>
    <t>特殊地区路基处理</t>
  </si>
  <si>
    <t>205-9</t>
  </si>
  <si>
    <t>板块钻孔注浆</t>
  </si>
  <si>
    <t>护坡、护面墙</t>
  </si>
  <si>
    <t>208-9</t>
  </si>
  <si>
    <t>植物防护</t>
  </si>
  <si>
    <t>植草，人工撒草籽，养护二级，二年</t>
  </si>
  <si>
    <t>清单  第200 章合计   人民币</t>
  </si>
  <si>
    <t>清单 第300章  路 面</t>
  </si>
  <si>
    <t>304</t>
  </si>
  <si>
    <t>水泥稳定土底基层、基层</t>
  </si>
  <si>
    <t>304-3</t>
  </si>
  <si>
    <t>水泥稳定土基层</t>
  </si>
  <si>
    <t>厚160mm抗裂型水稳碎石（4%）</t>
  </si>
  <si>
    <t>309</t>
  </si>
  <si>
    <t>热拌沥青混合料面层</t>
  </si>
  <si>
    <t>309-1</t>
  </si>
  <si>
    <t>细粒式沥青混凝土</t>
  </si>
  <si>
    <t>厚60mmAC-13C</t>
  </si>
  <si>
    <t>厚50mmAC-13C</t>
  </si>
  <si>
    <t>厚10mmAC-13C沥青砼调平层</t>
  </si>
  <si>
    <t>310</t>
  </si>
  <si>
    <t>沥青表面处治与封层</t>
  </si>
  <si>
    <t>310-2</t>
  </si>
  <si>
    <t>封层，做法详图纸</t>
  </si>
  <si>
    <t>312</t>
  </si>
  <si>
    <t>水泥混凝土面板</t>
  </si>
  <si>
    <t>312-1</t>
  </si>
  <si>
    <t>16CM水泥混凝土C30</t>
  </si>
  <si>
    <t>C20水泥混凝土（行车道）15CM</t>
  </si>
  <si>
    <t>清缝灌料</t>
  </si>
  <si>
    <t>m</t>
  </si>
  <si>
    <t>抗裂贴</t>
  </si>
  <si>
    <t>e</t>
  </si>
  <si>
    <t>钢塑格栅</t>
  </si>
  <si>
    <t>-f</t>
  </si>
  <si>
    <t>植筋14（不含钢筋材料费）</t>
  </si>
  <si>
    <t>根</t>
  </si>
  <si>
    <t>-j</t>
  </si>
  <si>
    <t>C14钢筋</t>
  </si>
  <si>
    <t>T</t>
  </si>
  <si>
    <t>313</t>
  </si>
  <si>
    <t>路肩培土、中央分隔带回填土、土路肩加固及路缘石</t>
  </si>
  <si>
    <t>313-1</t>
  </si>
  <si>
    <t>路肩培土，利用方</t>
  </si>
  <si>
    <t>313-2</t>
  </si>
  <si>
    <t>路肩培土，外购土</t>
  </si>
  <si>
    <t>314</t>
  </si>
  <si>
    <t>路面及中央分隔带排水</t>
  </si>
  <si>
    <t>314-1</t>
  </si>
  <si>
    <t>排水管</t>
  </si>
  <si>
    <t>314-1-a</t>
  </si>
  <si>
    <t>DN300HDPE双壁波纹管  (SN8）(含挖土、回土、外运、管道埋设等）</t>
  </si>
  <si>
    <t>314-4</t>
  </si>
  <si>
    <t>机耕道（含土方、砌筑、抹灰、D500圆管涵等）</t>
  </si>
  <si>
    <t>处</t>
  </si>
  <si>
    <t>314-5</t>
  </si>
  <si>
    <t>U型渠（含挖土、施工U型渠、填缝、C25砼压顶等）</t>
  </si>
  <si>
    <t>314-6</t>
  </si>
  <si>
    <t>砖砌矩形排水边沟（含挖土、现浇砼、砌体、抹灰、0.5*0.5球墨铸铁盖板等）</t>
  </si>
  <si>
    <t>清单  第300 章合计   人民币</t>
  </si>
  <si>
    <t>清单 第400章  桥梁、涵洞</t>
  </si>
  <si>
    <t>419</t>
  </si>
  <si>
    <t>圆管涵及倒虹吸管涵</t>
  </si>
  <si>
    <t>419-1</t>
  </si>
  <si>
    <t>穿路涵洞，单孔钢筋混凝土圆管涵D600，（含基础垫层、管涵、沉降缝处理、锥坡、砖砌端墙、浆砌片石、锥心填土、沉降缝；土方开挖、灰土回填、基础处理在路基中考虑）</t>
  </si>
  <si>
    <t>清单  第400 章合计   人民币</t>
  </si>
  <si>
    <t>清单 第600章  安全设施及预埋管线</t>
  </si>
  <si>
    <t>602</t>
  </si>
  <si>
    <t>护栏</t>
  </si>
  <si>
    <t>602-3</t>
  </si>
  <si>
    <t>波形梁钢护栏</t>
  </si>
  <si>
    <t>移栽波形梁护栏（拔除、新栽）</t>
  </si>
  <si>
    <t>604</t>
  </si>
  <si>
    <t>道路交通标志</t>
  </si>
  <si>
    <t>604-1</t>
  </si>
  <si>
    <t>单柱式交通标志</t>
  </si>
  <si>
    <t>A700十字警告标志、T型警告标志、急转弯警告标志</t>
  </si>
  <si>
    <t>个</t>
  </si>
  <si>
    <t>A600错车指示标志</t>
  </si>
  <si>
    <t>D600停车让利禁令标志</t>
  </si>
  <si>
    <t>604-8</t>
  </si>
  <si>
    <t>里程碑</t>
  </si>
  <si>
    <t>604-10</t>
  </si>
  <si>
    <t>百米桩</t>
  </si>
  <si>
    <t>605</t>
  </si>
  <si>
    <t>道路交通标线</t>
  </si>
  <si>
    <t>605-1</t>
  </si>
  <si>
    <t>热熔型涂料路面标线</t>
  </si>
  <si>
    <t>605-5</t>
  </si>
  <si>
    <t>轮廓标</t>
  </si>
  <si>
    <t>道口标柱（φ114×4×2000mm），反光膜</t>
  </si>
  <si>
    <t>附着式轮廓标</t>
  </si>
  <si>
    <t>605-6</t>
  </si>
  <si>
    <t>立面标记</t>
  </si>
  <si>
    <t>黑黄立面标记</t>
  </si>
  <si>
    <t>609</t>
  </si>
  <si>
    <t>路灯</t>
  </si>
  <si>
    <t>6米单臂太阳能路灯，灯高6米，（含灯杆、太阳能电池不小于120ah、100w的LED灯基础600*600*1500、100W LED灯、防雷接地装置、接地镀锌扁钢40*4、热镀锌角钢50*50*5 L=2500）路灯灯型由业主确定</t>
  </si>
  <si>
    <t>套</t>
  </si>
  <si>
    <t>清单  第 600 章合计   人民币</t>
  </si>
  <si>
    <t>清单 第700章  绿化及环境保护设施</t>
  </si>
  <si>
    <t>703</t>
  </si>
  <si>
    <t>撒播草种和铺植草皮</t>
  </si>
  <si>
    <t>703-4</t>
  </si>
  <si>
    <t>铺植草皮</t>
  </si>
  <si>
    <t>草皮，洒水、二级养护二年</t>
  </si>
  <si>
    <t>704</t>
  </si>
  <si>
    <t>种植乔木、灌木和攀缘植物</t>
  </si>
  <si>
    <t>704-2</t>
  </si>
  <si>
    <t>人工种植灌木</t>
  </si>
  <si>
    <t>红叶石楠球，修剪后高度100-120cm，蓬径100cm，球型紧密，Ⅱ级养护，养护期二年</t>
  </si>
  <si>
    <t>株</t>
  </si>
  <si>
    <t>樱花，D6.1-7cm，蓬径140-160CM，全冠，养护期II级二年</t>
  </si>
  <si>
    <t>清单  第 700 章合计   人民币</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</si>
</sst>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s>
  <fonts count="46">
    <font>
      <sz val="12"/>
      <color indexed="8"/>
      <name val="宋体"/>
      <charset val="134"/>
    </font>
    <font>
      <b/>
      <sz val="20"/>
      <color indexed="8"/>
      <name val="宋体"/>
      <charset val="134"/>
    </font>
    <font>
      <sz val="9"/>
      <color indexed="8"/>
      <name val="宋体"/>
      <charset val="134"/>
    </font>
    <font>
      <b/>
      <sz val="14"/>
      <color indexed="8"/>
      <name val="宋体"/>
      <charset val="134"/>
    </font>
    <font>
      <sz val="8"/>
      <color indexed="8"/>
      <name val="宋体"/>
      <charset val="134"/>
    </font>
    <font>
      <sz val="8"/>
      <color indexed="8"/>
      <name val="Arial Narrow"/>
      <charset val="0"/>
    </font>
    <font>
      <b/>
      <sz val="12"/>
      <color indexed="8"/>
      <name val="宋体"/>
      <charset val="134"/>
    </font>
    <font>
      <b/>
      <sz val="9"/>
      <color indexed="8"/>
      <name val="宋体"/>
      <charset val="134"/>
    </font>
    <font>
      <b/>
      <sz val="10"/>
      <color indexed="8"/>
      <name val="宋体"/>
      <charset val="134"/>
    </font>
    <font>
      <sz val="12"/>
      <name val="宋体"/>
      <charset val="134"/>
    </font>
    <font>
      <sz val="10"/>
      <name val="宋体"/>
      <charset val="134"/>
    </font>
    <font>
      <b/>
      <sz val="16"/>
      <name val="宋体"/>
      <charset val="134"/>
    </font>
    <font>
      <b/>
      <sz val="11"/>
      <name val="宋体"/>
      <charset val="134"/>
    </font>
    <font>
      <sz val="11"/>
      <name val="宋体"/>
      <charset val="134"/>
    </font>
    <font>
      <sz val="11"/>
      <color rgb="FFFF0000"/>
      <name val="宋体"/>
      <charset val="134"/>
    </font>
    <font>
      <sz val="14"/>
      <name val="宋体"/>
      <charset val="134"/>
    </font>
    <font>
      <sz val="14"/>
      <name val="黑体"/>
      <charset val="134"/>
    </font>
    <font>
      <b/>
      <sz val="18"/>
      <name val="黑体"/>
      <charset val="134"/>
    </font>
    <font>
      <b/>
      <sz val="26"/>
      <name val="宋体"/>
      <charset val="134"/>
    </font>
    <font>
      <b/>
      <u/>
      <sz val="18"/>
      <name val="黑体"/>
      <charset val="134"/>
    </font>
    <font>
      <b/>
      <sz val="18"/>
      <name val="宋体"/>
      <charset val="134"/>
    </font>
    <font>
      <sz val="16"/>
      <name val="黑体"/>
      <charset val="134"/>
    </font>
    <font>
      <b/>
      <sz val="36"/>
      <name val="宋体"/>
      <charset val="134"/>
    </font>
    <font>
      <b/>
      <sz val="22"/>
      <name val="宋体"/>
      <charset val="134"/>
    </font>
    <font>
      <sz val="18"/>
      <name val="黑体"/>
      <charset val="134"/>
    </font>
    <font>
      <sz val="1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20"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1" applyNumberFormat="0" applyFill="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4" fillId="0" borderId="0" applyNumberFormat="0" applyFill="0" applyBorder="0" applyAlignment="0" applyProtection="0">
      <alignment vertical="center"/>
    </xf>
    <xf numFmtId="0" fontId="35" fillId="5" borderId="23" applyNumberFormat="0" applyAlignment="0" applyProtection="0">
      <alignment vertical="center"/>
    </xf>
    <xf numFmtId="0" fontId="36" fillId="6" borderId="24" applyNumberFormat="0" applyAlignment="0" applyProtection="0">
      <alignment vertical="center"/>
    </xf>
    <xf numFmtId="0" fontId="37" fillId="6" borderId="23" applyNumberFormat="0" applyAlignment="0" applyProtection="0">
      <alignment vertical="center"/>
    </xf>
    <xf numFmtId="0" fontId="38" fillId="7" borderId="25" applyNumberFormat="0" applyAlignment="0" applyProtection="0">
      <alignment vertical="center"/>
    </xf>
    <xf numFmtId="0" fontId="39" fillId="0" borderId="26" applyNumberFormat="0" applyFill="0" applyAlignment="0" applyProtection="0">
      <alignment vertical="center"/>
    </xf>
    <xf numFmtId="0" fontId="40" fillId="0" borderId="27"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9" fillId="0" borderId="0">
      <alignment vertical="center"/>
    </xf>
  </cellStyleXfs>
  <cellXfs count="118">
    <xf numFmtId="0" fontId="0" fillId="0" borderId="0" xfId="0" applyAlignment="1">
      <alignment horizontal="left" vertical="center" wrapText="1"/>
    </xf>
    <xf numFmtId="176" fontId="0" fillId="0" borderId="0" xfId="0" applyNumberFormat="1" applyAlignment="1" applyProtection="1">
      <alignment horizontal="left" vertical="center" wrapText="1"/>
    </xf>
    <xf numFmtId="176" fontId="0" fillId="0" borderId="0" xfId="0" applyNumberFormat="1" applyAlignment="1" applyProtection="1">
      <alignment horizontal="center" vertical="center" wrapText="1"/>
    </xf>
    <xf numFmtId="176" fontId="1" fillId="0" borderId="0" xfId="0" applyNumberFormat="1" applyFont="1" applyAlignment="1" applyProtection="1">
      <alignment horizontal="center" vertical="center" shrinkToFit="1"/>
    </xf>
    <xf numFmtId="176" fontId="1" fillId="0" borderId="0" xfId="0" applyNumberFormat="1" applyFont="1" applyAlignment="1" applyProtection="1">
      <alignment horizontal="center" vertical="center" wrapText="1" shrinkToFit="1"/>
    </xf>
    <xf numFmtId="176" fontId="2" fillId="0" borderId="0" xfId="0" applyNumberFormat="1" applyFont="1" applyAlignment="1" applyProtection="1">
      <alignment horizontal="left" vertical="center" shrinkToFit="1"/>
    </xf>
    <xf numFmtId="176" fontId="2" fillId="0" borderId="0" xfId="0" applyNumberFormat="1" applyFont="1" applyAlignment="1" applyProtection="1">
      <alignment horizontal="left" vertical="center" wrapText="1" shrinkToFit="1"/>
    </xf>
    <xf numFmtId="176" fontId="2" fillId="0" borderId="0" xfId="0" applyNumberFormat="1" applyFont="1" applyAlignment="1" applyProtection="1">
      <alignment horizontal="center" vertical="center" shrinkToFit="1"/>
    </xf>
    <xf numFmtId="176" fontId="3" fillId="0" borderId="1" xfId="0" applyNumberFormat="1" applyFont="1" applyBorder="1" applyAlignment="1" applyProtection="1">
      <alignment horizontal="center" vertical="center" shrinkToFit="1"/>
    </xf>
    <xf numFmtId="176" fontId="3" fillId="0" borderId="1" xfId="0" applyNumberFormat="1" applyFont="1" applyBorder="1" applyAlignment="1" applyProtection="1">
      <alignment horizontal="center" vertical="center" wrapText="1" shrinkToFit="1"/>
    </xf>
    <xf numFmtId="176" fontId="2" fillId="0" borderId="1" xfId="0" applyNumberFormat="1" applyFont="1" applyBorder="1" applyAlignment="1" applyProtection="1">
      <alignment horizontal="center" vertical="center" shrinkToFit="1"/>
    </xf>
    <xf numFmtId="176" fontId="2" fillId="0" borderId="1" xfId="0" applyNumberFormat="1" applyFont="1" applyBorder="1" applyAlignment="1" applyProtection="1">
      <alignment horizontal="center" vertical="center" wrapText="1" shrinkToFit="1"/>
    </xf>
    <xf numFmtId="176" fontId="4" fillId="2" borderId="1" xfId="0" applyNumberFormat="1" applyFont="1" applyFill="1" applyBorder="1" applyAlignment="1" applyProtection="1">
      <alignment horizontal="center" vertical="center" wrapText="1"/>
    </xf>
    <xf numFmtId="176" fontId="4" fillId="2" borderId="1" xfId="0" applyNumberFormat="1" applyFont="1" applyFill="1" applyBorder="1" applyAlignment="1" applyProtection="1">
      <alignment horizontal="left" vertical="center" wrapText="1"/>
    </xf>
    <xf numFmtId="176" fontId="5" fillId="2" borderId="1" xfId="0" applyNumberFormat="1" applyFont="1" applyFill="1" applyBorder="1" applyAlignment="1" applyProtection="1">
      <alignment horizontal="center" vertical="center" wrapText="1"/>
    </xf>
    <xf numFmtId="176" fontId="2" fillId="0" borderId="1" xfId="0" applyNumberFormat="1" applyFont="1" applyBorder="1" applyAlignment="1" applyProtection="1">
      <alignment horizontal="center" vertical="center" shrinkToFit="1"/>
      <protection locked="0"/>
    </xf>
    <xf numFmtId="176" fontId="2" fillId="0" borderId="0" xfId="0" applyNumberFormat="1" applyFont="1" applyAlignment="1" applyProtection="1">
      <alignment horizontal="center" vertical="center" wrapText="1" shrinkToFit="1"/>
    </xf>
    <xf numFmtId="0" fontId="0" fillId="0" borderId="0" xfId="0" applyAlignment="1" applyProtection="1">
      <alignment horizontal="left" vertical="center" wrapText="1"/>
    </xf>
    <xf numFmtId="0" fontId="0" fillId="0" borderId="0" xfId="0" applyAlignment="1" applyProtection="1">
      <alignment horizontal="center" vertical="center" wrapText="1"/>
    </xf>
    <xf numFmtId="0" fontId="1" fillId="0" borderId="0" xfId="0" applyFont="1" applyAlignment="1" applyProtection="1">
      <alignment horizontal="center" vertical="center" shrinkToFit="1"/>
    </xf>
    <xf numFmtId="0" fontId="1" fillId="0" borderId="0" xfId="0" applyFont="1" applyAlignment="1" applyProtection="1">
      <alignment horizontal="center" vertical="center" wrapText="1" shrinkToFit="1"/>
    </xf>
    <xf numFmtId="0" fontId="2" fillId="0" borderId="0" xfId="0" applyFont="1" applyAlignment="1" applyProtection="1">
      <alignment horizontal="left" vertical="center" shrinkToFit="1"/>
    </xf>
    <xf numFmtId="0" fontId="2" fillId="0" borderId="0" xfId="0" applyFont="1" applyAlignment="1" applyProtection="1">
      <alignment horizontal="left" vertical="center" wrapText="1" shrinkToFit="1"/>
    </xf>
    <xf numFmtId="0" fontId="2" fillId="0" borderId="0" xfId="0" applyFont="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1" xfId="0" applyFont="1" applyBorder="1" applyAlignment="1" applyProtection="1">
      <alignment horizontal="center" vertical="center" wrapText="1" shrinkToFit="1"/>
    </xf>
    <xf numFmtId="0" fontId="2" fillId="0" borderId="1" xfId="0" applyFont="1" applyBorder="1" applyAlignment="1" applyProtection="1">
      <alignment horizontal="center" vertical="center" shrinkToFit="1"/>
    </xf>
    <xf numFmtId="0" fontId="2" fillId="0" borderId="1" xfId="0" applyFont="1" applyBorder="1" applyAlignment="1" applyProtection="1">
      <alignment horizontal="center" vertical="center" wrapText="1" shrinkToFi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left" vertical="center" wrapText="1"/>
    </xf>
    <xf numFmtId="0" fontId="4" fillId="2" borderId="3"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177" fontId="2" fillId="0" borderId="4" xfId="0" applyNumberFormat="1" applyFont="1" applyBorder="1" applyAlignment="1" applyProtection="1">
      <alignment horizontal="center" vertical="center" shrinkToFit="1"/>
    </xf>
    <xf numFmtId="176" fontId="5" fillId="2" borderId="3" xfId="0" applyNumberFormat="1" applyFont="1" applyFill="1" applyBorder="1" applyAlignment="1" applyProtection="1">
      <alignment horizontal="center" vertical="center" wrapText="1"/>
    </xf>
    <xf numFmtId="0" fontId="2" fillId="0" borderId="1" xfId="0" applyFont="1" applyBorder="1" applyAlignment="1" applyProtection="1">
      <alignment horizontal="center" vertical="center" shrinkToFit="1"/>
      <protection locked="0"/>
    </xf>
    <xf numFmtId="0" fontId="2" fillId="0" borderId="0" xfId="0" applyFont="1" applyAlignment="1" applyProtection="1">
      <alignment horizontal="center" vertical="center" wrapText="1" shrinkToFit="1"/>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center" wrapText="1"/>
    </xf>
    <xf numFmtId="0" fontId="5" fillId="2" borderId="1" xfId="0" applyFont="1" applyFill="1" applyBorder="1" applyAlignment="1" applyProtection="1">
      <alignment horizontal="center" vertical="center" wrapText="1"/>
    </xf>
    <xf numFmtId="177" fontId="2" fillId="0" borderId="1" xfId="0" applyNumberFormat="1" applyFont="1" applyBorder="1" applyAlignment="1" applyProtection="1">
      <alignment horizontal="center" vertical="center" shrinkToFit="1"/>
    </xf>
    <xf numFmtId="0" fontId="4" fillId="2" borderId="1" xfId="0" applyNumberFormat="1" applyFont="1" applyFill="1" applyBorder="1" applyAlignment="1" applyProtection="1">
      <alignment horizontal="center" vertical="center" wrapText="1"/>
    </xf>
    <xf numFmtId="177" fontId="5" fillId="2" borderId="1" xfId="0" applyNumberFormat="1" applyFont="1" applyFill="1" applyBorder="1" applyAlignment="1" applyProtection="1">
      <alignment horizontal="center" vertical="center" wrapText="1"/>
    </xf>
    <xf numFmtId="0" fontId="6" fillId="0" borderId="0" xfId="0" applyFont="1" applyAlignment="1" applyProtection="1">
      <alignment horizontal="left" vertical="center" wrapText="1"/>
    </xf>
    <xf numFmtId="0" fontId="7" fillId="0" borderId="1" xfId="0" applyFont="1" applyBorder="1" applyAlignment="1" applyProtection="1">
      <alignment horizontal="center" vertical="center" shrinkToFit="1"/>
    </xf>
    <xf numFmtId="0" fontId="7" fillId="0" borderId="1" xfId="0" applyFont="1" applyBorder="1" applyAlignment="1" applyProtection="1">
      <alignment horizontal="center" vertical="center" wrapText="1" shrinkToFit="1"/>
    </xf>
    <xf numFmtId="177" fontId="2" fillId="0" borderId="1" xfId="0" applyNumberFormat="1" applyFont="1" applyBorder="1" applyAlignment="1" applyProtection="1">
      <alignment horizontal="center" vertical="center" shrinkToFit="1"/>
      <protection locked="0"/>
    </xf>
    <xf numFmtId="0" fontId="8" fillId="0" borderId="0" xfId="0" applyFont="1" applyAlignment="1" applyProtection="1">
      <alignment horizontal="left" vertical="center" wrapText="1"/>
    </xf>
    <xf numFmtId="0" fontId="8" fillId="0" borderId="0" xfId="0" applyFont="1" applyAlignment="1" applyProtection="1">
      <alignment horizontal="left" vertical="center" shrinkToFit="1"/>
    </xf>
    <xf numFmtId="0" fontId="8" fillId="0" borderId="5" xfId="0" applyFont="1" applyBorder="1" applyAlignment="1" applyProtection="1">
      <alignment horizontal="center" vertical="center" shrinkToFit="1"/>
    </xf>
    <xf numFmtId="0" fontId="8" fillId="0" borderId="6" xfId="0" applyFont="1" applyBorder="1" applyAlignment="1" applyProtection="1">
      <alignment horizontal="center" vertical="center" shrinkToFit="1"/>
    </xf>
    <xf numFmtId="0" fontId="8" fillId="0" borderId="7"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9" xfId="0" applyNumberFormat="1"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0" fontId="2" fillId="0" borderId="4" xfId="0" applyNumberFormat="1" applyFont="1" applyBorder="1" applyAlignment="1" applyProtection="1">
      <alignment horizontal="center" vertical="center" shrinkToFit="1"/>
    </xf>
    <xf numFmtId="0" fontId="2" fillId="0" borderId="10" xfId="0" applyFont="1" applyBorder="1" applyAlignment="1" applyProtection="1">
      <alignment horizontal="center" vertical="center" shrinkToFit="1"/>
    </xf>
    <xf numFmtId="0" fontId="2" fillId="0" borderId="11" xfId="0" applyNumberFormat="1" applyFont="1" applyBorder="1" applyAlignment="1" applyProtection="1">
      <alignment horizontal="center" vertical="center" shrinkToFit="1"/>
    </xf>
    <xf numFmtId="0" fontId="0" fillId="0" borderId="0" xfId="0" applyAlignment="1" applyProtection="1">
      <alignment horizontal="left" vertical="center" wrapText="1"/>
      <protection locked="0"/>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shrinkToFit="1"/>
    </xf>
    <xf numFmtId="0" fontId="2" fillId="0" borderId="12" xfId="0" applyFont="1" applyBorder="1" applyAlignment="1" applyProtection="1">
      <alignment horizontal="center" vertical="center" shrinkToFit="1"/>
    </xf>
    <xf numFmtId="178" fontId="2" fillId="0" borderId="13" xfId="0" applyNumberFormat="1" applyFont="1" applyBorder="1" applyAlignment="1" applyProtection="1">
      <alignment horizontal="center" vertical="center" shrinkToFit="1"/>
    </xf>
    <xf numFmtId="0" fontId="9" fillId="0" borderId="0" xfId="49" applyFill="1" applyProtection="1">
      <alignment vertical="center"/>
    </xf>
    <xf numFmtId="0" fontId="10" fillId="0" borderId="0" xfId="49" applyFont="1" applyFill="1" applyProtection="1">
      <alignment vertical="center"/>
    </xf>
    <xf numFmtId="0" fontId="11" fillId="0" borderId="0" xfId="49" applyFont="1" applyFill="1" applyAlignment="1" applyProtection="1">
      <alignment horizontal="center" vertical="center"/>
    </xf>
    <xf numFmtId="0" fontId="12" fillId="0" borderId="14" xfId="49" applyFont="1" applyFill="1" applyBorder="1" applyAlignment="1" applyProtection="1">
      <alignment horizontal="left" vertical="center" wrapText="1"/>
    </xf>
    <xf numFmtId="0" fontId="12" fillId="0" borderId="15" xfId="0" applyFont="1" applyFill="1" applyBorder="1" applyAlignment="1" applyProtection="1">
      <alignment horizontal="left"/>
    </xf>
    <xf numFmtId="0" fontId="12" fillId="0" borderId="16" xfId="0" applyFont="1" applyFill="1" applyBorder="1" applyAlignment="1" applyProtection="1">
      <alignment horizontal="left"/>
    </xf>
    <xf numFmtId="0" fontId="13" fillId="0" borderId="17" xfId="49" applyFont="1" applyFill="1" applyBorder="1" applyAlignment="1" applyProtection="1">
      <alignment vertical="center" wrapText="1"/>
    </xf>
    <xf numFmtId="0" fontId="13" fillId="0" borderId="0" xfId="0" applyFont="1" applyFill="1" applyBorder="1" applyAlignment="1" applyProtection="1"/>
    <xf numFmtId="0" fontId="13" fillId="0" borderId="18" xfId="0" applyFont="1" applyFill="1" applyBorder="1" applyAlignment="1" applyProtection="1"/>
    <xf numFmtId="0" fontId="13" fillId="0" borderId="17" xfId="49"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13" fillId="0" borderId="18" xfId="0" applyFont="1" applyFill="1" applyBorder="1" applyAlignment="1" applyProtection="1">
      <alignment horizontal="left" vertical="center"/>
    </xf>
    <xf numFmtId="0" fontId="13" fillId="0" borderId="0" xfId="0" applyFont="1" applyFill="1" applyBorder="1" applyAlignment="1" applyProtection="1">
      <alignment horizontal="left"/>
    </xf>
    <xf numFmtId="0" fontId="13" fillId="0" borderId="18" xfId="0" applyFont="1" applyFill="1" applyBorder="1" applyAlignment="1" applyProtection="1">
      <alignment horizontal="left"/>
    </xf>
    <xf numFmtId="0" fontId="10" fillId="0" borderId="0" xfId="49" applyFont="1" applyFill="1" applyProtection="1">
      <alignment vertical="center"/>
      <protection locked="0"/>
    </xf>
    <xf numFmtId="0" fontId="12" fillId="0" borderId="17" xfId="49" applyFont="1" applyFill="1" applyBorder="1" applyAlignment="1" applyProtection="1">
      <alignment horizontal="left" vertical="center" wrapText="1"/>
    </xf>
    <xf numFmtId="0" fontId="12" fillId="0" borderId="0" xfId="0" applyFont="1" applyFill="1" applyBorder="1" applyAlignment="1" applyProtection="1">
      <alignment horizontal="left"/>
    </xf>
    <xf numFmtId="0" fontId="12" fillId="0" borderId="18" xfId="0" applyFont="1" applyFill="1" applyBorder="1" applyAlignment="1" applyProtection="1">
      <alignment horizontal="left"/>
    </xf>
    <xf numFmtId="0" fontId="13" fillId="0" borderId="17" xfId="49" applyFont="1" applyFill="1" applyBorder="1" applyAlignment="1" applyProtection="1">
      <alignment horizontal="left" vertical="center" wrapText="1"/>
      <protection locked="0"/>
    </xf>
    <xf numFmtId="0" fontId="13" fillId="0" borderId="0" xfId="49" applyFont="1" applyFill="1" applyBorder="1" applyAlignment="1" applyProtection="1">
      <alignment horizontal="left" vertical="center" wrapText="1"/>
      <protection locked="0"/>
    </xf>
    <xf numFmtId="0" fontId="13" fillId="0" borderId="18" xfId="49" applyFont="1" applyFill="1" applyBorder="1" applyAlignment="1" applyProtection="1">
      <alignment horizontal="left" vertical="center" wrapText="1"/>
      <protection locked="0"/>
    </xf>
    <xf numFmtId="0" fontId="13" fillId="0" borderId="0" xfId="49" applyFont="1" applyFill="1" applyBorder="1" applyAlignment="1" applyProtection="1">
      <alignment horizontal="left" vertical="center" wrapText="1"/>
    </xf>
    <xf numFmtId="0" fontId="13" fillId="0" borderId="18" xfId="49" applyFont="1" applyFill="1" applyBorder="1" applyAlignment="1" applyProtection="1">
      <alignment horizontal="left" vertical="center" wrapText="1"/>
    </xf>
    <xf numFmtId="0" fontId="12" fillId="0" borderId="0" xfId="49" applyFont="1" applyFill="1" applyBorder="1" applyAlignment="1" applyProtection="1">
      <alignment horizontal="left" vertical="center" wrapText="1"/>
    </xf>
    <xf numFmtId="0" fontId="12" fillId="0" borderId="18" xfId="49" applyFont="1" applyFill="1" applyBorder="1" applyAlignment="1" applyProtection="1">
      <alignment horizontal="left" vertical="center" wrapText="1"/>
    </xf>
    <xf numFmtId="0" fontId="10" fillId="0" borderId="0" xfId="49" applyFont="1" applyFill="1" applyAlignment="1" applyProtection="1">
      <alignment vertical="center" wrapText="1"/>
    </xf>
    <xf numFmtId="0" fontId="12" fillId="0" borderId="17" xfId="49"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protection locked="0"/>
    </xf>
    <xf numFmtId="0" fontId="13" fillId="0" borderId="18" xfId="0" applyFont="1" applyFill="1" applyBorder="1" applyAlignment="1" applyProtection="1">
      <alignment horizontal="left"/>
      <protection locked="0"/>
    </xf>
    <xf numFmtId="0" fontId="10" fillId="0" borderId="0" xfId="49" applyFont="1" applyFill="1" applyAlignment="1" applyProtection="1">
      <alignment vertical="center" wrapText="1"/>
      <protection locked="0"/>
    </xf>
    <xf numFmtId="0" fontId="12" fillId="3" borderId="17" xfId="49" applyFont="1" applyFill="1" applyBorder="1" applyAlignment="1" applyProtection="1">
      <alignment horizontal="left" vertical="top" wrapText="1"/>
    </xf>
    <xf numFmtId="0" fontId="12" fillId="3" borderId="0" xfId="49" applyFont="1" applyFill="1" applyAlignment="1" applyProtection="1">
      <alignment horizontal="left" vertical="top" wrapText="1"/>
    </xf>
    <xf numFmtId="0" fontId="12" fillId="3" borderId="18" xfId="49" applyFont="1" applyFill="1" applyBorder="1" applyAlignment="1" applyProtection="1">
      <alignment horizontal="left" vertical="top" wrapText="1"/>
    </xf>
    <xf numFmtId="0" fontId="14" fillId="0" borderId="0" xfId="49" applyFont="1" applyFill="1" applyBorder="1" applyAlignment="1" applyProtection="1">
      <alignment horizontal="left" vertical="center" wrapText="1"/>
    </xf>
    <xf numFmtId="0" fontId="14" fillId="0" borderId="0" xfId="0" applyFont="1" applyFill="1" applyBorder="1" applyAlignment="1" applyProtection="1">
      <alignment horizontal="left"/>
    </xf>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xf>
    <xf numFmtId="0" fontId="19" fillId="3" borderId="0" xfId="0" applyNumberFormat="1" applyFont="1" applyFill="1" applyBorder="1" applyAlignment="1" applyProtection="1">
      <alignment horizontal="center" vertical="center" wrapText="1"/>
    </xf>
    <xf numFmtId="0" fontId="20" fillId="3"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center" vertical="center"/>
    </xf>
    <xf numFmtId="0" fontId="24" fillId="0" borderId="19" xfId="0" applyNumberFormat="1" applyFont="1" applyFill="1" applyBorder="1" applyAlignment="1" applyProtection="1">
      <alignment horizontal="center" vertical="center" wrapText="1"/>
      <protection locked="0"/>
    </xf>
    <xf numFmtId="0" fontId="24" fillId="0" borderId="15"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center" vertical="center" wrapText="1"/>
    </xf>
    <xf numFmtId="0" fontId="24" fillId="0" borderId="19" xfId="0" applyNumberFormat="1" applyFont="1" applyFill="1" applyBorder="1" applyAlignment="1" applyProtection="1">
      <alignment horizontal="center" vertical="center"/>
      <protection locked="0"/>
    </xf>
    <xf numFmtId="0" fontId="20" fillId="0" borderId="0" xfId="0" applyNumberFormat="1" applyFont="1" applyFill="1" applyBorder="1" applyAlignment="1" applyProtection="1">
      <alignment vertical="center"/>
    </xf>
    <xf numFmtId="0" fontId="25"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www.wps.cn/officeDocument/2023/relationships/customStorage" Target="customStorage/customStorage.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18"/>
  <sheetViews>
    <sheetView view="pageBreakPreview" zoomScaleNormal="100" topLeftCell="A3" workbookViewId="0">
      <selection activeCell="A9" sqref="A9:G9"/>
    </sheetView>
  </sheetViews>
  <sheetFormatPr defaultColWidth="7.95833333333333" defaultRowHeight="12"/>
  <cols>
    <col min="1" max="1" width="13.875" style="97" customWidth="1"/>
    <col min="2" max="7" width="11.5" style="97" customWidth="1"/>
    <col min="8" max="8" width="5.15833333333333" style="97" customWidth="1"/>
    <col min="9" max="9" width="2.70833333333333" style="97" customWidth="1"/>
    <col min="10" max="10" width="4.9" style="97" customWidth="1"/>
    <col min="11" max="11" width="51.0083333333333" style="97" customWidth="1"/>
    <col min="12" max="16384" width="7.95833333333333" style="97"/>
  </cols>
  <sheetData>
    <row r="2" s="97" customFormat="1" ht="21" customHeight="1"/>
    <row r="3" s="97" customFormat="1" ht="54" customHeight="1" spans="1:11">
      <c r="A3" s="99"/>
      <c r="B3" s="100"/>
      <c r="C3" s="100"/>
      <c r="D3" s="100"/>
      <c r="E3" s="100"/>
      <c r="F3" s="100"/>
      <c r="G3" s="100"/>
      <c r="H3" s="101"/>
      <c r="I3" s="114"/>
      <c r="K3" s="115"/>
    </row>
    <row r="4" s="97" customFormat="1" ht="41.25" customHeight="1" spans="1:8">
      <c r="A4" s="102"/>
      <c r="B4" s="102"/>
      <c r="C4" s="102"/>
      <c r="D4" s="102"/>
      <c r="E4" s="102"/>
      <c r="F4" s="102"/>
      <c r="G4" s="102"/>
      <c r="H4" s="101"/>
    </row>
    <row r="5" s="97" customFormat="1" ht="14.25" customHeight="1" spans="1:9">
      <c r="A5" s="103"/>
      <c r="B5" s="103"/>
      <c r="C5" s="103"/>
      <c r="D5" s="103"/>
      <c r="E5" s="103"/>
      <c r="F5" s="103"/>
      <c r="G5" s="103"/>
      <c r="H5" s="103"/>
      <c r="I5" s="116"/>
    </row>
    <row r="6" s="97" customFormat="1" ht="112" customHeight="1" spans="1:9">
      <c r="A6" s="104" t="s">
        <v>0</v>
      </c>
      <c r="B6" s="105"/>
      <c r="C6" s="105"/>
      <c r="D6" s="105"/>
      <c r="E6" s="105"/>
      <c r="F6" s="105"/>
      <c r="G6" s="105"/>
      <c r="H6" s="106"/>
      <c r="I6" s="117"/>
    </row>
    <row r="7" s="97" customFormat="1" ht="33.75" customHeight="1" spans="1:8">
      <c r="A7" s="99"/>
      <c r="B7" s="99"/>
      <c r="C7" s="99"/>
      <c r="D7" s="99"/>
      <c r="E7" s="99"/>
      <c r="F7" s="99"/>
      <c r="G7" s="99"/>
      <c r="H7" s="99"/>
    </row>
    <row r="8" s="97" customFormat="1" ht="64.5" customHeight="1" spans="1:8">
      <c r="A8" s="107" t="s">
        <v>1</v>
      </c>
      <c r="B8" s="107"/>
      <c r="C8" s="107"/>
      <c r="D8" s="107"/>
      <c r="E8" s="107"/>
      <c r="F8" s="107"/>
      <c r="G8" s="107"/>
      <c r="H8" s="99"/>
    </row>
    <row r="9" s="97" customFormat="1" ht="33.75" customHeight="1" spans="1:8">
      <c r="A9" s="108" t="s">
        <v>2</v>
      </c>
      <c r="B9" s="108"/>
      <c r="C9" s="108"/>
      <c r="D9" s="108"/>
      <c r="E9" s="108"/>
      <c r="F9" s="108"/>
      <c r="G9" s="108"/>
      <c r="H9" s="99"/>
    </row>
    <row r="10" s="97" customFormat="1" ht="36.75" customHeight="1" spans="1:8">
      <c r="A10" s="99"/>
      <c r="B10" s="99"/>
      <c r="C10" s="99"/>
      <c r="D10" s="99"/>
      <c r="E10" s="99"/>
      <c r="F10" s="99"/>
      <c r="G10" s="99"/>
      <c r="H10" s="99"/>
    </row>
    <row r="11" s="97" customFormat="1" ht="35.25" customHeight="1" spans="1:8">
      <c r="A11" s="99"/>
      <c r="B11" s="99"/>
      <c r="C11" s="99"/>
      <c r="D11" s="99"/>
      <c r="E11" s="99"/>
      <c r="F11" s="99"/>
      <c r="G11" s="99"/>
      <c r="H11" s="99"/>
    </row>
    <row r="12" s="97" customFormat="1" ht="23.25" customHeight="1" spans="1:8">
      <c r="A12" s="99"/>
      <c r="B12" s="99"/>
      <c r="C12" s="99"/>
      <c r="D12" s="99"/>
      <c r="E12" s="99"/>
      <c r="F12" s="99"/>
      <c r="G12" s="99"/>
      <c r="H12" s="99"/>
    </row>
    <row r="13" s="98" customFormat="1" ht="72.75" customHeight="1" spans="1:8">
      <c r="A13" s="109" t="s">
        <v>3</v>
      </c>
      <c r="B13" s="110"/>
      <c r="C13" s="110"/>
      <c r="D13" s="110"/>
      <c r="E13" s="110"/>
      <c r="F13" s="110"/>
      <c r="G13" s="110"/>
      <c r="H13" s="99"/>
    </row>
    <row r="14" s="98" customFormat="1" ht="24.75" customHeight="1" spans="1:8">
      <c r="A14" s="109"/>
      <c r="B14" s="111"/>
      <c r="C14" s="111"/>
      <c r="D14" s="111"/>
      <c r="E14" s="111"/>
      <c r="F14" s="111"/>
      <c r="G14" s="112"/>
      <c r="H14" s="99"/>
    </row>
    <row r="15" s="98" customFormat="1" ht="30" customHeight="1" spans="1:8">
      <c r="A15" s="99"/>
      <c r="B15" s="113"/>
      <c r="C15" s="109" t="s">
        <v>4</v>
      </c>
      <c r="D15" s="113"/>
      <c r="E15" s="109" t="s">
        <v>5</v>
      </c>
      <c r="F15" s="113"/>
      <c r="G15" s="109" t="s">
        <v>6</v>
      </c>
      <c r="H15" s="99"/>
    </row>
    <row r="16" s="97" customFormat="1" ht="24.75" customHeight="1" spans="1:8">
      <c r="A16" s="99"/>
      <c r="B16" s="99"/>
      <c r="C16" s="99"/>
      <c r="D16" s="99"/>
      <c r="E16" s="99"/>
      <c r="F16" s="99"/>
      <c r="G16" s="99"/>
      <c r="H16" s="99"/>
    </row>
    <row r="17" s="97" customFormat="1" ht="34.5" customHeight="1" spans="1:8">
      <c r="A17" s="99"/>
      <c r="B17" s="99"/>
      <c r="C17" s="99"/>
      <c r="D17" s="99"/>
      <c r="E17" s="99"/>
      <c r="F17" s="99"/>
      <c r="G17" s="99"/>
      <c r="H17" s="100"/>
    </row>
    <row r="18" s="97" customFormat="1" ht="42" customHeight="1"/>
  </sheetData>
  <sheetProtection algorithmName="SHA-512" hashValue="DD8NOby9OZ3fzo3jTo7HLoYhTHzhuwX9WYAG4LOP6JjhT1xFzhO/49caYwnw2Oy6vqAhJogh/r2rk41BO8GjfA==" saltValue="U1nPtJUxukdgiQIPFEaDZQ==" spinCount="100000" sheet="1" objects="1"/>
  <mergeCells count="5">
    <mergeCell ref="A4:G4"/>
    <mergeCell ref="A6:G6"/>
    <mergeCell ref="A8:G8"/>
    <mergeCell ref="A9:G9"/>
    <mergeCell ref="B13:G13"/>
  </mergeCells>
  <printOptions horizontalCentered="1"/>
  <pageMargins left="0.393055555555556" right="0.393055555555556" top="0.786805555555556" bottom="0.786805555555556" header="0" footer="0"/>
  <pageSetup paperSize="9" fitToWidth="0" fitToHeight="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view="pageBreakPreview" zoomScaleNormal="100" workbookViewId="0">
      <selection activeCell="E9" sqref="E9"/>
    </sheetView>
  </sheetViews>
  <sheetFormatPr defaultColWidth="7.95833333333333" defaultRowHeight="14.25" outlineLevelCol="7"/>
  <cols>
    <col min="1" max="1" width="5.775" style="62" customWidth="1"/>
    <col min="2" max="2" width="11.725" style="62" customWidth="1"/>
    <col min="3" max="3" width="41.475" style="62" customWidth="1"/>
    <col min="4" max="4" width="30.1" style="62" customWidth="1"/>
    <col min="5" max="7" width="7.95833333333333" style="62"/>
    <col min="8" max="8" width="83.7333333333333" style="62" customWidth="1"/>
    <col min="9" max="16384" width="7.95833333333333" style="62"/>
  </cols>
  <sheetData>
    <row r="1" s="62" customFormat="1" ht="21.75" customHeight="1" spans="1:4">
      <c r="A1" s="64" t="s">
        <v>7</v>
      </c>
      <c r="B1" s="64"/>
      <c r="C1" s="64"/>
      <c r="D1" s="64"/>
    </row>
    <row r="2" s="63" customFormat="1" ht="19.5" customHeight="1" spans="1:4">
      <c r="A2" s="65" t="s">
        <v>8</v>
      </c>
      <c r="B2" s="66"/>
      <c r="C2" s="66"/>
      <c r="D2" s="67"/>
    </row>
    <row r="3" s="63" customFormat="1" ht="48.75" customHeight="1" spans="1:4">
      <c r="A3" s="68" t="s">
        <v>9</v>
      </c>
      <c r="B3" s="69"/>
      <c r="C3" s="69"/>
      <c r="D3" s="70"/>
    </row>
    <row r="4" s="63" customFormat="1" ht="36.75" customHeight="1" spans="1:4">
      <c r="A4" s="71" t="s">
        <v>10</v>
      </c>
      <c r="B4" s="72"/>
      <c r="C4" s="72"/>
      <c r="D4" s="73"/>
    </row>
    <row r="5" s="63" customFormat="1" ht="63" customHeight="1" spans="1:4">
      <c r="A5" s="71" t="s">
        <v>11</v>
      </c>
      <c r="B5" s="72"/>
      <c r="C5" s="72"/>
      <c r="D5" s="73"/>
    </row>
    <row r="6" s="63" customFormat="1" ht="51.75" customHeight="1" spans="1:4">
      <c r="A6" s="71" t="s">
        <v>12</v>
      </c>
      <c r="B6" s="74"/>
      <c r="C6" s="74"/>
      <c r="D6" s="75"/>
    </row>
    <row r="7" s="63" customFormat="1" ht="38.25" customHeight="1" spans="1:4">
      <c r="A7" s="71" t="s">
        <v>13</v>
      </c>
      <c r="B7" s="74"/>
      <c r="C7" s="74"/>
      <c r="D7" s="75"/>
    </row>
    <row r="8" s="63" customFormat="1" ht="41.25" customHeight="1" spans="1:6">
      <c r="A8" s="71" t="s">
        <v>14</v>
      </c>
      <c r="B8" s="74"/>
      <c r="C8" s="74"/>
      <c r="D8" s="75"/>
      <c r="F8" s="76"/>
    </row>
    <row r="9" s="63" customFormat="1" ht="33.75" customHeight="1" spans="1:8">
      <c r="A9" s="71" t="s">
        <v>15</v>
      </c>
      <c r="B9" s="74"/>
      <c r="C9" s="74"/>
      <c r="D9" s="75"/>
      <c r="H9" s="76"/>
    </row>
    <row r="10" s="63" customFormat="1" ht="22.5" customHeight="1" spans="1:4">
      <c r="A10" s="77" t="s">
        <v>16</v>
      </c>
      <c r="B10" s="78"/>
      <c r="C10" s="78"/>
      <c r="D10" s="79"/>
    </row>
    <row r="11" s="63" customFormat="1" ht="21.75" customHeight="1" spans="1:4">
      <c r="A11" s="80" t="s">
        <v>17</v>
      </c>
      <c r="B11" s="81"/>
      <c r="C11" s="81"/>
      <c r="D11" s="82"/>
    </row>
    <row r="12" s="63" customFormat="1" ht="51.75" customHeight="1" spans="1:4">
      <c r="A12" s="71" t="s">
        <v>18</v>
      </c>
      <c r="B12" s="83"/>
      <c r="C12" s="83"/>
      <c r="D12" s="84"/>
    </row>
    <row r="13" s="63" customFormat="1" ht="51" customHeight="1" spans="1:4">
      <c r="A13" s="71" t="s">
        <v>19</v>
      </c>
      <c r="B13" s="83"/>
      <c r="C13" s="83"/>
      <c r="D13" s="84"/>
    </row>
    <row r="14" s="63" customFormat="1" ht="40.5" customHeight="1" spans="1:4">
      <c r="A14" s="71" t="s">
        <v>20</v>
      </c>
      <c r="B14" s="83"/>
      <c r="C14" s="83"/>
      <c r="D14" s="84"/>
    </row>
    <row r="15" s="63" customFormat="1" ht="41.25" customHeight="1" spans="1:4">
      <c r="A15" s="71" t="s">
        <v>21</v>
      </c>
      <c r="B15" s="83"/>
      <c r="C15" s="83"/>
      <c r="D15" s="84"/>
    </row>
    <row r="16" s="63" customFormat="1" ht="16.5" customHeight="1" spans="1:4">
      <c r="A16" s="71" t="s">
        <v>22</v>
      </c>
      <c r="B16" s="83"/>
      <c r="C16" s="83"/>
      <c r="D16" s="84"/>
    </row>
    <row r="17" s="63" customFormat="1" ht="39" customHeight="1" spans="1:4">
      <c r="A17" s="77" t="s">
        <v>23</v>
      </c>
      <c r="B17" s="85"/>
      <c r="C17" s="85"/>
      <c r="D17" s="86"/>
    </row>
    <row r="18" s="63" customFormat="1" ht="21" customHeight="1" spans="1:4">
      <c r="A18" s="77" t="s">
        <v>24</v>
      </c>
      <c r="B18" s="85"/>
      <c r="C18" s="85"/>
      <c r="D18" s="86"/>
    </row>
    <row r="19" s="63" customFormat="1" ht="24" customHeight="1" spans="1:4">
      <c r="A19" s="77" t="s">
        <v>25</v>
      </c>
      <c r="B19" s="78"/>
      <c r="C19" s="78"/>
      <c r="D19" s="79"/>
    </row>
    <row r="20" s="63" customFormat="1" ht="22.5" customHeight="1" spans="1:4">
      <c r="A20" s="71" t="s">
        <v>26</v>
      </c>
      <c r="B20" s="74"/>
      <c r="C20" s="74"/>
      <c r="D20" s="75"/>
    </row>
    <row r="21" s="63" customFormat="1" ht="24.75" customHeight="1" spans="1:4">
      <c r="A21" s="77" t="s">
        <v>27</v>
      </c>
      <c r="B21" s="74"/>
      <c r="C21" s="74"/>
      <c r="D21" s="75"/>
    </row>
    <row r="22" s="63" customFormat="1" ht="90" customHeight="1" spans="1:8">
      <c r="A22" s="77" t="s">
        <v>28</v>
      </c>
      <c r="B22" s="74"/>
      <c r="C22" s="74"/>
      <c r="D22" s="75"/>
      <c r="H22" s="87"/>
    </row>
    <row r="23" s="63" customFormat="1" ht="62" customHeight="1" spans="1:6">
      <c r="A23" s="77" t="s">
        <v>29</v>
      </c>
      <c r="B23" s="74"/>
      <c r="C23" s="74"/>
      <c r="D23" s="75"/>
      <c r="E23" s="76"/>
      <c r="F23" s="76"/>
    </row>
    <row r="24" s="63" customFormat="1" ht="90" customHeight="1" spans="1:8">
      <c r="A24" s="88" t="s">
        <v>30</v>
      </c>
      <c r="B24" s="89"/>
      <c r="C24" s="89"/>
      <c r="D24" s="90"/>
      <c r="H24" s="91"/>
    </row>
    <row r="25" s="63" customFormat="1" ht="36" customHeight="1" spans="1:4">
      <c r="A25" s="92"/>
      <c r="B25" s="93"/>
      <c r="C25" s="93"/>
      <c r="D25" s="94"/>
    </row>
    <row r="26" s="63" customFormat="1" ht="57" customHeight="1" spans="1:4">
      <c r="A26" s="92"/>
      <c r="B26" s="93"/>
      <c r="C26" s="93"/>
      <c r="D26" s="94"/>
    </row>
    <row r="27" s="63" customFormat="1" ht="32" customHeight="1" spans="1:4">
      <c r="A27" s="92"/>
      <c r="B27" s="93"/>
      <c r="C27" s="93"/>
      <c r="D27" s="94"/>
    </row>
    <row r="28" s="63" customFormat="1" ht="50.25" customHeight="1" spans="1:4">
      <c r="A28" s="95"/>
      <c r="B28" s="96"/>
      <c r="C28" s="96"/>
      <c r="D28" s="96"/>
    </row>
    <row r="29" s="63" customFormat="1" ht="12"/>
    <row r="30" s="63" customFormat="1" ht="12"/>
    <row r="31" s="63" customFormat="1" ht="12"/>
    <row r="32" s="63" customFormat="1" ht="12"/>
    <row r="33" s="63" customFormat="1" ht="12"/>
    <row r="34" s="63" customFormat="1" ht="12"/>
    <row r="35" s="63" customFormat="1" ht="12"/>
    <row r="36" s="63" customFormat="1" ht="12"/>
  </sheetData>
  <sheetProtection algorithmName="SHA-512" hashValue="aG2uxj2WAAFvSz+LgsY/S433BUhELlpjEDqAMeqqi0h7DXSpfntDJ6XFS7b5gMONpTVWfPO0gLXa2SvTZR+zlg==" saltValue="hZwsXP1kNRIa0Xj2Rjl+dQ==" spinCount="100000" sheet="1" objects="1"/>
  <mergeCells count="26">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8:D28"/>
    <mergeCell ref="A25:D27"/>
  </mergeCells>
  <printOptions horizontalCentered="1"/>
  <pageMargins left="0.393055555555556" right="0.393055555555556" top="0.786805555555556" bottom="0.786805555555556"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showZeros="0" view="pageBreakPreview" zoomScaleNormal="100" workbookViewId="0">
      <selection activeCell="G9" sqref="G9"/>
    </sheetView>
  </sheetViews>
  <sheetFormatPr defaultColWidth="7.625" defaultRowHeight="14.25" outlineLevelCol="5"/>
  <cols>
    <col min="1" max="1" width="10.875" style="18" customWidth="1"/>
    <col min="2" max="2" width="12.375" style="18" customWidth="1"/>
    <col min="3" max="3" width="32.5" style="18" customWidth="1"/>
    <col min="4" max="4" width="23.25" style="18" customWidth="1"/>
    <col min="5" max="16376" width="7.625" style="17" customWidth="1"/>
    <col min="16377" max="16384" width="7.625" style="17"/>
  </cols>
  <sheetData>
    <row r="1" s="17" customFormat="1" ht="33" customHeight="1" spans="1:4">
      <c r="A1" s="19" t="s">
        <v>31</v>
      </c>
      <c r="B1" s="19"/>
      <c r="C1" s="19"/>
      <c r="D1" s="19"/>
    </row>
    <row r="2" s="46" customFormat="1" ht="35" customHeight="1" spans="1:3">
      <c r="A2" s="47" t="s">
        <v>32</v>
      </c>
      <c r="B2" s="47"/>
      <c r="C2" s="47"/>
    </row>
    <row r="3" s="46" customFormat="1" ht="35" customHeight="1" spans="1:4">
      <c r="A3" s="48" t="s">
        <v>33</v>
      </c>
      <c r="B3" s="49" t="s">
        <v>34</v>
      </c>
      <c r="C3" s="49" t="s">
        <v>35</v>
      </c>
      <c r="D3" s="50" t="s">
        <v>36</v>
      </c>
    </row>
    <row r="4" s="17" customFormat="1" ht="35" customHeight="1" spans="1:4">
      <c r="A4" s="51" t="s">
        <v>37</v>
      </c>
      <c r="B4" s="52">
        <v>100</v>
      </c>
      <c r="C4" s="53" t="s">
        <v>38</v>
      </c>
      <c r="D4" s="54">
        <f>第100章!D18</f>
        <v>58937.96</v>
      </c>
    </row>
    <row r="5" s="17" customFormat="1" ht="35" customHeight="1" spans="1:4">
      <c r="A5" s="51" t="s">
        <v>39</v>
      </c>
      <c r="B5" s="52">
        <v>200</v>
      </c>
      <c r="C5" s="53" t="s">
        <v>40</v>
      </c>
      <c r="D5" s="54">
        <f>第200章!D27</f>
        <v>0</v>
      </c>
    </row>
    <row r="6" s="17" customFormat="1" ht="35" customHeight="1" spans="1:4">
      <c r="A6" s="51" t="s">
        <v>41</v>
      </c>
      <c r="B6" s="52">
        <v>300</v>
      </c>
      <c r="C6" s="53" t="s">
        <v>42</v>
      </c>
      <c r="D6" s="54">
        <f>第300章!D34</f>
        <v>0</v>
      </c>
    </row>
    <row r="7" s="17" customFormat="1" ht="35" customHeight="1" spans="1:4">
      <c r="A7" s="51" t="s">
        <v>43</v>
      </c>
      <c r="B7" s="52">
        <v>400</v>
      </c>
      <c r="C7" s="53" t="s">
        <v>44</v>
      </c>
      <c r="D7" s="54">
        <f>第400章!D7</f>
        <v>0</v>
      </c>
    </row>
    <row r="8" s="17" customFormat="1" ht="35" customHeight="1" spans="1:4">
      <c r="A8" s="51" t="s">
        <v>45</v>
      </c>
      <c r="B8" s="52">
        <v>600</v>
      </c>
      <c r="C8" s="53" t="s">
        <v>46</v>
      </c>
      <c r="D8" s="54">
        <f>第600章!D25</f>
        <v>0</v>
      </c>
    </row>
    <row r="9" s="17" customFormat="1" ht="35" customHeight="1" spans="1:4">
      <c r="A9" s="51" t="s">
        <v>47</v>
      </c>
      <c r="B9" s="52">
        <v>700</v>
      </c>
      <c r="C9" s="53" t="s">
        <v>48</v>
      </c>
      <c r="D9" s="54">
        <f>第700章!D12</f>
        <v>0</v>
      </c>
    </row>
    <row r="10" s="17" customFormat="1" ht="35" customHeight="1" spans="1:4">
      <c r="A10" s="51" t="s">
        <v>49</v>
      </c>
      <c r="B10" s="53" t="s">
        <v>50</v>
      </c>
      <c r="C10" s="53"/>
      <c r="D10" s="54">
        <f>SUM(D4:D9)</f>
        <v>58937.96</v>
      </c>
    </row>
    <row r="11" s="17" customFormat="1" ht="35" customHeight="1" spans="1:6">
      <c r="A11" s="51" t="s">
        <v>51</v>
      </c>
      <c r="B11" s="55" t="s">
        <v>52</v>
      </c>
      <c r="C11" s="55"/>
      <c r="D11" s="56"/>
      <c r="F11" s="57"/>
    </row>
    <row r="12" s="17" customFormat="1" ht="35" customHeight="1" spans="1:4">
      <c r="A12" s="51" t="s">
        <v>53</v>
      </c>
      <c r="B12" s="58" t="s">
        <v>54</v>
      </c>
      <c r="C12" s="58"/>
      <c r="D12" s="56">
        <f>D10-D11</f>
        <v>58937.96</v>
      </c>
    </row>
    <row r="13" s="17" customFormat="1" ht="35" customHeight="1" spans="1:4">
      <c r="A13" s="51" t="s">
        <v>55</v>
      </c>
      <c r="B13" s="55" t="s">
        <v>56</v>
      </c>
      <c r="C13" s="55"/>
      <c r="D13" s="59"/>
    </row>
    <row r="14" s="17" customFormat="1" ht="35" customHeight="1" spans="1:4">
      <c r="A14" s="51" t="s">
        <v>57</v>
      </c>
      <c r="B14" s="55" t="s">
        <v>58</v>
      </c>
      <c r="C14" s="55"/>
      <c r="D14" s="56">
        <v>0</v>
      </c>
    </row>
    <row r="15" s="17" customFormat="1" ht="35" customHeight="1" spans="1:4">
      <c r="A15" s="51" t="s">
        <v>59</v>
      </c>
      <c r="B15" s="60" t="s">
        <v>60</v>
      </c>
      <c r="C15" s="60"/>
      <c r="D15" s="61">
        <f>D11+D12+D13+D14</f>
        <v>58937.96</v>
      </c>
    </row>
    <row r="16" s="17" customFormat="1" ht="8.8" customHeight="1" spans="1:4">
      <c r="A16" s="18"/>
      <c r="B16" s="23"/>
      <c r="C16" s="23"/>
      <c r="D16" s="23"/>
    </row>
  </sheetData>
  <sheetProtection algorithmName="SHA-512" hashValue="mOAzP542m0DEBaKGAmXWVZTjVamGhvvAuY3klsHLB4I3mliRNWQMhM6T0dsEQrhVmcNbRbtWB/wc0E8qzz4/Hw==" saltValue="dDoA8HQoJ44r8VRlpTyacg==" spinCount="100000" sheet="1" objects="1"/>
  <mergeCells count="9">
    <mergeCell ref="A1:D1"/>
    <mergeCell ref="A2:C2"/>
    <mergeCell ref="B10:C10"/>
    <mergeCell ref="B11:C11"/>
    <mergeCell ref="B12:C12"/>
    <mergeCell ref="B13:C13"/>
    <mergeCell ref="B14:C14"/>
    <mergeCell ref="B15:C15"/>
    <mergeCell ref="B16:C16"/>
  </mergeCells>
  <pageMargins left="0.39" right="0.12" top="0.315" bottom="0.315" header="0" footer="0"/>
  <pageSetup paperSize="9" fitToWidth="0"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showZeros="0" tabSelected="1" view="pageBreakPreview" zoomScaleNormal="100" workbookViewId="0">
      <pane xSplit="3" ySplit="4" topLeftCell="D5" activePane="bottomRight" state="frozen"/>
      <selection/>
      <selection pane="topRight"/>
      <selection pane="bottomLeft"/>
      <selection pane="bottomRight" activeCell="F10" sqref="F10"/>
    </sheetView>
  </sheetViews>
  <sheetFormatPr defaultColWidth="9" defaultRowHeight="33" customHeight="1" outlineLevelCol="5"/>
  <cols>
    <col min="1" max="1" width="9.375" style="18" customWidth="1"/>
    <col min="2" max="2" width="33.5" style="18" customWidth="1"/>
    <col min="3" max="3" width="7.875" style="18" customWidth="1"/>
    <col min="4" max="5" width="10.875" style="18" customWidth="1"/>
    <col min="6" max="6" width="15.25" style="18" customWidth="1"/>
    <col min="7" max="8" width="15.25" style="17" customWidth="1"/>
    <col min="9" max="16384" width="9" style="17"/>
  </cols>
  <sheetData>
    <row r="1" s="17" customFormat="1" customHeight="1" spans="1:6">
      <c r="A1" s="19" t="s">
        <v>61</v>
      </c>
      <c r="B1" s="20"/>
      <c r="C1" s="19"/>
      <c r="D1" s="19"/>
      <c r="E1" s="19"/>
      <c r="F1" s="19"/>
    </row>
    <row r="2" s="17" customFormat="1" customHeight="1" spans="1:6">
      <c r="A2" s="21" t="str">
        <f>投标报价汇总表!A2</f>
        <v>标段： 邗江区杨寿镇罗家路CG57东兴路至杨爱路段提档升级改造工程</v>
      </c>
      <c r="B2" s="22"/>
      <c r="C2" s="21"/>
      <c r="D2" s="23"/>
      <c r="E2" s="21"/>
      <c r="F2" s="21"/>
    </row>
    <row r="3" s="17" customFormat="1" customHeight="1" spans="1:6">
      <c r="A3" s="24" t="s">
        <v>62</v>
      </c>
      <c r="B3" s="25"/>
      <c r="C3" s="24"/>
      <c r="D3" s="24"/>
      <c r="E3" s="24"/>
      <c r="F3" s="24"/>
    </row>
    <row r="4" s="42" customFormat="1" ht="26" customHeight="1" spans="1:6">
      <c r="A4" s="43" t="s">
        <v>63</v>
      </c>
      <c r="B4" s="44" t="s">
        <v>64</v>
      </c>
      <c r="C4" s="43" t="s">
        <v>65</v>
      </c>
      <c r="D4" s="43" t="s">
        <v>66</v>
      </c>
      <c r="E4" s="43" t="s">
        <v>67</v>
      </c>
      <c r="F4" s="43" t="s">
        <v>68</v>
      </c>
    </row>
    <row r="5" s="18" customFormat="1" ht="26" customHeight="1" spans="1:6">
      <c r="A5" s="36" t="s">
        <v>69</v>
      </c>
      <c r="B5" s="37" t="s">
        <v>70</v>
      </c>
      <c r="C5" s="36"/>
      <c r="D5" s="41"/>
      <c r="E5" s="26"/>
      <c r="F5" s="39"/>
    </row>
    <row r="6" s="18" customFormat="1" ht="26" customHeight="1" spans="1:6">
      <c r="A6" s="36" t="s">
        <v>71</v>
      </c>
      <c r="B6" s="37" t="s">
        <v>72</v>
      </c>
      <c r="C6" s="36"/>
      <c r="D6" s="41"/>
      <c r="E6" s="26"/>
      <c r="F6" s="39"/>
    </row>
    <row r="7" s="18" customFormat="1" ht="26" customHeight="1" spans="1:6">
      <c r="A7" s="36" t="s">
        <v>73</v>
      </c>
      <c r="B7" s="37" t="s">
        <v>74</v>
      </c>
      <c r="C7" s="36" t="s">
        <v>75</v>
      </c>
      <c r="D7" s="41">
        <v>1</v>
      </c>
      <c r="E7" s="45"/>
      <c r="F7" s="39">
        <f t="shared" ref="F7:F9" si="0">D7*E7</f>
        <v>0</v>
      </c>
    </row>
    <row r="8" s="18" customFormat="1" ht="26" customHeight="1" spans="1:6">
      <c r="A8" s="36" t="s">
        <v>76</v>
      </c>
      <c r="B8" s="37" t="s">
        <v>77</v>
      </c>
      <c r="C8" s="36" t="s">
        <v>75</v>
      </c>
      <c r="D8" s="41">
        <v>1</v>
      </c>
      <c r="E8" s="45"/>
      <c r="F8" s="39">
        <f t="shared" si="0"/>
        <v>0</v>
      </c>
    </row>
    <row r="9" s="18" customFormat="1" ht="26" customHeight="1" spans="1:6">
      <c r="A9" s="36" t="s">
        <v>78</v>
      </c>
      <c r="B9" s="37" t="s">
        <v>79</v>
      </c>
      <c r="C9" s="36" t="s">
        <v>75</v>
      </c>
      <c r="D9" s="41">
        <v>1</v>
      </c>
      <c r="E9" s="39">
        <v>7187.56</v>
      </c>
      <c r="F9" s="39">
        <f t="shared" si="0"/>
        <v>7187.56</v>
      </c>
    </row>
    <row r="10" s="18" customFormat="1" ht="26" customHeight="1" spans="1:6">
      <c r="A10" s="36" t="s">
        <v>80</v>
      </c>
      <c r="B10" s="37" t="s">
        <v>81</v>
      </c>
      <c r="C10" s="36"/>
      <c r="D10" s="41"/>
      <c r="E10" s="39"/>
      <c r="F10" s="39"/>
    </row>
    <row r="11" s="18" customFormat="1" ht="26" customHeight="1" spans="1:6">
      <c r="A11" s="36" t="s">
        <v>82</v>
      </c>
      <c r="B11" s="37" t="s">
        <v>83</v>
      </c>
      <c r="C11" s="36" t="s">
        <v>75</v>
      </c>
      <c r="D11" s="41">
        <v>1</v>
      </c>
      <c r="E11" s="45"/>
      <c r="F11" s="39">
        <f t="shared" ref="F11:F14" si="1">D11*E11</f>
        <v>0</v>
      </c>
    </row>
    <row r="12" s="18" customFormat="1" ht="26" customHeight="1" spans="1:6">
      <c r="A12" s="36" t="s">
        <v>84</v>
      </c>
      <c r="B12" s="37" t="s">
        <v>85</v>
      </c>
      <c r="C12" s="36"/>
      <c r="D12" s="41"/>
      <c r="E12" s="39"/>
      <c r="F12" s="39">
        <f t="shared" si="1"/>
        <v>0</v>
      </c>
    </row>
    <row r="13" s="18" customFormat="1" ht="26" customHeight="1" spans="1:6">
      <c r="A13" s="36" t="s">
        <v>73</v>
      </c>
      <c r="B13" s="37" t="s">
        <v>86</v>
      </c>
      <c r="C13" s="36" t="s">
        <v>75</v>
      </c>
      <c r="D13" s="41">
        <v>1</v>
      </c>
      <c r="E13" s="45"/>
      <c r="F13" s="39">
        <f t="shared" si="1"/>
        <v>0</v>
      </c>
    </row>
    <row r="14" s="18" customFormat="1" ht="26" customHeight="1" spans="1:6">
      <c r="A14" s="36" t="s">
        <v>87</v>
      </c>
      <c r="B14" s="37" t="s">
        <v>88</v>
      </c>
      <c r="C14" s="36" t="s">
        <v>75</v>
      </c>
      <c r="D14" s="41">
        <v>1</v>
      </c>
      <c r="E14" s="10">
        <v>51750.4</v>
      </c>
      <c r="F14" s="39">
        <f t="shared" si="1"/>
        <v>51750.4</v>
      </c>
    </row>
    <row r="15" s="18" customFormat="1" ht="26" customHeight="1" spans="1:6">
      <c r="A15" s="36" t="s">
        <v>89</v>
      </c>
      <c r="B15" s="37" t="s">
        <v>90</v>
      </c>
      <c r="C15" s="36"/>
      <c r="D15" s="41"/>
      <c r="E15" s="39"/>
      <c r="F15" s="39"/>
    </row>
    <row r="16" s="18" customFormat="1" ht="26" customHeight="1" spans="1:6">
      <c r="A16" s="36" t="s">
        <v>91</v>
      </c>
      <c r="B16" s="37" t="s">
        <v>92</v>
      </c>
      <c r="C16" s="36"/>
      <c r="D16" s="41"/>
      <c r="E16" s="39"/>
      <c r="F16" s="39"/>
    </row>
    <row r="17" s="18" customFormat="1" ht="26" customHeight="1" spans="1:6">
      <c r="A17" s="36" t="s">
        <v>93</v>
      </c>
      <c r="B17" s="37" t="s">
        <v>92</v>
      </c>
      <c r="C17" s="36" t="s">
        <v>75</v>
      </c>
      <c r="D17" s="41">
        <v>1</v>
      </c>
      <c r="E17" s="45"/>
      <c r="F17" s="39">
        <f>D17*E17</f>
        <v>0</v>
      </c>
    </row>
    <row r="18" s="17" customFormat="1" ht="26" customHeight="1" spans="1:6">
      <c r="A18" s="26"/>
      <c r="B18" s="27" t="s">
        <v>94</v>
      </c>
      <c r="C18" s="27" t="s">
        <v>95</v>
      </c>
      <c r="D18" s="10">
        <f>SUM(F5:F17)</f>
        <v>58937.96</v>
      </c>
      <c r="E18" s="10"/>
      <c r="F18" s="10"/>
    </row>
  </sheetData>
  <sheetProtection algorithmName="SHA-512" hashValue="ed7yAIkQkaLWS81yjSVj3xGkpUT7jrAqLHwV+X9G9PO90X9vnXbvb0G/skXbKaokdFRHQufu2UyJ/XZN6HU3wA==" saltValue="gd9V8H2x0wvMX9kFxBTelw==" spinCount="100000" sheet="1" objects="1"/>
  <mergeCells count="5">
    <mergeCell ref="A1:F1"/>
    <mergeCell ref="A2:D2"/>
    <mergeCell ref="E2:F2"/>
    <mergeCell ref="A3:F3"/>
    <mergeCell ref="D18:F18"/>
  </mergeCells>
  <printOptions horizontalCentered="1"/>
  <pageMargins left="0.393055555555556" right="0.393055555555556" top="0.393055555555556" bottom="0.393055555555556" header="0" footer="0"/>
  <pageSetup paperSize="9" fitToWidth="0" fitToHeight="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showZeros="0" view="pageBreakPreview" zoomScaleNormal="100" workbookViewId="0">
      <pane xSplit="5" ySplit="4" topLeftCell="F5" activePane="bottomRight" state="frozen"/>
      <selection/>
      <selection pane="topRight"/>
      <selection pane="bottomLeft"/>
      <selection pane="bottomRight" activeCell="F16" sqref="F16"/>
    </sheetView>
  </sheetViews>
  <sheetFormatPr defaultColWidth="9" defaultRowHeight="33" customHeight="1" outlineLevelCol="6"/>
  <cols>
    <col min="1" max="1" width="9.375" style="18" customWidth="1"/>
    <col min="2" max="2" width="33.5" style="18" customWidth="1"/>
    <col min="3" max="3" width="5.5" style="18" customWidth="1"/>
    <col min="4" max="6" width="9.5" style="18" customWidth="1"/>
    <col min="7" max="8" width="15.25" style="17" customWidth="1"/>
    <col min="9" max="16384" width="9" style="17"/>
  </cols>
  <sheetData>
    <row r="1" s="17" customFormat="1" customHeight="1" spans="1:6">
      <c r="A1" s="19" t="s">
        <v>61</v>
      </c>
      <c r="B1" s="20"/>
      <c r="C1" s="19"/>
      <c r="D1" s="19"/>
      <c r="E1" s="19"/>
      <c r="F1" s="19"/>
    </row>
    <row r="2" s="17" customFormat="1" customHeight="1" spans="1:6">
      <c r="A2" s="21" t="str">
        <f>投标报价汇总表!A2</f>
        <v>标段： 邗江区杨寿镇罗家路CG57东兴路至杨爱路段提档升级改造工程</v>
      </c>
      <c r="B2" s="22"/>
      <c r="C2" s="21"/>
      <c r="D2" s="23"/>
      <c r="E2" s="23"/>
      <c r="F2" s="23"/>
    </row>
    <row r="3" s="18" customFormat="1" ht="26" customHeight="1" spans="1:6">
      <c r="A3" s="24" t="s">
        <v>96</v>
      </c>
      <c r="B3" s="25"/>
      <c r="C3" s="24"/>
      <c r="D3" s="24"/>
      <c r="E3" s="24"/>
      <c r="F3" s="24"/>
    </row>
    <row r="4" s="18" customFormat="1" ht="27" customHeight="1" spans="1:6">
      <c r="A4" s="26" t="s">
        <v>63</v>
      </c>
      <c r="B4" s="27" t="s">
        <v>64</v>
      </c>
      <c r="C4" s="26" t="s">
        <v>65</v>
      </c>
      <c r="D4" s="26" t="s">
        <v>66</v>
      </c>
      <c r="E4" s="26" t="s">
        <v>67</v>
      </c>
      <c r="F4" s="26" t="s">
        <v>68</v>
      </c>
    </row>
    <row r="5" s="18" customFormat="1" ht="27" customHeight="1" spans="1:6">
      <c r="A5" s="40">
        <v>202</v>
      </c>
      <c r="B5" s="37" t="s">
        <v>97</v>
      </c>
      <c r="C5" s="36"/>
      <c r="D5" s="38"/>
      <c r="E5" s="26"/>
      <c r="F5" s="39"/>
    </row>
    <row r="6" s="18" customFormat="1" ht="27" customHeight="1" spans="1:6">
      <c r="A6" s="36" t="s">
        <v>98</v>
      </c>
      <c r="B6" s="37" t="s">
        <v>99</v>
      </c>
      <c r="C6" s="36"/>
      <c r="D6" s="38"/>
      <c r="E6" s="26"/>
      <c r="F6" s="39"/>
    </row>
    <row r="7" s="18" customFormat="1" ht="27" customHeight="1" spans="1:6">
      <c r="A7" s="36" t="s">
        <v>73</v>
      </c>
      <c r="B7" s="37" t="s">
        <v>100</v>
      </c>
      <c r="C7" s="36" t="s">
        <v>101</v>
      </c>
      <c r="D7" s="41">
        <v>442.75</v>
      </c>
      <c r="E7" s="34"/>
      <c r="F7" s="39">
        <f>D7*E7</f>
        <v>0</v>
      </c>
    </row>
    <row r="8" s="18" customFormat="1" ht="22" customHeight="1" spans="1:6">
      <c r="A8" s="36" t="s">
        <v>102</v>
      </c>
      <c r="B8" s="37" t="s">
        <v>103</v>
      </c>
      <c r="C8" s="36"/>
      <c r="D8" s="41"/>
      <c r="E8" s="26"/>
      <c r="F8" s="39"/>
    </row>
    <row r="9" s="18" customFormat="1" ht="22" customHeight="1" spans="1:6">
      <c r="A9" s="36" t="s">
        <v>73</v>
      </c>
      <c r="B9" s="37" t="s">
        <v>104</v>
      </c>
      <c r="C9" s="36" t="s">
        <v>105</v>
      </c>
      <c r="D9" s="41">
        <v>297.36</v>
      </c>
      <c r="E9" s="34"/>
      <c r="F9" s="39">
        <f>D9*E9</f>
        <v>0</v>
      </c>
    </row>
    <row r="10" s="18" customFormat="1" ht="22" customHeight="1" spans="1:6">
      <c r="A10" s="40">
        <v>203</v>
      </c>
      <c r="B10" s="37" t="s">
        <v>106</v>
      </c>
      <c r="C10" s="36"/>
      <c r="D10" s="41"/>
      <c r="E10" s="26"/>
      <c r="F10" s="39"/>
    </row>
    <row r="11" s="18" customFormat="1" ht="22" customHeight="1" spans="1:6">
      <c r="A11" s="36" t="s">
        <v>107</v>
      </c>
      <c r="B11" s="37" t="s">
        <v>108</v>
      </c>
      <c r="C11" s="36"/>
      <c r="D11" s="41"/>
      <c r="E11" s="26"/>
      <c r="F11" s="39"/>
    </row>
    <row r="12" s="18" customFormat="1" ht="22" customHeight="1" spans="1:6">
      <c r="A12" s="36" t="s">
        <v>73</v>
      </c>
      <c r="B12" s="37" t="s">
        <v>109</v>
      </c>
      <c r="C12" s="36" t="s">
        <v>105</v>
      </c>
      <c r="D12" s="41">
        <v>146.7</v>
      </c>
      <c r="E12" s="34"/>
      <c r="F12" s="39">
        <f>D12*E12</f>
        <v>0</v>
      </c>
    </row>
    <row r="13" s="18" customFormat="1" ht="22" customHeight="1" spans="1:6">
      <c r="A13" s="36" t="s">
        <v>76</v>
      </c>
      <c r="B13" s="37" t="s">
        <v>110</v>
      </c>
      <c r="C13" s="36" t="s">
        <v>105</v>
      </c>
      <c r="D13" s="41">
        <v>470.18</v>
      </c>
      <c r="E13" s="34"/>
      <c r="F13" s="39">
        <f t="shared" ref="F13:F26" si="0">D13*E13</f>
        <v>0</v>
      </c>
    </row>
    <row r="14" s="18" customFormat="1" ht="22" customHeight="1" spans="1:6">
      <c r="A14" s="36" t="s">
        <v>78</v>
      </c>
      <c r="B14" s="37" t="s">
        <v>111</v>
      </c>
      <c r="C14" s="36" t="s">
        <v>105</v>
      </c>
      <c r="D14" s="41">
        <v>237.6</v>
      </c>
      <c r="E14" s="34"/>
      <c r="F14" s="39">
        <f t="shared" si="0"/>
        <v>0</v>
      </c>
    </row>
    <row r="15" s="18" customFormat="1" ht="22" customHeight="1" spans="1:6">
      <c r="A15" s="36" t="s">
        <v>112</v>
      </c>
      <c r="B15" s="37" t="s">
        <v>113</v>
      </c>
      <c r="C15" s="36" t="s">
        <v>105</v>
      </c>
      <c r="D15" s="41">
        <v>840</v>
      </c>
      <c r="E15" s="34"/>
      <c r="F15" s="39">
        <f t="shared" si="0"/>
        <v>0</v>
      </c>
    </row>
    <row r="16" s="18" customFormat="1" ht="22" customHeight="1" spans="1:6">
      <c r="A16" s="40">
        <v>204</v>
      </c>
      <c r="B16" s="37" t="s">
        <v>114</v>
      </c>
      <c r="C16" s="36"/>
      <c r="D16" s="41"/>
      <c r="E16" s="26"/>
      <c r="F16" s="39"/>
    </row>
    <row r="17" s="18" customFormat="1" ht="22" customHeight="1" spans="1:6">
      <c r="A17" s="36" t="s">
        <v>115</v>
      </c>
      <c r="B17" s="37" t="s">
        <v>116</v>
      </c>
      <c r="C17" s="36"/>
      <c r="D17" s="41"/>
      <c r="E17" s="26"/>
      <c r="F17" s="39"/>
    </row>
    <row r="18" s="18" customFormat="1" ht="22" customHeight="1" spans="1:6">
      <c r="A18" s="36" t="s">
        <v>73</v>
      </c>
      <c r="B18" s="37" t="s">
        <v>117</v>
      </c>
      <c r="C18" s="36" t="s">
        <v>105</v>
      </c>
      <c r="D18" s="41">
        <v>297.36</v>
      </c>
      <c r="E18" s="34"/>
      <c r="F18" s="39">
        <f t="shared" si="0"/>
        <v>0</v>
      </c>
    </row>
    <row r="19" s="18" customFormat="1" ht="22" customHeight="1" spans="1:6">
      <c r="A19" s="36" t="s">
        <v>118</v>
      </c>
      <c r="B19" s="37" t="s">
        <v>119</v>
      </c>
      <c r="C19" s="36" t="s">
        <v>105</v>
      </c>
      <c r="D19" s="41">
        <v>297.36</v>
      </c>
      <c r="E19" s="34"/>
      <c r="F19" s="39">
        <f t="shared" si="0"/>
        <v>0</v>
      </c>
    </row>
    <row r="20" s="18" customFormat="1" ht="22" customHeight="1" spans="1:6">
      <c r="A20" s="36" t="s">
        <v>112</v>
      </c>
      <c r="B20" s="37" t="s">
        <v>120</v>
      </c>
      <c r="C20" s="36"/>
      <c r="D20" s="41"/>
      <c r="E20" s="26"/>
      <c r="F20" s="39"/>
    </row>
    <row r="21" s="18" customFormat="1" ht="22" customHeight="1" spans="1:6">
      <c r="A21" s="36" t="s">
        <v>121</v>
      </c>
      <c r="B21" s="37" t="s">
        <v>122</v>
      </c>
      <c r="C21" s="36" t="s">
        <v>105</v>
      </c>
      <c r="D21" s="41">
        <v>421.82</v>
      </c>
      <c r="E21" s="34"/>
      <c r="F21" s="39">
        <f t="shared" si="0"/>
        <v>0</v>
      </c>
    </row>
    <row r="22" s="18" customFormat="1" ht="22" customHeight="1" spans="1:6">
      <c r="A22" s="40">
        <v>205</v>
      </c>
      <c r="B22" s="37" t="s">
        <v>123</v>
      </c>
      <c r="C22" s="36"/>
      <c r="D22" s="41"/>
      <c r="E22" s="26"/>
      <c r="F22" s="39"/>
    </row>
    <row r="23" s="18" customFormat="1" ht="22" customHeight="1" spans="1:6">
      <c r="A23" s="36" t="s">
        <v>124</v>
      </c>
      <c r="B23" s="37" t="s">
        <v>125</v>
      </c>
      <c r="C23" s="36" t="s">
        <v>101</v>
      </c>
      <c r="D23" s="41">
        <v>100</v>
      </c>
      <c r="E23" s="34"/>
      <c r="F23" s="39">
        <f t="shared" si="0"/>
        <v>0</v>
      </c>
    </row>
    <row r="24" s="18" customFormat="1" ht="22" customHeight="1" spans="1:6">
      <c r="A24" s="40">
        <v>208</v>
      </c>
      <c r="B24" s="37" t="s">
        <v>126</v>
      </c>
      <c r="C24" s="36"/>
      <c r="D24" s="41"/>
      <c r="E24" s="26"/>
      <c r="F24" s="39"/>
    </row>
    <row r="25" s="18" customFormat="1" ht="22" customHeight="1" spans="1:6">
      <c r="A25" s="36" t="s">
        <v>127</v>
      </c>
      <c r="B25" s="37" t="s">
        <v>128</v>
      </c>
      <c r="C25" s="36"/>
      <c r="D25" s="41"/>
      <c r="E25" s="26"/>
      <c r="F25" s="39"/>
    </row>
    <row r="26" s="18" customFormat="1" ht="22" customHeight="1" spans="1:6">
      <c r="A26" s="36" t="s">
        <v>73</v>
      </c>
      <c r="B26" s="37" t="s">
        <v>129</v>
      </c>
      <c r="C26" s="36" t="s">
        <v>101</v>
      </c>
      <c r="D26" s="41">
        <v>2524.2</v>
      </c>
      <c r="E26" s="34"/>
      <c r="F26" s="39">
        <f t="shared" si="0"/>
        <v>0</v>
      </c>
    </row>
    <row r="27" s="18" customFormat="1" ht="27" customHeight="1" spans="1:6">
      <c r="A27" s="26"/>
      <c r="B27" s="27" t="s">
        <v>130</v>
      </c>
      <c r="C27" s="27" t="s">
        <v>95</v>
      </c>
      <c r="D27" s="10">
        <f>SUM(F5:F26)</f>
        <v>0</v>
      </c>
      <c r="E27" s="10"/>
      <c r="F27" s="10"/>
    </row>
    <row r="28" s="17" customFormat="1" customHeight="1" spans="1:6">
      <c r="A28" s="23"/>
      <c r="B28" s="35"/>
      <c r="C28" s="23"/>
      <c r="D28" s="23"/>
      <c r="E28" s="23"/>
      <c r="F28" s="23"/>
    </row>
    <row r="29" s="17" customFormat="1" customHeight="1" spans="1:6">
      <c r="A29" s="23"/>
      <c r="B29" s="35"/>
      <c r="C29" s="23"/>
      <c r="D29" s="23"/>
      <c r="E29" s="23"/>
      <c r="F29" s="23"/>
    </row>
    <row r="30" s="17" customFormat="1" customHeight="1" spans="1:6">
      <c r="A30" s="18"/>
      <c r="B30" s="18"/>
      <c r="C30" s="18"/>
      <c r="D30" s="18"/>
      <c r="E30" s="18"/>
      <c r="F30" s="18"/>
    </row>
    <row r="31" s="17" customFormat="1" customHeight="1" spans="1:7">
      <c r="A31" s="18"/>
      <c r="B31" s="35"/>
      <c r="C31" s="18"/>
      <c r="D31" s="18"/>
      <c r="E31" s="23"/>
      <c r="F31" s="23"/>
      <c r="G31" s="23"/>
    </row>
  </sheetData>
  <sheetProtection algorithmName="SHA-512" hashValue="1q/vrfk4WZbUB8Cuk4RdRCeZjptKTCbo+qd5ARzeV4lH05vr3uDnWynJmzoPcm1rHmUdPamBjHh9R+OrWDornw==" saltValue="DJV+brkBsfRZHvRE47CZxw==" spinCount="100000" sheet="1" objects="1"/>
  <mergeCells count="8">
    <mergeCell ref="A1:F1"/>
    <mergeCell ref="A2:D2"/>
    <mergeCell ref="E2:F2"/>
    <mergeCell ref="A3:F3"/>
    <mergeCell ref="D27:F27"/>
    <mergeCell ref="A28:F28"/>
    <mergeCell ref="A29:F29"/>
    <mergeCell ref="E31:G3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showZeros="0" view="pageBreakPreview" zoomScaleNormal="100" workbookViewId="0">
      <pane xSplit="4" ySplit="4" topLeftCell="E6" activePane="bottomRight" state="frozen"/>
      <selection/>
      <selection pane="topRight"/>
      <selection pane="bottomLeft"/>
      <selection pane="bottomRight" activeCell="F21" sqref="F21"/>
    </sheetView>
  </sheetViews>
  <sheetFormatPr defaultColWidth="9" defaultRowHeight="33" customHeight="1" outlineLevelCol="6"/>
  <cols>
    <col min="1" max="1" width="9.375" style="18" customWidth="1"/>
    <col min="2" max="2" width="33.5" style="18" customWidth="1"/>
    <col min="3" max="3" width="5.5" style="18" customWidth="1"/>
    <col min="4" max="6" width="9.5" style="18" customWidth="1"/>
    <col min="7" max="8" width="15.25" style="17" customWidth="1"/>
    <col min="9" max="16384" width="9" style="17"/>
  </cols>
  <sheetData>
    <row r="1" s="17" customFormat="1" customHeight="1" spans="1:6">
      <c r="A1" s="19" t="s">
        <v>61</v>
      </c>
      <c r="B1" s="20"/>
      <c r="C1" s="19"/>
      <c r="D1" s="19"/>
      <c r="E1" s="19"/>
      <c r="F1" s="19"/>
    </row>
    <row r="2" s="17" customFormat="1" customHeight="1" spans="1:6">
      <c r="A2" s="21" t="str">
        <f>投标报价汇总表!A2</f>
        <v>标段： 邗江区杨寿镇罗家路CG57东兴路至杨爱路段提档升级改造工程</v>
      </c>
      <c r="B2" s="22"/>
      <c r="C2" s="21"/>
      <c r="D2" s="23"/>
      <c r="E2" s="23"/>
      <c r="F2" s="23"/>
    </row>
    <row r="3" s="18" customFormat="1" ht="26" customHeight="1" spans="1:6">
      <c r="A3" s="24" t="s">
        <v>131</v>
      </c>
      <c r="B3" s="25"/>
      <c r="C3" s="24"/>
      <c r="D3" s="24"/>
      <c r="E3" s="24"/>
      <c r="F3" s="24"/>
    </row>
    <row r="4" s="18" customFormat="1" ht="27" customHeight="1" spans="1:6">
      <c r="A4" s="26" t="s">
        <v>63</v>
      </c>
      <c r="B4" s="27" t="s">
        <v>64</v>
      </c>
      <c r="C4" s="26" t="s">
        <v>65</v>
      </c>
      <c r="D4" s="26" t="s">
        <v>66</v>
      </c>
      <c r="E4" s="26" t="s">
        <v>67</v>
      </c>
      <c r="F4" s="26" t="s">
        <v>68</v>
      </c>
    </row>
    <row r="5" s="18" customFormat="1" ht="27" customHeight="1" spans="1:6">
      <c r="A5" s="36" t="s">
        <v>132</v>
      </c>
      <c r="B5" s="37" t="s">
        <v>133</v>
      </c>
      <c r="C5" s="36"/>
      <c r="D5" s="38"/>
      <c r="E5" s="26"/>
      <c r="F5" s="39"/>
    </row>
    <row r="6" s="18" customFormat="1" ht="27" customHeight="1" spans="1:6">
      <c r="A6" s="36" t="s">
        <v>134</v>
      </c>
      <c r="B6" s="37" t="s">
        <v>135</v>
      </c>
      <c r="C6" s="36"/>
      <c r="D6" s="38"/>
      <c r="E6" s="26"/>
      <c r="F6" s="39"/>
    </row>
    <row r="7" s="18" customFormat="1" ht="27" customHeight="1" spans="1:6">
      <c r="A7" s="36" t="s">
        <v>73</v>
      </c>
      <c r="B7" s="37" t="s">
        <v>136</v>
      </c>
      <c r="C7" s="36" t="s">
        <v>101</v>
      </c>
      <c r="D7" s="14">
        <v>7678.75</v>
      </c>
      <c r="E7" s="34"/>
      <c r="F7" s="39">
        <f>D7*E7</f>
        <v>0</v>
      </c>
    </row>
    <row r="8" s="18" customFormat="1" ht="27" customHeight="1" spans="1:6">
      <c r="A8" s="36" t="s">
        <v>137</v>
      </c>
      <c r="B8" s="37" t="s">
        <v>138</v>
      </c>
      <c r="C8" s="36"/>
      <c r="D8" s="14"/>
      <c r="E8" s="26"/>
      <c r="F8" s="39"/>
    </row>
    <row r="9" s="18" customFormat="1" ht="27" customHeight="1" spans="1:6">
      <c r="A9" s="36" t="s">
        <v>139</v>
      </c>
      <c r="B9" s="37" t="s">
        <v>140</v>
      </c>
      <c r="C9" s="36"/>
      <c r="D9" s="14"/>
      <c r="E9" s="26"/>
      <c r="F9" s="39"/>
    </row>
    <row r="10" s="18" customFormat="1" ht="27" customHeight="1" spans="1:6">
      <c r="A10" s="36" t="s">
        <v>73</v>
      </c>
      <c r="B10" s="37" t="s">
        <v>141</v>
      </c>
      <c r="C10" s="36" t="s">
        <v>101</v>
      </c>
      <c r="D10" s="14">
        <v>7203.3333</v>
      </c>
      <c r="E10" s="34"/>
      <c r="F10" s="39">
        <f t="shared" ref="F8:F33" si="0">D10*E10</f>
        <v>0</v>
      </c>
    </row>
    <row r="11" s="18" customFormat="1" ht="27" customHeight="1" spans="1:6">
      <c r="A11" s="36" t="s">
        <v>76</v>
      </c>
      <c r="B11" s="37" t="s">
        <v>142</v>
      </c>
      <c r="C11" s="36" t="s">
        <v>101</v>
      </c>
      <c r="D11" s="14">
        <v>920</v>
      </c>
      <c r="E11" s="34"/>
      <c r="F11" s="39">
        <f t="shared" si="0"/>
        <v>0</v>
      </c>
    </row>
    <row r="12" s="18" customFormat="1" ht="27" customHeight="1" spans="1:6">
      <c r="A12" s="36" t="s">
        <v>78</v>
      </c>
      <c r="B12" s="37" t="s">
        <v>143</v>
      </c>
      <c r="C12" s="36" t="s">
        <v>101</v>
      </c>
      <c r="D12" s="14">
        <v>320</v>
      </c>
      <c r="E12" s="34"/>
      <c r="F12" s="39">
        <f t="shared" si="0"/>
        <v>0</v>
      </c>
    </row>
    <row r="13" s="18" customFormat="1" ht="27" customHeight="1" spans="1:6">
      <c r="A13" s="36" t="s">
        <v>144</v>
      </c>
      <c r="B13" s="37" t="s">
        <v>145</v>
      </c>
      <c r="C13" s="36"/>
      <c r="D13" s="14"/>
      <c r="E13" s="26"/>
      <c r="F13" s="39"/>
    </row>
    <row r="14" s="18" customFormat="1" ht="27" customHeight="1" spans="1:6">
      <c r="A14" s="36" t="s">
        <v>146</v>
      </c>
      <c r="B14" s="37" t="s">
        <v>147</v>
      </c>
      <c r="C14" s="36" t="s">
        <v>101</v>
      </c>
      <c r="D14" s="14">
        <v>7678.6</v>
      </c>
      <c r="E14" s="34"/>
      <c r="F14" s="39">
        <f t="shared" si="0"/>
        <v>0</v>
      </c>
    </row>
    <row r="15" s="18" customFormat="1" ht="27" customHeight="1" spans="1:6">
      <c r="A15" s="36" t="s">
        <v>148</v>
      </c>
      <c r="B15" s="37" t="s">
        <v>149</v>
      </c>
      <c r="C15" s="36"/>
      <c r="D15" s="14"/>
      <c r="E15" s="26"/>
      <c r="F15" s="39"/>
    </row>
    <row r="16" s="18" customFormat="1" ht="27" customHeight="1" spans="1:6">
      <c r="A16" s="36" t="s">
        <v>150</v>
      </c>
      <c r="B16" s="37" t="s">
        <v>149</v>
      </c>
      <c r="C16" s="36"/>
      <c r="D16" s="14"/>
      <c r="E16" s="26"/>
      <c r="F16" s="39"/>
    </row>
    <row r="17" s="18" customFormat="1" ht="27" customHeight="1" spans="1:6">
      <c r="A17" s="36" t="s">
        <v>73</v>
      </c>
      <c r="B17" s="37" t="s">
        <v>151</v>
      </c>
      <c r="C17" s="36" t="s">
        <v>101</v>
      </c>
      <c r="D17" s="14">
        <v>2022.5</v>
      </c>
      <c r="E17" s="34"/>
      <c r="F17" s="39">
        <f t="shared" si="0"/>
        <v>0</v>
      </c>
    </row>
    <row r="18" s="18" customFormat="1" ht="27" customHeight="1" spans="1:6">
      <c r="A18" s="36" t="s">
        <v>76</v>
      </c>
      <c r="B18" s="37" t="s">
        <v>152</v>
      </c>
      <c r="C18" s="36" t="s">
        <v>101</v>
      </c>
      <c r="D18" s="14">
        <v>1382</v>
      </c>
      <c r="E18" s="34"/>
      <c r="F18" s="39">
        <f t="shared" si="0"/>
        <v>0</v>
      </c>
    </row>
    <row r="19" s="18" customFormat="1" ht="27" customHeight="1" spans="1:6">
      <c r="A19" s="36" t="s">
        <v>78</v>
      </c>
      <c r="B19" s="37" t="s">
        <v>153</v>
      </c>
      <c r="C19" s="36" t="s">
        <v>154</v>
      </c>
      <c r="D19" s="14">
        <v>308.9</v>
      </c>
      <c r="E19" s="34"/>
      <c r="F19" s="39">
        <f t="shared" si="0"/>
        <v>0</v>
      </c>
    </row>
    <row r="20" s="18" customFormat="1" ht="27" customHeight="1" spans="1:6">
      <c r="A20" s="36" t="s">
        <v>112</v>
      </c>
      <c r="B20" s="37" t="s">
        <v>155</v>
      </c>
      <c r="C20" s="36" t="s">
        <v>101</v>
      </c>
      <c r="D20" s="14">
        <v>154.5</v>
      </c>
      <c r="E20" s="34"/>
      <c r="F20" s="39">
        <f t="shared" si="0"/>
        <v>0</v>
      </c>
    </row>
    <row r="21" s="18" customFormat="1" ht="27" customHeight="1" spans="1:6">
      <c r="A21" s="36" t="s">
        <v>156</v>
      </c>
      <c r="B21" s="37" t="s">
        <v>157</v>
      </c>
      <c r="C21" s="36" t="s">
        <v>101</v>
      </c>
      <c r="D21" s="14">
        <v>5655.6</v>
      </c>
      <c r="E21" s="34"/>
      <c r="F21" s="39">
        <f t="shared" si="0"/>
        <v>0</v>
      </c>
    </row>
    <row r="22" s="18" customFormat="1" ht="27" customHeight="1" spans="1:6">
      <c r="A22" s="36" t="s">
        <v>158</v>
      </c>
      <c r="B22" s="37" t="s">
        <v>159</v>
      </c>
      <c r="C22" s="36" t="s">
        <v>160</v>
      </c>
      <c r="D22" s="14">
        <v>1577</v>
      </c>
      <c r="E22" s="34"/>
      <c r="F22" s="39">
        <f t="shared" si="0"/>
        <v>0</v>
      </c>
    </row>
    <row r="23" s="18" customFormat="1" ht="27" customHeight="1" spans="1:6">
      <c r="A23" s="36" t="s">
        <v>161</v>
      </c>
      <c r="B23" s="37" t="s">
        <v>162</v>
      </c>
      <c r="C23" s="36" t="s">
        <v>163</v>
      </c>
      <c r="D23" s="14">
        <v>0.9194</v>
      </c>
      <c r="E23" s="34"/>
      <c r="F23" s="39">
        <f t="shared" si="0"/>
        <v>0</v>
      </c>
    </row>
    <row r="24" s="18" customFormat="1" ht="27" customHeight="1" spans="1:6">
      <c r="A24" s="36" t="s">
        <v>164</v>
      </c>
      <c r="B24" s="37" t="s">
        <v>165</v>
      </c>
      <c r="C24" s="36"/>
      <c r="D24" s="14"/>
      <c r="E24" s="26"/>
      <c r="F24" s="39"/>
    </row>
    <row r="25" s="18" customFormat="1" ht="27" customHeight="1" spans="1:6">
      <c r="A25" s="36" t="s">
        <v>166</v>
      </c>
      <c r="B25" s="37" t="s">
        <v>167</v>
      </c>
      <c r="C25" s="36" t="s">
        <v>105</v>
      </c>
      <c r="D25" s="14">
        <v>488.5345</v>
      </c>
      <c r="E25" s="34"/>
      <c r="F25" s="39">
        <f t="shared" si="0"/>
        <v>0</v>
      </c>
    </row>
    <row r="26" s="18" customFormat="1" ht="27" customHeight="1" spans="1:6">
      <c r="A26" s="36" t="s">
        <v>168</v>
      </c>
      <c r="B26" s="37" t="s">
        <v>169</v>
      </c>
      <c r="C26" s="36" t="s">
        <v>105</v>
      </c>
      <c r="D26" s="14">
        <v>340.8655</v>
      </c>
      <c r="E26" s="34"/>
      <c r="F26" s="39">
        <f t="shared" si="0"/>
        <v>0</v>
      </c>
    </row>
    <row r="27" s="18" customFormat="1" ht="27" customHeight="1" spans="1:6">
      <c r="A27" s="36" t="s">
        <v>170</v>
      </c>
      <c r="B27" s="37" t="s">
        <v>171</v>
      </c>
      <c r="C27" s="36"/>
      <c r="D27" s="14"/>
      <c r="E27" s="26"/>
      <c r="F27" s="39"/>
    </row>
    <row r="28" s="18" customFormat="1" ht="27" customHeight="1" spans="1:6">
      <c r="A28" s="36" t="s">
        <v>172</v>
      </c>
      <c r="B28" s="37" t="s">
        <v>173</v>
      </c>
      <c r="C28" s="36"/>
      <c r="D28" s="14"/>
      <c r="E28" s="26"/>
      <c r="F28" s="39"/>
    </row>
    <row r="29" s="18" customFormat="1" ht="27" customHeight="1" spans="1:6">
      <c r="A29" s="36" t="s">
        <v>174</v>
      </c>
      <c r="B29" s="37" t="s">
        <v>173</v>
      </c>
      <c r="C29" s="36"/>
      <c r="D29" s="14"/>
      <c r="E29" s="26"/>
      <c r="F29" s="39"/>
    </row>
    <row r="30" s="18" customFormat="1" ht="27" customHeight="1" spans="1:6">
      <c r="A30" s="36" t="s">
        <v>118</v>
      </c>
      <c r="B30" s="37" t="s">
        <v>175</v>
      </c>
      <c r="C30" s="36" t="s">
        <v>154</v>
      </c>
      <c r="D30" s="14">
        <v>140</v>
      </c>
      <c r="E30" s="34"/>
      <c r="F30" s="39">
        <f t="shared" si="0"/>
        <v>0</v>
      </c>
    </row>
    <row r="31" s="18" customFormat="1" ht="27" customHeight="1" spans="1:6">
      <c r="A31" s="36" t="s">
        <v>176</v>
      </c>
      <c r="B31" s="37" t="s">
        <v>177</v>
      </c>
      <c r="C31" s="36" t="s">
        <v>178</v>
      </c>
      <c r="D31" s="14">
        <v>5</v>
      </c>
      <c r="E31" s="34"/>
      <c r="F31" s="39">
        <f t="shared" si="0"/>
        <v>0</v>
      </c>
    </row>
    <row r="32" s="18" customFormat="1" ht="27" customHeight="1" spans="1:6">
      <c r="A32" s="36" t="s">
        <v>179</v>
      </c>
      <c r="B32" s="37" t="s">
        <v>180</v>
      </c>
      <c r="C32" s="36" t="s">
        <v>154</v>
      </c>
      <c r="D32" s="14">
        <v>590</v>
      </c>
      <c r="E32" s="34"/>
      <c r="F32" s="39">
        <f t="shared" si="0"/>
        <v>0</v>
      </c>
    </row>
    <row r="33" s="18" customFormat="1" ht="27" customHeight="1" spans="1:6">
      <c r="A33" s="36" t="s">
        <v>181</v>
      </c>
      <c r="B33" s="37" t="s">
        <v>182</v>
      </c>
      <c r="C33" s="36" t="s">
        <v>154</v>
      </c>
      <c r="D33" s="14">
        <v>360</v>
      </c>
      <c r="E33" s="34"/>
      <c r="F33" s="39">
        <f t="shared" si="0"/>
        <v>0</v>
      </c>
    </row>
    <row r="34" s="18" customFormat="1" ht="27" customHeight="1" spans="1:6">
      <c r="A34" s="26"/>
      <c r="B34" s="27" t="s">
        <v>183</v>
      </c>
      <c r="C34" s="27" t="s">
        <v>95</v>
      </c>
      <c r="D34" s="10">
        <f>SUM(F5:F33)</f>
        <v>0</v>
      </c>
      <c r="E34" s="10"/>
      <c r="F34" s="10"/>
    </row>
    <row r="35" s="17" customFormat="1" customHeight="1" spans="1:6">
      <c r="A35" s="23"/>
      <c r="B35" s="35"/>
      <c r="C35" s="23"/>
      <c r="D35" s="23"/>
      <c r="E35" s="23"/>
      <c r="F35" s="23"/>
    </row>
    <row r="36" s="17" customFormat="1" customHeight="1" spans="1:6">
      <c r="A36" s="23"/>
      <c r="B36" s="35"/>
      <c r="C36" s="23"/>
      <c r="D36" s="23"/>
      <c r="E36" s="23"/>
      <c r="F36" s="23"/>
    </row>
    <row r="37" s="17" customFormat="1" customHeight="1" spans="1:6">
      <c r="A37" s="18"/>
      <c r="B37" s="18"/>
      <c r="C37" s="18"/>
      <c r="D37" s="18"/>
      <c r="E37" s="18"/>
      <c r="F37" s="18"/>
    </row>
    <row r="38" s="17" customFormat="1" customHeight="1" spans="1:7">
      <c r="A38" s="18"/>
      <c r="B38" s="35"/>
      <c r="C38" s="18"/>
      <c r="D38" s="18"/>
      <c r="E38" s="23"/>
      <c r="F38" s="23"/>
      <c r="G38" s="23"/>
    </row>
  </sheetData>
  <sheetProtection algorithmName="SHA-512" hashValue="6TUAfYj1NijRobaL7B6ZoDPbFX3lBaJPUswMA6EwrXHPEHlVMcOE5L/JEWkFynfLL5LZVDYn+H36o6ML6XBMrw==" saltValue="tUaNcayfA1Jv5iHW+EfG7Q==" spinCount="100000" sheet="1" objects="1"/>
  <mergeCells count="8">
    <mergeCell ref="A1:F1"/>
    <mergeCell ref="A2:D2"/>
    <mergeCell ref="E2:F2"/>
    <mergeCell ref="A3:F3"/>
    <mergeCell ref="D34:F34"/>
    <mergeCell ref="A35:F35"/>
    <mergeCell ref="A36:F36"/>
    <mergeCell ref="E38:G38"/>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showZeros="0" view="pageBreakPreview" zoomScaleNormal="100" workbookViewId="0">
      <pane xSplit="4" ySplit="4" topLeftCell="E5" activePane="bottomRight" state="frozen"/>
      <selection/>
      <selection pane="topRight"/>
      <selection pane="bottomLeft"/>
      <selection pane="bottomRight" activeCell="F6" sqref="F6"/>
    </sheetView>
  </sheetViews>
  <sheetFormatPr defaultColWidth="9" defaultRowHeight="33" customHeight="1" outlineLevelCol="6"/>
  <cols>
    <col min="1" max="1" width="9.375" style="18" customWidth="1"/>
    <col min="2" max="2" width="33.5" style="18" customWidth="1"/>
    <col min="3" max="3" width="5.5" style="18" customWidth="1"/>
    <col min="4" max="6" width="9.5" style="18" customWidth="1"/>
    <col min="7" max="8" width="15.25" style="17" customWidth="1"/>
    <col min="9" max="16384" width="9" style="17"/>
  </cols>
  <sheetData>
    <row r="1" s="17" customFormat="1" customHeight="1" spans="1:6">
      <c r="A1" s="19" t="s">
        <v>61</v>
      </c>
      <c r="B1" s="20"/>
      <c r="C1" s="19"/>
      <c r="D1" s="19"/>
      <c r="E1" s="19"/>
      <c r="F1" s="19"/>
    </row>
    <row r="2" s="17" customFormat="1" customHeight="1" spans="1:6">
      <c r="A2" s="21" t="str">
        <f>投标报价汇总表!A2</f>
        <v>标段： 邗江区杨寿镇罗家路CG57东兴路至杨爱路段提档升级改造工程</v>
      </c>
      <c r="B2" s="22"/>
      <c r="C2" s="21"/>
      <c r="D2" s="23"/>
      <c r="E2" s="23"/>
      <c r="F2" s="23"/>
    </row>
    <row r="3" s="18" customFormat="1" ht="26" customHeight="1" spans="1:6">
      <c r="A3" s="24" t="s">
        <v>184</v>
      </c>
      <c r="B3" s="25"/>
      <c r="C3" s="24"/>
      <c r="D3" s="24"/>
      <c r="E3" s="24"/>
      <c r="F3" s="24"/>
    </row>
    <row r="4" s="18" customFormat="1" ht="27" customHeight="1" spans="1:6">
      <c r="A4" s="26" t="s">
        <v>63</v>
      </c>
      <c r="B4" s="27" t="s">
        <v>64</v>
      </c>
      <c r="C4" s="26" t="s">
        <v>65</v>
      </c>
      <c r="D4" s="26" t="s">
        <v>66</v>
      </c>
      <c r="E4" s="26" t="s">
        <v>67</v>
      </c>
      <c r="F4" s="26" t="s">
        <v>68</v>
      </c>
    </row>
    <row r="5" s="18" customFormat="1" ht="27" customHeight="1" spans="1:6">
      <c r="A5" s="36" t="s">
        <v>185</v>
      </c>
      <c r="B5" s="37" t="s">
        <v>186</v>
      </c>
      <c r="C5" s="36"/>
      <c r="D5" s="38"/>
      <c r="E5" s="26"/>
      <c r="F5" s="26"/>
    </row>
    <row r="6" s="18" customFormat="1" ht="52" customHeight="1" spans="1:6">
      <c r="A6" s="36" t="s">
        <v>187</v>
      </c>
      <c r="B6" s="37" t="s">
        <v>188</v>
      </c>
      <c r="C6" s="36" t="s">
        <v>154</v>
      </c>
      <c r="D6" s="14">
        <v>40</v>
      </c>
      <c r="E6" s="34"/>
      <c r="F6" s="26">
        <f>D6*E6</f>
        <v>0</v>
      </c>
    </row>
    <row r="7" s="18" customFormat="1" ht="27" customHeight="1" spans="1:6">
      <c r="A7" s="26"/>
      <c r="B7" s="27" t="s">
        <v>189</v>
      </c>
      <c r="C7" s="27" t="s">
        <v>95</v>
      </c>
      <c r="D7" s="10">
        <f>SUM(F5:F6)</f>
        <v>0</v>
      </c>
      <c r="E7" s="10"/>
      <c r="F7" s="10"/>
    </row>
    <row r="8" s="17" customFormat="1" customHeight="1" spans="1:6">
      <c r="A8" s="23"/>
      <c r="B8" s="35"/>
      <c r="C8" s="23"/>
      <c r="D8" s="23"/>
      <c r="E8" s="23"/>
      <c r="F8" s="23"/>
    </row>
    <row r="9" s="17" customFormat="1" customHeight="1" spans="1:6">
      <c r="A9" s="23"/>
      <c r="B9" s="35"/>
      <c r="C9" s="23"/>
      <c r="D9" s="23"/>
      <c r="E9" s="23"/>
      <c r="F9" s="23"/>
    </row>
    <row r="10" s="17" customFormat="1" customHeight="1" spans="1:6">
      <c r="A10" s="18"/>
      <c r="B10" s="18"/>
      <c r="C10" s="18"/>
      <c r="D10" s="18"/>
      <c r="E10" s="18"/>
      <c r="F10" s="18"/>
    </row>
    <row r="11" s="17" customFormat="1" customHeight="1" spans="1:7">
      <c r="A11" s="18"/>
      <c r="B11" s="35"/>
      <c r="C11" s="18"/>
      <c r="D11" s="18"/>
      <c r="E11" s="23"/>
      <c r="F11" s="23"/>
      <c r="G11" s="23"/>
    </row>
  </sheetData>
  <sheetProtection algorithmName="SHA-512" hashValue="VhvI8mNkyd69P1a3nWzwmUXkLJ81sxNkzqNkrIsWSzXmNT3nEKouaOQC9M7yL2RyNn5y2mpSrjsOAwhG2BAoAQ==" saltValue="G5VGvvPRMc70m5Nv8NJETg==" spinCount="100000" sheet="1" objects="1"/>
  <mergeCells count="8">
    <mergeCell ref="A1:F1"/>
    <mergeCell ref="A2:D2"/>
    <mergeCell ref="E2:F2"/>
    <mergeCell ref="A3:F3"/>
    <mergeCell ref="D7:F7"/>
    <mergeCell ref="A8:F8"/>
    <mergeCell ref="A9:F9"/>
    <mergeCell ref="E11:G11"/>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showZeros="0" view="pageBreakPreview" zoomScaleNormal="100" workbookViewId="0">
      <pane xSplit="3" ySplit="4" topLeftCell="D5" activePane="bottomRight" state="frozen"/>
      <selection/>
      <selection pane="topRight"/>
      <selection pane="bottomLeft"/>
      <selection pane="bottomRight" activeCell="F14" sqref="F14"/>
    </sheetView>
  </sheetViews>
  <sheetFormatPr defaultColWidth="9" defaultRowHeight="33" customHeight="1" outlineLevelCol="6"/>
  <cols>
    <col min="1" max="1" width="9.375" style="18" customWidth="1"/>
    <col min="2" max="2" width="33.5" style="18" customWidth="1"/>
    <col min="3" max="3" width="5.5" style="18" customWidth="1"/>
    <col min="4" max="6" width="9.5" style="18" customWidth="1"/>
    <col min="7" max="8" width="15.25" style="17" customWidth="1"/>
    <col min="9" max="16384" width="9" style="17"/>
  </cols>
  <sheetData>
    <row r="1" s="17" customFormat="1" customHeight="1" spans="1:6">
      <c r="A1" s="19" t="s">
        <v>61</v>
      </c>
      <c r="B1" s="20"/>
      <c r="C1" s="19"/>
      <c r="D1" s="19"/>
      <c r="E1" s="19"/>
      <c r="F1" s="19"/>
    </row>
    <row r="2" s="17" customFormat="1" customHeight="1" spans="1:6">
      <c r="A2" s="21" t="str">
        <f>投标报价汇总表!A2</f>
        <v>标段： 邗江区杨寿镇罗家路CG57东兴路至杨爱路段提档升级改造工程</v>
      </c>
      <c r="B2" s="22"/>
      <c r="C2" s="21"/>
      <c r="D2" s="23"/>
      <c r="E2" s="21"/>
      <c r="F2" s="21"/>
    </row>
    <row r="3" s="18" customFormat="1" ht="26" customHeight="1" spans="1:6">
      <c r="A3" s="24" t="s">
        <v>190</v>
      </c>
      <c r="B3" s="25"/>
      <c r="C3" s="24"/>
      <c r="D3" s="24"/>
      <c r="E3" s="24"/>
      <c r="F3" s="24"/>
    </row>
    <row r="4" s="18" customFormat="1" ht="27" customHeight="1" spans="1:6">
      <c r="A4" s="26" t="s">
        <v>63</v>
      </c>
      <c r="B4" s="27" t="s">
        <v>64</v>
      </c>
      <c r="C4" s="26" t="s">
        <v>65</v>
      </c>
      <c r="D4" s="26" t="s">
        <v>66</v>
      </c>
      <c r="E4" s="26" t="s">
        <v>67</v>
      </c>
      <c r="F4" s="26" t="s">
        <v>68</v>
      </c>
    </row>
    <row r="5" s="18" customFormat="1" ht="21" customHeight="1" spans="1:6">
      <c r="A5" s="28" t="s">
        <v>191</v>
      </c>
      <c r="B5" s="29" t="s">
        <v>192</v>
      </c>
      <c r="C5" s="30"/>
      <c r="D5" s="31"/>
      <c r="E5" s="26"/>
      <c r="F5" s="32"/>
    </row>
    <row r="6" s="18" customFormat="1" ht="21" customHeight="1" spans="1:6">
      <c r="A6" s="28" t="s">
        <v>193</v>
      </c>
      <c r="B6" s="29" t="s">
        <v>194</v>
      </c>
      <c r="C6" s="30"/>
      <c r="D6" s="31"/>
      <c r="E6" s="26"/>
      <c r="F6" s="32"/>
    </row>
    <row r="7" s="18" customFormat="1" ht="21" customHeight="1" spans="1:6">
      <c r="A7" s="28" t="s">
        <v>112</v>
      </c>
      <c r="B7" s="29" t="s">
        <v>195</v>
      </c>
      <c r="C7" s="30" t="s">
        <v>154</v>
      </c>
      <c r="D7" s="33">
        <v>68</v>
      </c>
      <c r="E7" s="34"/>
      <c r="F7" s="32">
        <f>D7*E7</f>
        <v>0</v>
      </c>
    </row>
    <row r="8" s="18" customFormat="1" ht="21" customHeight="1" spans="1:6">
      <c r="A8" s="28" t="s">
        <v>196</v>
      </c>
      <c r="B8" s="29" t="s">
        <v>197</v>
      </c>
      <c r="C8" s="30"/>
      <c r="D8" s="33"/>
      <c r="E8" s="26"/>
      <c r="F8" s="32">
        <f t="shared" ref="F8:F20" si="0">D8*E8</f>
        <v>0</v>
      </c>
    </row>
    <row r="9" s="18" customFormat="1" ht="21" customHeight="1" spans="1:6">
      <c r="A9" s="28" t="s">
        <v>198</v>
      </c>
      <c r="B9" s="29" t="s">
        <v>199</v>
      </c>
      <c r="C9" s="30"/>
      <c r="D9" s="33"/>
      <c r="E9" s="26"/>
      <c r="F9" s="32">
        <f t="shared" si="0"/>
        <v>0</v>
      </c>
    </row>
    <row r="10" s="18" customFormat="1" ht="21" customHeight="1" spans="1:6">
      <c r="A10" s="28" t="s">
        <v>73</v>
      </c>
      <c r="B10" s="29" t="s">
        <v>200</v>
      </c>
      <c r="C10" s="30" t="s">
        <v>201</v>
      </c>
      <c r="D10" s="33">
        <v>18</v>
      </c>
      <c r="E10" s="34"/>
      <c r="F10" s="32">
        <f t="shared" si="0"/>
        <v>0</v>
      </c>
    </row>
    <row r="11" s="18" customFormat="1" ht="21" customHeight="1" spans="1:6">
      <c r="A11" s="28" t="s">
        <v>76</v>
      </c>
      <c r="B11" s="29" t="s">
        <v>202</v>
      </c>
      <c r="C11" s="30" t="s">
        <v>201</v>
      </c>
      <c r="D11" s="33">
        <v>8</v>
      </c>
      <c r="E11" s="34"/>
      <c r="F11" s="32">
        <f t="shared" si="0"/>
        <v>0</v>
      </c>
    </row>
    <row r="12" s="18" customFormat="1" ht="21" customHeight="1" spans="1:6">
      <c r="A12" s="28" t="s">
        <v>78</v>
      </c>
      <c r="B12" s="29" t="s">
        <v>203</v>
      </c>
      <c r="C12" s="30" t="s">
        <v>201</v>
      </c>
      <c r="D12" s="33">
        <v>1</v>
      </c>
      <c r="E12" s="34"/>
      <c r="F12" s="32">
        <f t="shared" si="0"/>
        <v>0</v>
      </c>
    </row>
    <row r="13" s="18" customFormat="1" ht="21" customHeight="1" spans="1:6">
      <c r="A13" s="28" t="s">
        <v>204</v>
      </c>
      <c r="B13" s="29" t="s">
        <v>205</v>
      </c>
      <c r="C13" s="30" t="s">
        <v>201</v>
      </c>
      <c r="D13" s="33">
        <v>2</v>
      </c>
      <c r="E13" s="34"/>
      <c r="F13" s="32">
        <f t="shared" si="0"/>
        <v>0</v>
      </c>
    </row>
    <row r="14" s="18" customFormat="1" ht="21" customHeight="1" spans="1:6">
      <c r="A14" s="28" t="s">
        <v>206</v>
      </c>
      <c r="B14" s="29" t="s">
        <v>207</v>
      </c>
      <c r="C14" s="30" t="s">
        <v>201</v>
      </c>
      <c r="D14" s="33">
        <v>18</v>
      </c>
      <c r="E14" s="34"/>
      <c r="F14" s="32">
        <f t="shared" si="0"/>
        <v>0</v>
      </c>
    </row>
    <row r="15" s="18" customFormat="1" ht="21" customHeight="1" spans="1:6">
      <c r="A15" s="28" t="s">
        <v>208</v>
      </c>
      <c r="B15" s="29" t="s">
        <v>209</v>
      </c>
      <c r="C15" s="30"/>
      <c r="D15" s="33"/>
      <c r="E15" s="26"/>
      <c r="F15" s="32">
        <f t="shared" si="0"/>
        <v>0</v>
      </c>
    </row>
    <row r="16" s="18" customFormat="1" ht="21" customHeight="1" spans="1:6">
      <c r="A16" s="28" t="s">
        <v>210</v>
      </c>
      <c r="B16" s="29" t="s">
        <v>211</v>
      </c>
      <c r="C16" s="30"/>
      <c r="D16" s="33"/>
      <c r="E16" s="26"/>
      <c r="F16" s="32">
        <f t="shared" si="0"/>
        <v>0</v>
      </c>
    </row>
    <row r="17" s="18" customFormat="1" ht="21" customHeight="1" spans="1:6">
      <c r="A17" s="28" t="s">
        <v>73</v>
      </c>
      <c r="B17" s="29" t="s">
        <v>211</v>
      </c>
      <c r="C17" s="30" t="s">
        <v>101</v>
      </c>
      <c r="D17" s="33">
        <v>365.2</v>
      </c>
      <c r="E17" s="34"/>
      <c r="F17" s="32">
        <f t="shared" si="0"/>
        <v>0</v>
      </c>
    </row>
    <row r="18" s="18" customFormat="1" ht="21" customHeight="1" spans="1:6">
      <c r="A18" s="28" t="s">
        <v>212</v>
      </c>
      <c r="B18" s="29" t="s">
        <v>213</v>
      </c>
      <c r="C18" s="30"/>
      <c r="D18" s="33"/>
      <c r="E18" s="26"/>
      <c r="F18" s="32">
        <f t="shared" si="0"/>
        <v>0</v>
      </c>
    </row>
    <row r="19" s="18" customFormat="1" ht="21" customHeight="1" spans="1:6">
      <c r="A19" s="28" t="s">
        <v>73</v>
      </c>
      <c r="B19" s="29" t="s">
        <v>214</v>
      </c>
      <c r="C19" s="30" t="s">
        <v>201</v>
      </c>
      <c r="D19" s="33">
        <v>52</v>
      </c>
      <c r="E19" s="34"/>
      <c r="F19" s="32">
        <f t="shared" si="0"/>
        <v>0</v>
      </c>
    </row>
    <row r="20" s="18" customFormat="1" ht="21" customHeight="1" spans="1:6">
      <c r="A20" s="28" t="s">
        <v>76</v>
      </c>
      <c r="B20" s="29" t="s">
        <v>215</v>
      </c>
      <c r="C20" s="30" t="s">
        <v>201</v>
      </c>
      <c r="D20" s="33">
        <v>6</v>
      </c>
      <c r="E20" s="34"/>
      <c r="F20" s="32">
        <f t="shared" si="0"/>
        <v>0</v>
      </c>
    </row>
    <row r="21" s="18" customFormat="1" ht="21" customHeight="1" spans="1:6">
      <c r="A21" s="28" t="s">
        <v>216</v>
      </c>
      <c r="B21" s="29" t="s">
        <v>217</v>
      </c>
      <c r="C21" s="30"/>
      <c r="D21" s="33"/>
      <c r="E21" s="26"/>
      <c r="F21" s="32">
        <f t="shared" ref="F21:F24" si="1">D21*E21</f>
        <v>0</v>
      </c>
    </row>
    <row r="22" s="18" customFormat="1" ht="21" customHeight="1" spans="1:6">
      <c r="A22" s="28" t="s">
        <v>73</v>
      </c>
      <c r="B22" s="29" t="s">
        <v>218</v>
      </c>
      <c r="C22" s="30" t="s">
        <v>101</v>
      </c>
      <c r="D22" s="33">
        <v>0.944</v>
      </c>
      <c r="E22" s="34"/>
      <c r="F22" s="32">
        <f t="shared" si="1"/>
        <v>0</v>
      </c>
    </row>
    <row r="23" s="18" customFormat="1" ht="21" customHeight="1" spans="1:6">
      <c r="A23" s="28" t="s">
        <v>219</v>
      </c>
      <c r="B23" s="29" t="s">
        <v>220</v>
      </c>
      <c r="C23" s="30"/>
      <c r="D23" s="33"/>
      <c r="E23" s="26"/>
      <c r="F23" s="32">
        <f t="shared" si="1"/>
        <v>0</v>
      </c>
    </row>
    <row r="24" s="18" customFormat="1" ht="54" customHeight="1" spans="1:6">
      <c r="A24" s="28" t="s">
        <v>73</v>
      </c>
      <c r="B24" s="29" t="s">
        <v>221</v>
      </c>
      <c r="C24" s="30" t="s">
        <v>222</v>
      </c>
      <c r="D24" s="33">
        <v>52</v>
      </c>
      <c r="E24" s="34"/>
      <c r="F24" s="32">
        <f t="shared" si="1"/>
        <v>0</v>
      </c>
    </row>
    <row r="25" s="18" customFormat="1" ht="27" customHeight="1" spans="1:6">
      <c r="A25" s="26"/>
      <c r="B25" s="27" t="s">
        <v>223</v>
      </c>
      <c r="C25" s="27" t="s">
        <v>95</v>
      </c>
      <c r="D25" s="10">
        <f>SUM(F5:F24)</f>
        <v>0</v>
      </c>
      <c r="E25" s="10"/>
      <c r="F25" s="10"/>
    </row>
    <row r="26" s="17" customFormat="1" customHeight="1" spans="1:6">
      <c r="A26" s="23"/>
      <c r="B26" s="35"/>
      <c r="C26" s="23"/>
      <c r="D26" s="23"/>
      <c r="E26" s="23"/>
      <c r="F26" s="23"/>
    </row>
    <row r="27" s="17" customFormat="1" customHeight="1" spans="1:6">
      <c r="A27" s="23"/>
      <c r="B27" s="35"/>
      <c r="C27" s="23"/>
      <c r="D27" s="23"/>
      <c r="E27" s="23"/>
      <c r="F27" s="23"/>
    </row>
    <row r="28" s="17" customFormat="1" customHeight="1" spans="1:6">
      <c r="A28" s="18"/>
      <c r="B28" s="18"/>
      <c r="C28" s="18"/>
      <c r="D28" s="18"/>
      <c r="E28" s="18"/>
      <c r="F28" s="18"/>
    </row>
    <row r="29" s="17" customFormat="1" customHeight="1" spans="1:7">
      <c r="A29" s="18"/>
      <c r="B29" s="35"/>
      <c r="C29" s="18"/>
      <c r="D29" s="18"/>
      <c r="E29" s="23"/>
      <c r="F29" s="23"/>
      <c r="G29" s="23"/>
    </row>
  </sheetData>
  <sheetProtection algorithmName="SHA-512" hashValue="WmgSInmeT9Bjt2iY1Dl5CCwDp1dHHEYLXbqEP9agCvndTgfVe0exr23jiEaIydyEeUTsH22KJAlnXY8YjrP2SQ==" saltValue="L9dFzNO5uiJknh1TC0mv3Q==" spinCount="100000" sheet="1" objects="1"/>
  <mergeCells count="8">
    <mergeCell ref="A1:F1"/>
    <mergeCell ref="A2:D2"/>
    <mergeCell ref="E2:F2"/>
    <mergeCell ref="A3:F3"/>
    <mergeCell ref="D25:F25"/>
    <mergeCell ref="A26:F26"/>
    <mergeCell ref="A27:F27"/>
    <mergeCell ref="E29:G29"/>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showZeros="0" view="pageBreakPreview" zoomScaleNormal="100" workbookViewId="0">
      <selection activeCell="G13" sqref="G13"/>
    </sheetView>
  </sheetViews>
  <sheetFormatPr defaultColWidth="9" defaultRowHeight="33" customHeight="1" outlineLevelCol="6"/>
  <cols>
    <col min="1" max="1" width="9.375" style="2" customWidth="1"/>
    <col min="2" max="2" width="33.5" style="2" customWidth="1"/>
    <col min="3" max="3" width="5.5" style="2" customWidth="1"/>
    <col min="4" max="6" width="9.5" style="2" customWidth="1"/>
    <col min="7" max="8" width="15.25" style="1" customWidth="1"/>
    <col min="9" max="16384" width="9" style="1"/>
  </cols>
  <sheetData>
    <row r="1" s="1" customFormat="1" customHeight="1" spans="1:6">
      <c r="A1" s="3" t="s">
        <v>61</v>
      </c>
      <c r="B1" s="4"/>
      <c r="C1" s="3"/>
      <c r="D1" s="3"/>
      <c r="E1" s="3"/>
      <c r="F1" s="3"/>
    </row>
    <row r="2" s="1" customFormat="1" customHeight="1" spans="1:6">
      <c r="A2" s="5" t="str">
        <f>投标报价汇总表!A2</f>
        <v>标段： 邗江区杨寿镇罗家路CG57东兴路至杨爱路段提档升级改造工程</v>
      </c>
      <c r="B2" s="6"/>
      <c r="C2" s="5"/>
      <c r="D2" s="7"/>
      <c r="E2" s="5"/>
      <c r="F2" s="5"/>
    </row>
    <row r="3" s="2" customFormat="1" ht="26" customHeight="1" spans="1:6">
      <c r="A3" s="8" t="s">
        <v>224</v>
      </c>
      <c r="B3" s="9"/>
      <c r="C3" s="8"/>
      <c r="D3" s="8"/>
      <c r="E3" s="8"/>
      <c r="F3" s="8"/>
    </row>
    <row r="4" s="2" customFormat="1" ht="27" customHeight="1" spans="1:6">
      <c r="A4" s="10" t="s">
        <v>63</v>
      </c>
      <c r="B4" s="11" t="s">
        <v>64</v>
      </c>
      <c r="C4" s="10" t="s">
        <v>65</v>
      </c>
      <c r="D4" s="10" t="s">
        <v>66</v>
      </c>
      <c r="E4" s="10" t="s">
        <v>67</v>
      </c>
      <c r="F4" s="10" t="s">
        <v>68</v>
      </c>
    </row>
    <row r="5" s="2" customFormat="1" ht="27" customHeight="1" spans="1:6">
      <c r="A5" s="12" t="s">
        <v>225</v>
      </c>
      <c r="B5" s="13" t="s">
        <v>226</v>
      </c>
      <c r="C5" s="12"/>
      <c r="D5" s="14"/>
      <c r="E5" s="10"/>
      <c r="F5" s="10"/>
    </row>
    <row r="6" s="2" customFormat="1" ht="27" customHeight="1" spans="1:6">
      <c r="A6" s="12" t="s">
        <v>227</v>
      </c>
      <c r="B6" s="13" t="s">
        <v>228</v>
      </c>
      <c r="C6" s="12"/>
      <c r="D6" s="14"/>
      <c r="E6" s="10"/>
      <c r="F6" s="10"/>
    </row>
    <row r="7" s="2" customFormat="1" ht="27" customHeight="1" spans="1:6">
      <c r="A7" s="12" t="s">
        <v>73</v>
      </c>
      <c r="B7" s="13" t="s">
        <v>229</v>
      </c>
      <c r="C7" s="12" t="s">
        <v>101</v>
      </c>
      <c r="D7" s="14">
        <v>1710</v>
      </c>
      <c r="E7" s="15"/>
      <c r="F7" s="10">
        <f>D7*E7</f>
        <v>0</v>
      </c>
    </row>
    <row r="8" s="2" customFormat="1" ht="27" customHeight="1" spans="1:6">
      <c r="A8" s="12" t="s">
        <v>230</v>
      </c>
      <c r="B8" s="13" t="s">
        <v>231</v>
      </c>
      <c r="C8" s="12"/>
      <c r="D8" s="14"/>
      <c r="E8" s="10"/>
      <c r="F8" s="10"/>
    </row>
    <row r="9" s="2" customFormat="1" ht="27" customHeight="1" spans="1:6">
      <c r="A9" s="12" t="s">
        <v>232</v>
      </c>
      <c r="B9" s="13" t="s">
        <v>233</v>
      </c>
      <c r="C9" s="12"/>
      <c r="D9" s="14"/>
      <c r="E9" s="10"/>
      <c r="F9" s="10"/>
    </row>
    <row r="10" s="2" customFormat="1" ht="27" customHeight="1" spans="1:6">
      <c r="A10" s="12" t="s">
        <v>73</v>
      </c>
      <c r="B10" s="13" t="s">
        <v>234</v>
      </c>
      <c r="C10" s="12" t="s">
        <v>235</v>
      </c>
      <c r="D10" s="14">
        <v>570</v>
      </c>
      <c r="E10" s="15"/>
      <c r="F10" s="10">
        <f>D10*E10</f>
        <v>0</v>
      </c>
    </row>
    <row r="11" s="2" customFormat="1" ht="27" customHeight="1" spans="1:6">
      <c r="A11" s="12" t="s">
        <v>76</v>
      </c>
      <c r="B11" s="13" t="s">
        <v>236</v>
      </c>
      <c r="C11" s="12" t="s">
        <v>235</v>
      </c>
      <c r="D11" s="14">
        <v>570</v>
      </c>
      <c r="E11" s="15"/>
      <c r="F11" s="10">
        <f>D11*E11</f>
        <v>0</v>
      </c>
    </row>
    <row r="12" s="2" customFormat="1" ht="27" customHeight="1" spans="1:6">
      <c r="A12" s="10"/>
      <c r="B12" s="11" t="s">
        <v>237</v>
      </c>
      <c r="C12" s="11" t="s">
        <v>95</v>
      </c>
      <c r="D12" s="10">
        <f>SUM(F5:F11)</f>
        <v>0</v>
      </c>
      <c r="E12" s="10"/>
      <c r="F12" s="10"/>
    </row>
    <row r="13" s="1" customFormat="1" customHeight="1" spans="1:6">
      <c r="A13" s="7"/>
      <c r="B13" s="16"/>
      <c r="C13" s="7"/>
      <c r="D13" s="7"/>
      <c r="E13" s="7"/>
      <c r="F13" s="7"/>
    </row>
    <row r="14" s="1" customFormat="1" customHeight="1" spans="1:6">
      <c r="A14" s="7"/>
      <c r="B14" s="16"/>
      <c r="C14" s="7"/>
      <c r="D14" s="7"/>
      <c r="E14" s="7"/>
      <c r="F14" s="7"/>
    </row>
    <row r="15" s="1" customFormat="1" customHeight="1" spans="1:6">
      <c r="A15" s="2"/>
      <c r="B15" s="2"/>
      <c r="C15" s="2"/>
      <c r="D15" s="2"/>
      <c r="E15" s="2"/>
      <c r="F15" s="2"/>
    </row>
    <row r="16" s="1" customFormat="1" customHeight="1" spans="1:7">
      <c r="A16" s="2"/>
      <c r="B16" s="16"/>
      <c r="C16" s="2"/>
      <c r="D16" s="2"/>
      <c r="E16" s="7"/>
      <c r="F16" s="7"/>
      <c r="G16" s="7"/>
    </row>
  </sheetData>
  <sheetProtection algorithmName="SHA-512" hashValue="H/XDwE6pmICzYz6MQM85HvqMRfTvMrlX2i9V3cUoBxzDpkwgUuS6D2dRwBpthHaAneybFtbk9njwLaLA2ZkqYA==" saltValue="NpquRLhfbaEV1ezhwdOaUg==" spinCount="100000" sheet="1" objects="1"/>
  <mergeCells count="8">
    <mergeCell ref="A1:F1"/>
    <mergeCell ref="A2:D2"/>
    <mergeCell ref="E2:F2"/>
    <mergeCell ref="A3:F3"/>
    <mergeCell ref="D12:F12"/>
    <mergeCell ref="A13:F13"/>
    <mergeCell ref="A14:F14"/>
    <mergeCell ref="E16:G16"/>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4" master="" otherUserPermission="visible"/>
  <rangeList sheetStid="2" master="" otherUserPermission="visible"/>
  <rangeList sheetStid="3" master="" otherUserPermission="visible"/>
  <rangeList sheetStid="11" master="" otherUserPermission="visible"/>
  <rangeList sheetStid="12" master="" otherUserPermission="visible"/>
  <rangeList sheetStid="13" master="" otherUserPermission="visible"/>
  <rangeList sheetStid="10" master="" otherUserPermission="visible"/>
  <rangeList sheetStid="1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9</vt:i4>
      </vt:variant>
    </vt:vector>
  </HeadingPairs>
  <TitlesOfParts>
    <vt:vector size="9" baseType="lpstr">
      <vt:lpstr>封面(工程量清单)</vt:lpstr>
      <vt:lpstr>总说明</vt:lpstr>
      <vt:lpstr>投标报价汇总表</vt:lpstr>
      <vt:lpstr>第100章</vt:lpstr>
      <vt:lpstr>第200章</vt:lpstr>
      <vt:lpstr>第300章</vt:lpstr>
      <vt:lpstr>第400章</vt:lpstr>
      <vt:lpstr>第600章</vt:lpstr>
      <vt:lpstr>第700章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工作狂200</cp:lastModifiedBy>
  <dcterms:created xsi:type="dcterms:W3CDTF">2024-04-02T02:11:00Z</dcterms:created>
  <dcterms:modified xsi:type="dcterms:W3CDTF">2025-06-24T03:38:01Z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16DEA11D03404F05BCFCDA5471974B0A_13</vt:lpwstr>
  </property>
  <property fmtid="{D5CDD505-2E9C-101B-9397-08002B2CF9AE}" pid="3" name="KSOProductBuildVer">
    <vt:lpwstr>2052-12.1.0.21541</vt:lpwstr>
  </property>
</Properties>
</file>