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3"/>
  </bookViews>
  <sheets>
    <sheet name="封面" sheetId="3" r:id="rId1"/>
    <sheet name="编制说明" sheetId="4" r:id="rId2"/>
    <sheet name="【标表1】投标报价汇总表" sheetId="1" r:id="rId3"/>
    <sheet name="【标表2】工程量清单表" sheetId="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<sst xmlns="http://schemas.openxmlformats.org/spreadsheetml/2006/main" count="477" uniqueCount="271">
  <si>
    <t>湖滨新区2026年度县道养护项目</t>
  </si>
  <si>
    <t>工</t>
  </si>
  <si>
    <t>程</t>
  </si>
  <si>
    <t>量</t>
  </si>
  <si>
    <t>清</t>
  </si>
  <si>
    <t>单</t>
  </si>
  <si>
    <t>招标人：宿迁市湖滨新区住房和城乡建设局</t>
  </si>
  <si>
    <r>
      <rPr>
        <sz val="12"/>
        <rFont val="宋体"/>
        <charset val="134"/>
      </rPr>
      <t xml:space="preserve">                                       </t>
    </r>
    <r>
      <rPr>
        <b/>
        <sz val="12"/>
        <rFont val="宋体"/>
        <charset val="134"/>
      </rPr>
      <t>工程量清单说明</t>
    </r>
    <r>
      <rPr>
        <sz val="12"/>
        <rFont val="宋体"/>
        <charset val="134"/>
      </rPr>
      <t xml:space="preserve">
1.工程量清单说明
1.1本工程量清单是根据中华人民共和国交通运输部《公路工程标准施工招标文件》（2018年版）以及有关工程量清单的国家标准、行业标准、合同条款中约定的工程量计算规则编制。计量采用中华人民共和国法定计量单位。
1.2 本工程量清单应与招标文件中的投标人须知、通用合同条款、专用合同条款、技术规范等一起阅读和理解。
1.3 本工程量清单中所列工程数量是估算的预算数量，仅作为投标报价的共同基础，不能作为最终结算与支付的依据。实际支付应按实际完成的工程量，由承包人按技术规范规定的计量方法，以监理人认可的尺寸、断面计量，按本工程量清单的单价和总额价计算支付金额；或者，根据具体情况，按合同条款第15.4款的规定，由监理人确定的单价或总额价计算支付额。
1.4 工程量清单各章是按照第七章“技术规范”的相应章次编号的，因此，工程量中各章的工程子目的范围与计量等应与“技术规范”的相应章节的范围、计量与支付条款结合起来理解或解释。
1.5 对作业和材料的一般说明或规定，未重复写入工程清单内，在给工程量清单各子目标价前，应参阅第七章“技术规范”的有关内容。
1.6 工程量清单中所列工程量的变动，丝毫不会降低或影响合同条款的效力，也不免除承包人按规定的标准进行施工和修复缺陷的责任。                                                                   1.7 标线技术性能应符合交通部行业标准《路面标线涂料》（JT/T280-2022）和《道路交通标线质量要求和检测方法》（GB/T 16311-2009）的要求。
2.投标报价说明
2.1 工程量清单中的每一子目须填入单价或价格，且只允许有一个报价。
2.2除非合同另有规定，工程量清单中有标价的单价和总额价均已包括了为实施和完成合同工程所需的劳务、材料、机械、质检（自检）、安装、缺陷修复、管理、保险、税费、利润等费用，以及合同明示或暗示的所有责任、义务和一般风险。
2.3 工程量清单中投标人没有填入单价或价格的子目，其费用视为已分摊在工程量清单中其他相关子目的单价或价格之中。承包人必须按监理人指令完成工程量清单中未填入单价或价格的子目，但不能得到结算与支付。
2.4 符合合同条款规定的全部费用应认为已被计入有标价的工程量清单所列各子目之中，未列子目不予计量的工作，其费用应视为已分摊在本合同工程的有关子目的单价或总额价之中。
2.5 承包人用于本合同工程的各类装备的提供、运输、维护、拆卸、拼装等支付的费用，已包括在工程量清单的单价与总额价之中。
2.6 工程量清单中的各项金额均已人民币（元）结算。
2.7 暂列金额：详见清单。
2.8 暂估价：无。
3．计日工说明：无。
4．其他说明
4.1建筑工程一切险、第三者责任险、工伤保险的费率及计算方法由发包人在招标文件的相关条款中规定。
4.2安全生产费按最高投标限价的1.5%计入工程量清单第100章中。安全生产费用应当用于施工安全防护用具及设施的采购和更新、安全施工措施的落实、安全生产条件的改善，不得挪作他用。
4.3工程量清单100章，除已列在工程量清单中的子目外，其余相关费用投标人应充分考虑，费用包括在子目单价和（或）总额价内，发包人不另行支付。
4.4本招标项目工程施工所需供电、供水由投标人自行调查解决并承担所有费用。
4.5本工程量清单中所列工程数量为暂定量，结算时根据实际情况按实调整。</t>
    </r>
  </si>
  <si>
    <t>投标报价汇总表</t>
  </si>
  <si>
    <t>合同段：湖滨新区2026年度县道养护项目</t>
  </si>
  <si>
    <t>序号</t>
  </si>
  <si>
    <t>章次</t>
  </si>
  <si>
    <t>科目名称</t>
  </si>
  <si>
    <t>金额（元）</t>
  </si>
  <si>
    <t>100</t>
  </si>
  <si>
    <t>总则</t>
  </si>
  <si>
    <t>200</t>
  </si>
  <si>
    <t>路基</t>
  </si>
  <si>
    <t>300</t>
  </si>
  <si>
    <t>路面</t>
  </si>
  <si>
    <t>400</t>
  </si>
  <si>
    <t>桥梁、涵洞</t>
  </si>
  <si>
    <t>600</t>
  </si>
  <si>
    <t>安全设施及预埋管线</t>
  </si>
  <si>
    <t>700</t>
  </si>
  <si>
    <t>绿化及环境保护设施</t>
  </si>
  <si>
    <t>第100章至第700章合计</t>
  </si>
  <si>
    <t>已包含在清单合计中的材料、工程设备、专业工程暂估价合计</t>
  </si>
  <si>
    <t>清单合计减去材料、工程设备、专业工程暂估价合计</t>
  </si>
  <si>
    <t>计日工合计</t>
  </si>
  <si>
    <t>暂列金额（不含计日工总额）</t>
  </si>
  <si>
    <t>投标报价</t>
  </si>
  <si>
    <t>工程量清单表</t>
  </si>
  <si>
    <t>清单 第100章 总则</t>
  </si>
  <si>
    <t>子目号</t>
  </si>
  <si>
    <t>子目名称</t>
  </si>
  <si>
    <t>单位</t>
  </si>
  <si>
    <t>数量</t>
  </si>
  <si>
    <t>单价</t>
  </si>
  <si>
    <t>合价</t>
  </si>
  <si>
    <t>101</t>
  </si>
  <si>
    <t>通则</t>
  </si>
  <si>
    <t>101-1</t>
  </si>
  <si>
    <t>保险费</t>
  </si>
  <si>
    <t>-a</t>
  </si>
  <si>
    <t>按合同条款规定，提供建筑工程一切险</t>
  </si>
  <si>
    <t>总额</t>
  </si>
  <si>
    <t>-b</t>
  </si>
  <si>
    <t>按合同条款规定，提供第三者责任险</t>
  </si>
  <si>
    <t>-c</t>
  </si>
  <si>
    <t>工伤保险</t>
  </si>
  <si>
    <t>102</t>
  </si>
  <si>
    <t>工程管理</t>
  </si>
  <si>
    <t>102-1</t>
  </si>
  <si>
    <t>竣工文件</t>
  </si>
  <si>
    <t>102-2</t>
  </si>
  <si>
    <t>施工环保费</t>
  </si>
  <si>
    <t>102-3</t>
  </si>
  <si>
    <t>安全生产费（投标按最高限价的1.5%计算）</t>
  </si>
  <si>
    <t>103</t>
  </si>
  <si>
    <t>应急抢险</t>
  </si>
  <si>
    <t>-1</t>
  </si>
  <si>
    <t>应急抢险普通工</t>
  </si>
  <si>
    <t>元/工日·人</t>
  </si>
  <si>
    <t>-2</t>
  </si>
  <si>
    <t>应急抢险机械（10t自卸汽车）</t>
  </si>
  <si>
    <t>台班</t>
  </si>
  <si>
    <t>-3</t>
  </si>
  <si>
    <t>应急抢险机械（2m3装载机）</t>
  </si>
  <si>
    <t>-4</t>
  </si>
  <si>
    <t>应急抢险机械（0.8m3挖掘机）</t>
  </si>
  <si>
    <t>106</t>
  </si>
  <si>
    <t>县道巡查（含桥梁巡查，每月不少于1次）</t>
  </si>
  <si>
    <t>km·年</t>
  </si>
  <si>
    <t>107</t>
  </si>
  <si>
    <t>信号灯巡查，原则上每周一次</t>
  </si>
  <si>
    <t>项</t>
  </si>
  <si>
    <t>清单 第100章 合计 人民币</t>
  </si>
  <si>
    <t>元</t>
  </si>
  <si>
    <t>清单 第200章 路基</t>
  </si>
  <si>
    <t>201</t>
  </si>
  <si>
    <t>开挖边沟、排水沟</t>
  </si>
  <si>
    <t>m3</t>
  </si>
  <si>
    <t>202</t>
  </si>
  <si>
    <t>清理塌方、滑坡</t>
  </si>
  <si>
    <t>203</t>
  </si>
  <si>
    <t>挡土墙</t>
  </si>
  <si>
    <t>新建挡土墙</t>
  </si>
  <si>
    <t>维修挡土墙（拆除、重砌）</t>
  </si>
  <si>
    <t>维护挡土墙（勾缝、抹面）</t>
  </si>
  <si>
    <t>m2</t>
  </si>
  <si>
    <t>204</t>
  </si>
  <si>
    <t>护坡</t>
  </si>
  <si>
    <t>新建浆砌块石护坡</t>
  </si>
  <si>
    <t>维修浆砌块石护坡（拆除、重砌）</t>
  </si>
  <si>
    <t>浆砌块石护坡表面维护（勾缝、抹面）</t>
  </si>
  <si>
    <t>砖砌圬工结构</t>
  </si>
  <si>
    <t>205</t>
  </si>
  <si>
    <t>路肩、边坡、中分带</t>
  </si>
  <si>
    <t>土路肩、边坡培土（利用方）</t>
  </si>
  <si>
    <t>土路肩、边坡培土（借方）</t>
  </si>
  <si>
    <t>路肩硬化</t>
  </si>
  <si>
    <t>209</t>
  </si>
  <si>
    <t>维修泄水槽</t>
  </si>
  <si>
    <t>m</t>
  </si>
  <si>
    <t>213</t>
  </si>
  <si>
    <t>单侧路肩修整（清除垃圾等杂物后，挂线—整平—拍实）</t>
  </si>
  <si>
    <t>公里</t>
  </si>
  <si>
    <t>214</t>
  </si>
  <si>
    <t>单侧边坡修整（清除垃圾等杂物后，挂线—整平—拍实）</t>
  </si>
  <si>
    <t>215</t>
  </si>
  <si>
    <t>单侧边沟修整（清除垃圾等杂物后，挂线—整平—拍实）</t>
  </si>
  <si>
    <t>216</t>
  </si>
  <si>
    <t>单侧波形梁护栏清洗(位置由建设单位确认)</t>
  </si>
  <si>
    <t>清单 第200章 合计 人民币</t>
  </si>
  <si>
    <t>清单 第300章 路面</t>
  </si>
  <si>
    <t>301</t>
  </si>
  <si>
    <t>沥青路面泥巴等污染刷洗</t>
  </si>
  <si>
    <t>302</t>
  </si>
  <si>
    <t>冬季防雪</t>
  </si>
  <si>
    <t>道路除雪</t>
  </si>
  <si>
    <t>次.m2</t>
  </si>
  <si>
    <t>桥梁除雪</t>
  </si>
  <si>
    <t>备防滑石料</t>
  </si>
  <si>
    <t>t</t>
  </si>
  <si>
    <t>撒融雪剂</t>
  </si>
  <si>
    <t>-5</t>
  </si>
  <si>
    <t>撒盐</t>
  </si>
  <si>
    <t>303</t>
  </si>
  <si>
    <t>植筋</t>
  </si>
  <si>
    <t>304</t>
  </si>
  <si>
    <t>路面灌缝</t>
  </si>
  <si>
    <t>路面裂缝扩缝、清缝、灌缝处治（开槽）</t>
  </si>
  <si>
    <t>贴缝带（坑塘小修封边）</t>
  </si>
  <si>
    <t>305</t>
  </si>
  <si>
    <t>沥青路面</t>
  </si>
  <si>
    <t>沥青混凝土路面维修（AC-16改性沥青混凝土）</t>
  </si>
  <si>
    <t>沥青混凝土路面维修（AC-20改性沥青混凝土）</t>
  </si>
  <si>
    <t>沥青混凝土路面坑塘维修（面积小于等于5m2）</t>
  </si>
  <si>
    <t>封层</t>
  </si>
  <si>
    <t>粘层</t>
  </si>
  <si>
    <t>-6</t>
  </si>
  <si>
    <t>水稳碎石基层</t>
  </si>
  <si>
    <t>-7</t>
  </si>
  <si>
    <t>12%石灰土底基层</t>
  </si>
  <si>
    <t>-8</t>
  </si>
  <si>
    <t>铣刨路面基层（投标人自行处理，残值已在单价中扣除）</t>
  </si>
  <si>
    <t>-9</t>
  </si>
  <si>
    <t>铣刨沥青面层（投标人自行处理，残值已在单价中扣除）</t>
  </si>
  <si>
    <t>-10</t>
  </si>
  <si>
    <t>清洗沥青路面油污</t>
  </si>
  <si>
    <t>-11</t>
  </si>
  <si>
    <t>灌入式路面（车辙处理，不含沥青混凝土）</t>
  </si>
  <si>
    <t>cm（厚度）.m2</t>
  </si>
  <si>
    <t>306</t>
  </si>
  <si>
    <t>水泥路面</t>
  </si>
  <si>
    <t>C50快硬水泥混凝土</t>
  </si>
  <si>
    <t>C30水泥混凝土</t>
  </si>
  <si>
    <t>307</t>
  </si>
  <si>
    <t>清扫车清扫（位置由建设单位确定，含人工配合）</t>
  </si>
  <si>
    <t>清单 第300章 合计 人民币</t>
  </si>
  <si>
    <t>清单 第400章 桥梁、涵洞</t>
  </si>
  <si>
    <t>401</t>
  </si>
  <si>
    <t>栏杆、扶手、防撞护栏</t>
  </si>
  <si>
    <t>砼防撞护栏维修</t>
  </si>
  <si>
    <t>砼防撞护栏清洗（高压冲洗）</t>
  </si>
  <si>
    <t>砼防撞护栏粉刷（涂料）</t>
  </si>
  <si>
    <t>砼防撞护栏粉刷（除污、两遍腻子、油漆）</t>
  </si>
  <si>
    <t>桥梁钢护栏维修（含牛角）</t>
  </si>
  <si>
    <t>415</t>
  </si>
  <si>
    <t>桥面铺装</t>
  </si>
  <si>
    <t>水泥混凝土桥面铺装（C40防水混凝土）</t>
  </si>
  <si>
    <t>钢筋加工</t>
  </si>
  <si>
    <t>kg</t>
  </si>
  <si>
    <t>417</t>
  </si>
  <si>
    <t>伸缩缝</t>
  </si>
  <si>
    <t>更换伸缩缝（160mm）</t>
  </si>
  <si>
    <t>更换伸缩缝（60mm）</t>
  </si>
  <si>
    <t>更换伸缩缝（40mm）</t>
  </si>
  <si>
    <t>维修伸缩缝C40混凝土</t>
  </si>
  <si>
    <t>新做TST伸缩缝</t>
  </si>
  <si>
    <t>更换橡胶条</t>
  </si>
  <si>
    <t>伸缩缝钢梁焊接</t>
  </si>
  <si>
    <t>处</t>
  </si>
  <si>
    <t>桥梁伸缩缝专用新型自流平密封胶</t>
  </si>
  <si>
    <t>419</t>
  </si>
  <si>
    <t>管涵</t>
  </si>
  <si>
    <t>419-1</t>
  </si>
  <si>
    <t>新做直径1.0m圆涵管</t>
  </si>
  <si>
    <t>420</t>
  </si>
  <si>
    <t>皂河新船闸桥面径流</t>
  </si>
  <si>
    <t>排水管道（PVC-U，dn200，壁厚5.0）</t>
  </si>
  <si>
    <t>原排水口接入(板梁)（PVC-U组合，dn75，壁厚2.5）</t>
  </si>
  <si>
    <t>套</t>
  </si>
  <si>
    <t>原排水口接入(箱梁)（PVC-U组合，dn160，壁厚3.2）</t>
  </si>
  <si>
    <t>主管道支架（不锈钢）</t>
  </si>
  <si>
    <t>个</t>
  </si>
  <si>
    <t>弹性接头（DN200，橡胶）</t>
  </si>
  <si>
    <t>只</t>
  </si>
  <si>
    <t>弯头（DN200，PVC-U）</t>
  </si>
  <si>
    <t>蝶阀（DN200，PVC-U，手动控制）</t>
  </si>
  <si>
    <t>清扫口（DN200，PVC-U）</t>
  </si>
  <si>
    <t>异径三通管件（DN200，PVC-U）</t>
  </si>
  <si>
    <t>清理泄水孔</t>
  </si>
  <si>
    <t>污液应急环保收集袋（100m立方米，PVC、TPU)</t>
  </si>
  <si>
    <t>-12</t>
  </si>
  <si>
    <t>防冲刷平台（C25混凝土，3000*3000*300mm）</t>
  </si>
  <si>
    <t>座</t>
  </si>
  <si>
    <t>-13</t>
  </si>
  <si>
    <t>碎石垫层</t>
  </si>
  <si>
    <t>-14</t>
  </si>
  <si>
    <t>挖土方</t>
  </si>
  <si>
    <t>-15</t>
  </si>
  <si>
    <t>场地整平</t>
  </si>
  <si>
    <t>-16</t>
  </si>
  <si>
    <t>桥上声屏障拆除及安装</t>
  </si>
  <si>
    <t>-17</t>
  </si>
  <si>
    <t>更换伸缩缝（120mm）</t>
  </si>
  <si>
    <t>-18</t>
  </si>
  <si>
    <t>更换伸缩缝（80mm）</t>
  </si>
  <si>
    <t>清单 第400章 合计 人民币</t>
  </si>
  <si>
    <t>清单 第600章 安全设施及预埋管线</t>
  </si>
  <si>
    <t>602</t>
  </si>
  <si>
    <t>波形梁钢护栏</t>
  </si>
  <si>
    <t>更换Gr-B-2E波形护栏（含立柱、端头梁、护栏板、配套螺栓、垫片、阻块、柱帽等）</t>
  </si>
  <si>
    <t>更换Gr-B-4E波形护栏（含立柱、端头梁、护栏板、配套螺栓、垫片、阻块、柱帽等）</t>
  </si>
  <si>
    <t>更换Gr-C-4E波形护栏（含立柱、端头梁、护栏板、配套螺栓、垫片、阻块、柱帽等）</t>
  </si>
  <si>
    <t>护栏整修</t>
  </si>
  <si>
    <t>603</t>
  </si>
  <si>
    <t>里程碑、百米桩、警示桩、轮廓标、防撞桶</t>
  </si>
  <si>
    <t>新建更换普通C30砼里程碑</t>
  </si>
  <si>
    <t>块</t>
  </si>
  <si>
    <t>新建更换普通C30砼百米桩</t>
  </si>
  <si>
    <t>根</t>
  </si>
  <si>
    <t>更换轮廓标</t>
  </si>
  <si>
    <t>更换警示桩（镀锌钢管，总长1.2m，直径Φ12cm，厚度3mm，凸出地面0.8m，反光膜颜色黑黄或红白，C30砼基础）</t>
  </si>
  <si>
    <t>防撞桶</t>
  </si>
  <si>
    <t>里程碑、百米桩、警示桩扶正</t>
  </si>
  <si>
    <t>604</t>
  </si>
  <si>
    <t>沿线标志标牌</t>
  </si>
  <si>
    <t>更换桥名牌</t>
  </si>
  <si>
    <t>更换桥梁公示牌</t>
  </si>
  <si>
    <t>更换分界牌</t>
  </si>
  <si>
    <t>标志牌板面修整</t>
  </si>
  <si>
    <t>标志版面更换（含各种版面及IV类反光膜，3mm厚铝合金板）</t>
  </si>
  <si>
    <t>组</t>
  </si>
  <si>
    <t>605</t>
  </si>
  <si>
    <t>道路交通标线</t>
  </si>
  <si>
    <t>605-1</t>
  </si>
  <si>
    <t>热熔型涂料路面标线</t>
  </si>
  <si>
    <t>605-9</t>
  </si>
  <si>
    <t>清洗标线（水洗）</t>
  </si>
  <si>
    <t>605-2</t>
  </si>
  <si>
    <t>震荡标线</t>
  </si>
  <si>
    <t>606</t>
  </si>
  <si>
    <t>更换IV类反光膜</t>
  </si>
  <si>
    <t>607</t>
  </si>
  <si>
    <t>路缘石、地砖</t>
  </si>
  <si>
    <t>普通路缘石维修（表面维修）</t>
  </si>
  <si>
    <t>普通路缘石更换（装配式）</t>
  </si>
  <si>
    <t>608</t>
  </si>
  <si>
    <t>信号灯</t>
  </si>
  <si>
    <t>更换信号灯头</t>
  </si>
  <si>
    <t>维修信号灯</t>
  </si>
  <si>
    <t>次</t>
  </si>
  <si>
    <t>维修爆闪灯</t>
  </si>
  <si>
    <t>清单 第600章 合计 人民币</t>
  </si>
  <si>
    <t>清单 第700章 绿化及环境保护设施</t>
  </si>
  <si>
    <t>703-1</t>
  </si>
  <si>
    <t>绿化修剪</t>
  </si>
  <si>
    <t>清单 第700章 合计 人民币</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</si>
</sst>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0">
    <font>
      <sz val="9"/>
      <color theme="1"/>
      <name val="??"/>
      <charset val="134"/>
      <scheme val="minor"/>
    </font>
    <font>
      <b/>
      <sz val="18"/>
      <name val="宋体"/>
      <charset val="134"/>
    </font>
    <font>
      <sz val="9"/>
      <name val="宋体"/>
      <charset val="134"/>
    </font>
    <font>
      <sz val="10"/>
      <color rgb="FF000000"/>
      <name val="Arial"/>
      <charset val="1"/>
    </font>
    <font>
      <sz val="12"/>
      <name val="宋体"/>
      <charset val="134"/>
    </font>
    <font>
      <sz val="26"/>
      <color indexed="8"/>
      <name val="宋体"/>
      <charset val="134"/>
    </font>
    <font>
      <sz val="10"/>
      <name val="Arial"/>
      <charset val="0"/>
    </font>
    <font>
      <b/>
      <sz val="28"/>
      <color indexed="8"/>
      <name val="宋体"/>
      <charset val="134"/>
    </font>
    <font>
      <b/>
      <sz val="19"/>
      <color indexed="8"/>
      <name val="宋体"/>
      <charset val="134"/>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
      <b/>
      <sz val="12"/>
      <name val="宋体"/>
      <charset val="134"/>
    </font>
  </fonts>
  <fills count="34">
    <fill>
      <patternFill patternType="none"/>
    </fill>
    <fill>
      <patternFill patternType="gray125"/>
    </fill>
    <fill>
      <patternFill patternType="solid">
        <fgColor indexed="9"/>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4" borderId="16" applyNumberFormat="0" applyAlignment="0" applyProtection="0">
      <alignment vertical="center"/>
    </xf>
    <xf numFmtId="0" fontId="19" fillId="5" borderId="17" applyNumberFormat="0" applyAlignment="0" applyProtection="0">
      <alignment vertical="center"/>
    </xf>
    <xf numFmtId="0" fontId="20" fillId="5" borderId="16" applyNumberFormat="0" applyAlignment="0" applyProtection="0">
      <alignment vertical="center"/>
    </xf>
    <xf numFmtId="0" fontId="21" fillId="6"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cellStyleXfs>
  <cellXfs count="32">
    <xf numFmtId="0" fontId="0" fillId="0" borderId="0" xfId="49"/>
    <xf numFmtId="0" fontId="1" fillId="2" borderId="0" xfId="49" applyFont="1" applyFill="1" applyAlignment="1">
      <alignment horizontal="center" vertical="center" wrapText="1"/>
    </xf>
    <xf numFmtId="0" fontId="2" fillId="2" borderId="0" xfId="49" applyFont="1" applyFill="1" applyAlignment="1">
      <alignment horizontal="left" vertical="center" wrapText="1"/>
    </xf>
    <xf numFmtId="0" fontId="2" fillId="2" borderId="0" xfId="49" applyFont="1" applyFill="1" applyAlignment="1">
      <alignment horizontal="center" vertical="center" wrapText="1"/>
    </xf>
    <xf numFmtId="0" fontId="2" fillId="2" borderId="0" xfId="49" applyFont="1" applyFill="1" applyAlignment="1">
      <alignment horizontal="right" vertical="center" wrapText="1"/>
    </xf>
    <xf numFmtId="0" fontId="2" fillId="2" borderId="1" xfId="49" applyFont="1" applyFill="1" applyBorder="1" applyAlignment="1">
      <alignment horizontal="center" vertical="center" wrapText="1"/>
    </xf>
    <xf numFmtId="0" fontId="2" fillId="2" borderId="2" xfId="49" applyFont="1" applyFill="1" applyBorder="1" applyAlignment="1">
      <alignment horizontal="center" vertical="center" wrapText="1"/>
    </xf>
    <xf numFmtId="0" fontId="2" fillId="2" borderId="3" xfId="49" applyFont="1" applyFill="1" applyBorder="1" applyAlignment="1">
      <alignment horizontal="center" vertical="center" wrapText="1"/>
    </xf>
    <xf numFmtId="0" fontId="2" fillId="2" borderId="4" xfId="49" applyFont="1" applyFill="1" applyBorder="1" applyAlignment="1">
      <alignment horizontal="center" vertical="center" wrapText="1"/>
    </xf>
    <xf numFmtId="0" fontId="2" fillId="2" borderId="5" xfId="49" applyFont="1" applyFill="1" applyBorder="1" applyAlignment="1">
      <alignment horizontal="center" vertical="center" wrapText="1"/>
    </xf>
    <xf numFmtId="0" fontId="2" fillId="2" borderId="6" xfId="49" applyFont="1" applyFill="1" applyBorder="1" applyAlignment="1">
      <alignment horizontal="center" vertical="center" wrapText="1"/>
    </xf>
    <xf numFmtId="0" fontId="2" fillId="2" borderId="5" xfId="49" applyFont="1" applyFill="1" applyBorder="1" applyAlignment="1">
      <alignment horizontal="left" vertical="center" wrapText="1"/>
    </xf>
    <xf numFmtId="0" fontId="2" fillId="2" borderId="5" xfId="49" applyFont="1" applyFill="1" applyBorder="1" applyAlignment="1">
      <alignment horizontal="right" vertical="center" wrapText="1"/>
    </xf>
    <xf numFmtId="0" fontId="2" fillId="2" borderId="6" xfId="49" applyFont="1" applyFill="1" applyBorder="1" applyAlignment="1">
      <alignment horizontal="right" vertical="center" wrapText="1"/>
    </xf>
    <xf numFmtId="176" fontId="2" fillId="2" borderId="6" xfId="49" applyNumberFormat="1" applyFont="1" applyFill="1" applyBorder="1" applyAlignment="1">
      <alignment horizontal="right" vertical="center" wrapText="1"/>
    </xf>
    <xf numFmtId="177" fontId="2" fillId="2" borderId="5" xfId="49" applyNumberFormat="1" applyFont="1" applyFill="1" applyBorder="1" applyAlignment="1">
      <alignment horizontal="right" vertical="center" wrapText="1"/>
    </xf>
    <xf numFmtId="0" fontId="2" fillId="2" borderId="7" xfId="49" applyFont="1" applyFill="1" applyBorder="1" applyAlignment="1">
      <alignment horizontal="center" vertical="center" wrapText="1"/>
    </xf>
    <xf numFmtId="0" fontId="2" fillId="2" borderId="8" xfId="49" applyFont="1" applyFill="1" applyBorder="1" applyAlignment="1">
      <alignment horizontal="center" vertical="center" wrapText="1"/>
    </xf>
    <xf numFmtId="0" fontId="2" fillId="2" borderId="9" xfId="49" applyFont="1" applyFill="1" applyBorder="1" applyAlignment="1">
      <alignment horizontal="center" vertical="center" wrapText="1"/>
    </xf>
    <xf numFmtId="176" fontId="2" fillId="2" borderId="10" xfId="49" applyNumberFormat="1" applyFont="1" applyFill="1" applyBorder="1" applyAlignment="1">
      <alignment vertical="center" wrapText="1"/>
    </xf>
    <xf numFmtId="0" fontId="2" fillId="2" borderId="10" xfId="49" applyFont="1" applyFill="1" applyBorder="1" applyAlignment="1">
      <alignment vertical="center" wrapText="1"/>
    </xf>
    <xf numFmtId="0" fontId="2" fillId="2" borderId="11" xfId="49" applyFont="1" applyFill="1" applyBorder="1" applyAlignment="1">
      <alignment vertical="center" wrapText="1"/>
    </xf>
    <xf numFmtId="0" fontId="2" fillId="2" borderId="12" xfId="49" applyFont="1" applyFill="1" applyBorder="1" applyAlignment="1">
      <alignment horizontal="center" vertical="center" wrapText="1"/>
    </xf>
    <xf numFmtId="0" fontId="2" fillId="2" borderId="10" xfId="49" applyFont="1" applyFill="1" applyBorder="1" applyAlignment="1">
      <alignment horizontal="center" vertical="center" wrapText="1"/>
    </xf>
    <xf numFmtId="0" fontId="2" fillId="2" borderId="11" xfId="49" applyFont="1" applyFill="1" applyBorder="1" applyAlignment="1">
      <alignment horizontal="right" vertical="center" wrapText="1"/>
    </xf>
    <xf numFmtId="0" fontId="3" fillId="0" borderId="0" xfId="0" applyFont="1" applyFill="1" applyAlignment="1">
      <alignment horizontal="left"/>
    </xf>
    <xf numFmtId="0" fontId="4" fillId="0" borderId="0" xfId="0" applyFont="1" applyFill="1" applyBorder="1" applyAlignment="1">
      <alignment horizontal="left" vertical="center" wrapText="1"/>
    </xf>
    <xf numFmtId="0" fontId="4" fillId="0" borderId="0" xfId="0" applyFont="1" applyFill="1" applyBorder="1" applyAlignment="1">
      <alignment horizontal="left" vertical="center"/>
    </xf>
    <xf numFmtId="0" fontId="5" fillId="0" borderId="0" xfId="0" applyNumberFormat="1" applyFont="1" applyFill="1" applyBorder="1" applyAlignment="1" applyProtection="1">
      <alignment horizontal="center" vertical="center" wrapText="1"/>
    </xf>
    <xf numFmtId="0" fontId="6" fillId="0" borderId="0" xfId="0" applyFont="1" applyFill="1" applyBorder="1" applyAlignment="1"/>
    <xf numFmtId="0" fontId="7" fillId="0" borderId="0" xfId="0" applyNumberFormat="1" applyFont="1" applyFill="1" applyBorder="1" applyAlignment="1" applyProtection="1">
      <alignment horizontal="center" vertical="center" wrapText="1" readingOrder="1"/>
    </xf>
    <xf numFmtId="0" fontId="8" fillId="0" borderId="0" xfId="0" applyNumberFormat="1" applyFont="1" applyFill="1" applyAlignment="1" applyProtection="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
  <sheetViews>
    <sheetView view="pageBreakPreview" zoomScaleNormal="100" workbookViewId="0">
      <selection activeCell="D5" sqref="D5:K5"/>
    </sheetView>
  </sheetViews>
  <sheetFormatPr defaultColWidth="10.6666666666667" defaultRowHeight="12.75"/>
  <cols>
    <col min="1" max="1" width="4.14285714285714" style="25" customWidth="1"/>
    <col min="2" max="2" width="14.1428571428571" style="25" customWidth="1"/>
    <col min="3" max="3" width="4" style="25" customWidth="1"/>
    <col min="4" max="4" width="4.79047619047619" style="25"/>
    <col min="5" max="5" width="1.04761904761905" style="25"/>
    <col min="6" max="6" width="5.16190476190476" style="25" customWidth="1"/>
    <col min="7" max="7" width="7.2" style="25"/>
    <col min="8" max="8" width="33.5619047619048" style="25" customWidth="1"/>
    <col min="9" max="9" width="7.28571428571429" style="25" customWidth="1"/>
    <col min="10" max="10" width="2.4" style="25"/>
    <col min="11" max="11" width="1.2" style="25"/>
    <col min="12" max="12" width="9.33333333333333" style="25" customWidth="1"/>
    <col min="13" max="13" width="15" style="25" customWidth="1"/>
    <col min="14" max="16384" width="10.6666666666667" style="25"/>
  </cols>
  <sheetData>
    <row r="1" s="25" customFormat="1" spans="1:13">
      <c r="B1" s="28" t="s">
        <v>0</v>
      </c>
      <c r="C1" s="28"/>
      <c r="D1" s="28"/>
      <c r="E1" s="28"/>
      <c r="F1" s="28"/>
      <c r="G1" s="28"/>
      <c r="H1" s="28"/>
      <c r="I1" s="28"/>
      <c r="J1" s="28"/>
      <c r="K1" s="28"/>
      <c r="L1" s="28"/>
      <c r="M1" s="28"/>
    </row>
    <row r="2" s="25" customFormat="1" ht="140" customHeight="1" spans="1:13">
      <c r="B2" s="28"/>
      <c r="C2" s="28"/>
      <c r="D2" s="28"/>
      <c r="E2" s="28"/>
      <c r="F2" s="28"/>
      <c r="G2" s="28"/>
      <c r="H2" s="28"/>
      <c r="I2" s="28"/>
      <c r="J2" s="28"/>
      <c r="K2" s="28"/>
      <c r="L2" s="28"/>
      <c r="M2" s="28"/>
    </row>
    <row r="3" s="25" customFormat="1" ht="80" customHeight="1" spans="1:13">
      <c r="B3" s="29"/>
      <c r="C3" s="29"/>
      <c r="D3" s="30" t="s">
        <v>1</v>
      </c>
      <c r="E3" s="30"/>
      <c r="F3" s="30"/>
      <c r="G3" s="30"/>
      <c r="H3" s="30"/>
      <c r="I3" s="30"/>
      <c r="J3" s="30"/>
      <c r="K3" s="30"/>
      <c r="L3" s="29"/>
      <c r="M3" s="29"/>
    </row>
    <row r="4" s="25" customFormat="1" ht="80" customHeight="1" spans="1:13">
      <c r="B4" s="29"/>
      <c r="C4" s="29"/>
      <c r="D4" s="30" t="s">
        <v>2</v>
      </c>
      <c r="E4" s="30"/>
      <c r="F4" s="30"/>
      <c r="G4" s="30"/>
      <c r="H4" s="30"/>
      <c r="I4" s="30"/>
      <c r="J4" s="30"/>
      <c r="K4" s="30"/>
      <c r="L4" s="29"/>
      <c r="M4" s="29"/>
    </row>
    <row r="5" s="25" customFormat="1" ht="80" customHeight="1" spans="1:13">
      <c r="B5" s="29"/>
      <c r="C5" s="29"/>
      <c r="D5" s="30" t="s">
        <v>3</v>
      </c>
      <c r="E5" s="30"/>
      <c r="F5" s="30"/>
      <c r="G5" s="30"/>
      <c r="H5" s="30"/>
      <c r="I5" s="30"/>
      <c r="J5" s="30"/>
      <c r="K5" s="30"/>
      <c r="L5" s="29"/>
      <c r="M5" s="29"/>
    </row>
    <row r="6" s="25" customFormat="1" ht="80" customHeight="1" spans="1:13">
      <c r="B6" s="29"/>
      <c r="C6" s="29"/>
      <c r="D6" s="30" t="s">
        <v>4</v>
      </c>
      <c r="E6" s="30"/>
      <c r="F6" s="30"/>
      <c r="G6" s="30"/>
      <c r="H6" s="30"/>
      <c r="I6" s="30"/>
      <c r="J6" s="30"/>
      <c r="K6" s="30"/>
      <c r="L6" s="29"/>
      <c r="M6" s="29"/>
    </row>
    <row r="7" s="25" customFormat="1" ht="80" customHeight="1" spans="1:13">
      <c r="B7" s="29"/>
      <c r="C7" s="29"/>
      <c r="D7" s="30" t="s">
        <v>5</v>
      </c>
      <c r="E7" s="30"/>
      <c r="F7" s="30"/>
      <c r="G7" s="30"/>
      <c r="H7" s="30"/>
      <c r="I7" s="30"/>
      <c r="J7" s="30"/>
      <c r="K7" s="30"/>
      <c r="L7" s="29"/>
      <c r="M7" s="29"/>
    </row>
    <row r="8" s="25" customFormat="1" ht="80" customHeight="1" spans="1:13">
      <c r="B8" s="29"/>
      <c r="C8" s="29"/>
      <c r="D8" s="30"/>
      <c r="E8" s="30"/>
      <c r="F8" s="30"/>
      <c r="G8" s="30"/>
      <c r="H8" s="30"/>
      <c r="I8" s="30"/>
      <c r="J8" s="30"/>
      <c r="K8" s="30"/>
      <c r="L8" s="29"/>
      <c r="M8" s="29"/>
    </row>
    <row r="9" s="25" customFormat="1" spans="1:13">
      <c r="B9" s="29"/>
      <c r="C9" s="29"/>
      <c r="D9" s="29"/>
      <c r="E9" s="29"/>
      <c r="F9" s="29"/>
      <c r="G9" s="29"/>
      <c r="H9" s="29"/>
      <c r="I9" s="29"/>
      <c r="J9" s="29"/>
      <c r="K9" s="29"/>
      <c r="L9" s="29"/>
      <c r="M9" s="29"/>
    </row>
    <row r="10" s="25" customFormat="1" ht="24" spans="1:13">
      <c r="A10" s="31" t="s">
        <v>6</v>
      </c>
      <c r="B10" s="31"/>
      <c r="C10" s="31"/>
      <c r="D10" s="31"/>
      <c r="E10" s="31"/>
      <c r="F10" s="31"/>
      <c r="G10" s="31"/>
      <c r="H10" s="31"/>
      <c r="I10" s="31"/>
      <c r="J10" s="31"/>
      <c r="K10" s="31"/>
      <c r="L10" s="31"/>
      <c r="M10" s="31"/>
    </row>
  </sheetData>
  <mergeCells count="7">
    <mergeCell ref="D3:K3"/>
    <mergeCell ref="D4:K4"/>
    <mergeCell ref="D5:K5"/>
    <mergeCell ref="D6:K6"/>
    <mergeCell ref="D7:K7"/>
    <mergeCell ref="A10:M10"/>
    <mergeCell ref="B1:M2"/>
  </mergeCells>
  <pageMargins left="0.75" right="0.75" top="1" bottom="1" header="0.5" footer="0.5"/>
  <pageSetup paperSize="9" scale="8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view="pageBreakPreview" zoomScaleNormal="100" topLeftCell="A5" workbookViewId="0">
      <selection activeCell="K27" sqref="K27"/>
    </sheetView>
  </sheetViews>
  <sheetFormatPr defaultColWidth="10.6666666666667" defaultRowHeight="12.75" outlineLevelCol="7"/>
  <cols>
    <col min="1" max="1" width="16.1619047619048" style="25" customWidth="1"/>
    <col min="2" max="2" width="15.1714285714286" style="25" customWidth="1"/>
    <col min="3" max="3" width="14.1714285714286" style="25" customWidth="1"/>
    <col min="4" max="4" width="12.2857142857143" style="25" customWidth="1"/>
    <col min="5" max="5" width="10.5619047619048" style="25" customWidth="1"/>
    <col min="6" max="6" width="12.7142857142857" style="25" customWidth="1"/>
    <col min="7" max="7" width="13.8571428571429" style="25" customWidth="1"/>
    <col min="8" max="8" width="14.4380952380952" style="25" customWidth="1"/>
    <col min="9" max="16384" width="10.6666666666667" style="25"/>
  </cols>
  <sheetData>
    <row r="1" s="25" customFormat="1" spans="1:8">
      <c r="A1" s="26" t="s">
        <v>7</v>
      </c>
      <c r="B1" s="27"/>
      <c r="C1" s="27"/>
      <c r="D1" s="27"/>
      <c r="E1" s="27"/>
      <c r="F1" s="27"/>
      <c r="G1" s="27"/>
      <c r="H1" s="27"/>
    </row>
    <row r="2" s="25" customFormat="1" ht="7" customHeight="1" spans="1:8">
      <c r="A2" s="27"/>
      <c r="B2" s="27"/>
      <c r="C2" s="27"/>
      <c r="D2" s="27"/>
      <c r="E2" s="27"/>
      <c r="F2" s="27"/>
      <c r="G2" s="27"/>
      <c r="H2" s="27"/>
    </row>
    <row r="3" s="25" customFormat="1" spans="1:8">
      <c r="A3" s="27"/>
      <c r="B3" s="27"/>
      <c r="C3" s="27"/>
      <c r="D3" s="27"/>
      <c r="E3" s="27"/>
      <c r="F3" s="27"/>
      <c r="G3" s="27"/>
      <c r="H3" s="27"/>
    </row>
    <row r="4" s="25" customFormat="1" spans="1:8">
      <c r="A4" s="27"/>
      <c r="B4" s="27"/>
      <c r="C4" s="27"/>
      <c r="D4" s="27"/>
      <c r="E4" s="27"/>
      <c r="F4" s="27"/>
      <c r="G4" s="27"/>
      <c r="H4" s="27"/>
    </row>
    <row r="5" s="25" customFormat="1" spans="1:8">
      <c r="A5" s="27"/>
      <c r="B5" s="27"/>
      <c r="C5" s="27"/>
      <c r="D5" s="27"/>
      <c r="E5" s="27"/>
      <c r="F5" s="27"/>
      <c r="G5" s="27"/>
      <c r="H5" s="27"/>
    </row>
    <row r="6" s="25" customFormat="1" spans="1:8">
      <c r="A6" s="27"/>
      <c r="B6" s="27"/>
      <c r="C6" s="27"/>
      <c r="D6" s="27"/>
      <c r="E6" s="27"/>
      <c r="F6" s="27"/>
      <c r="G6" s="27"/>
      <c r="H6" s="27"/>
    </row>
    <row r="7" s="25" customFormat="1" spans="1:8">
      <c r="A7" s="27"/>
      <c r="B7" s="27"/>
      <c r="C7" s="27"/>
      <c r="D7" s="27"/>
      <c r="E7" s="27"/>
      <c r="F7" s="27"/>
      <c r="G7" s="27"/>
      <c r="H7" s="27"/>
    </row>
    <row r="8" s="25" customFormat="1" spans="1:8">
      <c r="A8" s="27"/>
      <c r="B8" s="27"/>
      <c r="C8" s="27"/>
      <c r="D8" s="27"/>
      <c r="E8" s="27"/>
      <c r="F8" s="27"/>
      <c r="G8" s="27"/>
      <c r="H8" s="27"/>
    </row>
    <row r="9" s="25" customFormat="1" spans="1:8">
      <c r="A9" s="27"/>
      <c r="B9" s="27"/>
      <c r="C9" s="27"/>
      <c r="D9" s="27"/>
      <c r="E9" s="27"/>
      <c r="F9" s="27"/>
      <c r="G9" s="27"/>
      <c r="H9" s="27"/>
    </row>
    <row r="10" s="25" customFormat="1" spans="1:8">
      <c r="A10" s="27"/>
      <c r="B10" s="27"/>
      <c r="C10" s="27"/>
      <c r="D10" s="27"/>
      <c r="E10" s="27"/>
      <c r="F10" s="27"/>
      <c r="G10" s="27"/>
      <c r="H10" s="27"/>
    </row>
    <row r="11" s="25" customFormat="1" spans="1:8">
      <c r="A11" s="27"/>
      <c r="B11" s="27"/>
      <c r="C11" s="27"/>
      <c r="D11" s="27"/>
      <c r="E11" s="27"/>
      <c r="F11" s="27"/>
      <c r="G11" s="27"/>
      <c r="H11" s="27"/>
    </row>
    <row r="12" s="25" customFormat="1" spans="1:8">
      <c r="A12" s="27"/>
      <c r="B12" s="27"/>
      <c r="C12" s="27"/>
      <c r="D12" s="27"/>
      <c r="E12" s="27"/>
      <c r="F12" s="27"/>
      <c r="G12" s="27"/>
      <c r="H12" s="27"/>
    </row>
    <row r="13" s="25" customFormat="1" spans="1:8">
      <c r="A13" s="27"/>
      <c r="B13" s="27"/>
      <c r="C13" s="27"/>
      <c r="D13" s="27"/>
      <c r="E13" s="27"/>
      <c r="F13" s="27"/>
      <c r="G13" s="27"/>
      <c r="H13" s="27"/>
    </row>
    <row r="14" s="25" customFormat="1" spans="1:8">
      <c r="A14" s="27"/>
      <c r="B14" s="27"/>
      <c r="C14" s="27"/>
      <c r="D14" s="27"/>
      <c r="E14" s="27"/>
      <c r="F14" s="27"/>
      <c r="G14" s="27"/>
      <c r="H14" s="27"/>
    </row>
    <row r="15" s="25" customFormat="1" spans="1:8">
      <c r="A15" s="27"/>
      <c r="B15" s="27"/>
      <c r="C15" s="27"/>
      <c r="D15" s="27"/>
      <c r="E15" s="27"/>
      <c r="F15" s="27"/>
      <c r="G15" s="27"/>
      <c r="H15" s="27"/>
    </row>
    <row r="16" s="25" customFormat="1" spans="1:8">
      <c r="A16" s="27"/>
      <c r="B16" s="27"/>
      <c r="C16" s="27"/>
      <c r="D16" s="27"/>
      <c r="E16" s="27"/>
      <c r="F16" s="27"/>
      <c r="G16" s="27"/>
      <c r="H16" s="27"/>
    </row>
    <row r="17" s="25" customFormat="1" spans="1:8">
      <c r="A17" s="27"/>
      <c r="B17" s="27"/>
      <c r="C17" s="27"/>
      <c r="D17" s="27"/>
      <c r="E17" s="27"/>
      <c r="F17" s="27"/>
      <c r="G17" s="27"/>
      <c r="H17" s="27"/>
    </row>
    <row r="18" s="25" customFormat="1" spans="1:8">
      <c r="A18" s="27"/>
      <c r="B18" s="27"/>
      <c r="C18" s="27"/>
      <c r="D18" s="27"/>
      <c r="E18" s="27"/>
      <c r="F18" s="27"/>
      <c r="G18" s="27"/>
      <c r="H18" s="27"/>
    </row>
    <row r="19" s="25" customFormat="1" spans="1:8">
      <c r="A19" s="27"/>
      <c r="B19" s="27"/>
      <c r="C19" s="27"/>
      <c r="D19" s="27"/>
      <c r="E19" s="27"/>
      <c r="F19" s="27"/>
      <c r="G19" s="27"/>
      <c r="H19" s="27"/>
    </row>
    <row r="20" s="25" customFormat="1" spans="1:8">
      <c r="A20" s="27"/>
      <c r="B20" s="27"/>
      <c r="C20" s="27"/>
      <c r="D20" s="27"/>
      <c r="E20" s="27"/>
      <c r="F20" s="27"/>
      <c r="G20" s="27"/>
      <c r="H20" s="27"/>
    </row>
    <row r="21" s="25" customFormat="1" spans="1:8">
      <c r="A21" s="27"/>
      <c r="B21" s="27"/>
      <c r="C21" s="27"/>
      <c r="D21" s="27"/>
      <c r="E21" s="27"/>
      <c r="F21" s="27"/>
      <c r="G21" s="27"/>
      <c r="H21" s="27"/>
    </row>
    <row r="22" s="25" customFormat="1" spans="1:8">
      <c r="A22" s="27"/>
      <c r="B22" s="27"/>
      <c r="C22" s="27"/>
      <c r="D22" s="27"/>
      <c r="E22" s="27"/>
      <c r="F22" s="27"/>
      <c r="G22" s="27"/>
      <c r="H22" s="27"/>
    </row>
    <row r="23" s="25" customFormat="1" spans="1:8">
      <c r="A23" s="27"/>
      <c r="B23" s="27"/>
      <c r="C23" s="27"/>
      <c r="D23" s="27"/>
      <c r="E23" s="27"/>
      <c r="F23" s="27"/>
      <c r="G23" s="27"/>
      <c r="H23" s="27"/>
    </row>
    <row r="24" s="25" customFormat="1" spans="1:8">
      <c r="A24" s="27"/>
      <c r="B24" s="27"/>
      <c r="C24" s="27"/>
      <c r="D24" s="27"/>
      <c r="E24" s="27"/>
      <c r="F24" s="27"/>
      <c r="G24" s="27"/>
      <c r="H24" s="27"/>
    </row>
    <row r="25" s="25" customFormat="1" spans="1:8">
      <c r="A25" s="27"/>
      <c r="B25" s="27"/>
      <c r="C25" s="27"/>
      <c r="D25" s="27"/>
      <c r="E25" s="27"/>
      <c r="F25" s="27"/>
      <c r="G25" s="27"/>
      <c r="H25" s="27"/>
    </row>
    <row r="26" s="25" customFormat="1" spans="1:8">
      <c r="A26" s="27"/>
      <c r="B26" s="27"/>
      <c r="C26" s="27"/>
      <c r="D26" s="27"/>
      <c r="E26" s="27"/>
      <c r="F26" s="27"/>
      <c r="G26" s="27"/>
      <c r="H26" s="27"/>
    </row>
    <row r="27" s="25" customFormat="1" spans="1:8">
      <c r="A27" s="27"/>
      <c r="B27" s="27"/>
      <c r="C27" s="27"/>
      <c r="D27" s="27"/>
      <c r="E27" s="27"/>
      <c r="F27" s="27"/>
      <c r="G27" s="27"/>
      <c r="H27" s="27"/>
    </row>
    <row r="28" s="25" customFormat="1" spans="1:8">
      <c r="A28" s="27"/>
      <c r="B28" s="27"/>
      <c r="C28" s="27"/>
      <c r="D28" s="27"/>
      <c r="E28" s="27"/>
      <c r="F28" s="27"/>
      <c r="G28" s="27"/>
      <c r="H28" s="27"/>
    </row>
    <row r="29" s="25" customFormat="1" spans="1:8">
      <c r="A29" s="27"/>
      <c r="B29" s="27"/>
      <c r="C29" s="27"/>
      <c r="D29" s="27"/>
      <c r="E29" s="27"/>
      <c r="F29" s="27"/>
      <c r="G29" s="27"/>
      <c r="H29" s="27"/>
    </row>
    <row r="30" s="25" customFormat="1" spans="1:8">
      <c r="A30" s="27"/>
      <c r="B30" s="27"/>
      <c r="C30" s="27"/>
      <c r="D30" s="27"/>
      <c r="E30" s="27"/>
      <c r="F30" s="27"/>
      <c r="G30" s="27"/>
      <c r="H30" s="27"/>
    </row>
    <row r="31" s="25" customFormat="1" spans="1:8">
      <c r="A31" s="27"/>
      <c r="B31" s="27"/>
      <c r="C31" s="27"/>
      <c r="D31" s="27"/>
      <c r="E31" s="27"/>
      <c r="F31" s="27"/>
      <c r="G31" s="27"/>
      <c r="H31" s="27"/>
    </row>
    <row r="32" s="25" customFormat="1" spans="1:8">
      <c r="A32" s="27"/>
      <c r="B32" s="27"/>
      <c r="C32" s="27"/>
      <c r="D32" s="27"/>
      <c r="E32" s="27"/>
      <c r="F32" s="27"/>
      <c r="G32" s="27"/>
      <c r="H32" s="27"/>
    </row>
    <row r="33" s="25" customFormat="1" spans="1:8">
      <c r="A33" s="27"/>
      <c r="B33" s="27"/>
      <c r="C33" s="27"/>
      <c r="D33" s="27"/>
      <c r="E33" s="27"/>
      <c r="F33" s="27"/>
      <c r="G33" s="27"/>
      <c r="H33" s="27"/>
    </row>
    <row r="34" s="25" customFormat="1" spans="1:8">
      <c r="A34" s="27"/>
      <c r="B34" s="27"/>
      <c r="C34" s="27"/>
      <c r="D34" s="27"/>
      <c r="E34" s="27"/>
      <c r="F34" s="27"/>
      <c r="G34" s="27"/>
      <c r="H34" s="27"/>
    </row>
    <row r="35" s="25" customFormat="1" spans="1:8">
      <c r="A35" s="27"/>
      <c r="B35" s="27"/>
      <c r="C35" s="27"/>
      <c r="D35" s="27"/>
      <c r="E35" s="27"/>
      <c r="F35" s="27"/>
      <c r="G35" s="27"/>
      <c r="H35" s="27"/>
    </row>
    <row r="36" s="25" customFormat="1" spans="1:8">
      <c r="A36" s="27"/>
      <c r="B36" s="27"/>
      <c r="C36" s="27"/>
      <c r="D36" s="27"/>
      <c r="E36" s="27"/>
      <c r="F36" s="27"/>
      <c r="G36" s="27"/>
      <c r="H36" s="27"/>
    </row>
    <row r="37" s="25" customFormat="1" ht="263" customHeight="1" spans="1:8">
      <c r="A37" s="27"/>
      <c r="B37" s="27"/>
      <c r="C37" s="27"/>
      <c r="D37" s="27"/>
      <c r="E37" s="27"/>
      <c r="F37" s="27"/>
      <c r="G37" s="27"/>
      <c r="H37" s="27"/>
    </row>
  </sheetData>
  <mergeCells count="1">
    <mergeCell ref="A1:H37"/>
  </mergeCells>
  <pageMargins left="0.75" right="0.75" top="1" bottom="1" header="0.5" footer="0.5"/>
  <pageSetup paperSize="9" scale="83"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2"/>
  <sheetViews>
    <sheetView showGridLines="0" view="pageBreakPreview" zoomScaleNormal="100" workbookViewId="0">
      <selection activeCell="D21" sqref="D21"/>
    </sheetView>
  </sheetViews>
  <sheetFormatPr defaultColWidth="9" defaultRowHeight="12" outlineLevelCol="3"/>
  <cols>
    <col min="1" max="1" width="12.6666666666667" customWidth="1"/>
    <col min="2" max="2" width="13.5047619047619" customWidth="1"/>
    <col min="3" max="3" width="53.1428571428571" customWidth="1"/>
    <col min="4" max="4" width="14.4285714285714" customWidth="1"/>
  </cols>
  <sheetData>
    <row r="1" ht="21" customHeight="1" spans="1:4">
      <c r="A1" s="1" t="s">
        <v>8</v>
      </c>
      <c r="B1" s="1"/>
      <c r="C1" s="1"/>
      <c r="D1" s="1"/>
    </row>
    <row r="2" ht="13.5" customHeight="1" spans="1:4">
      <c r="A2" s="2" t="s">
        <v>9</v>
      </c>
      <c r="B2" s="2"/>
      <c r="C2" s="2"/>
      <c r="D2" s="4"/>
    </row>
    <row r="3" ht="13.5" customHeight="1" spans="1:4">
      <c r="A3" s="5" t="s">
        <v>10</v>
      </c>
      <c r="B3" s="6" t="s">
        <v>11</v>
      </c>
      <c r="C3" s="6" t="s">
        <v>12</v>
      </c>
      <c r="D3" s="7" t="s">
        <v>13</v>
      </c>
    </row>
    <row r="4" ht="13.5" customHeight="1" spans="1:4">
      <c r="A4" s="8">
        <v>1</v>
      </c>
      <c r="B4" s="9" t="s">
        <v>14</v>
      </c>
      <c r="C4" s="9" t="s">
        <v>15</v>
      </c>
      <c r="D4" s="14">
        <f>【标表2】工程量清单表!D47</f>
        <v>25310.955</v>
      </c>
    </row>
    <row r="5" ht="13.5" customHeight="1" spans="1:4">
      <c r="A5" s="8">
        <v>2</v>
      </c>
      <c r="B5" s="9" t="s">
        <v>16</v>
      </c>
      <c r="C5" s="9" t="s">
        <v>17</v>
      </c>
      <c r="D5" s="14">
        <f>【标表2】工程量清单表!D96</f>
        <v>0</v>
      </c>
    </row>
    <row r="6" ht="13.5" customHeight="1" spans="1:4">
      <c r="A6" s="8">
        <v>3</v>
      </c>
      <c r="B6" s="9" t="s">
        <v>18</v>
      </c>
      <c r="C6" s="9" t="s">
        <v>19</v>
      </c>
      <c r="D6" s="14">
        <f>【标表2】工程量清单表!D143</f>
        <v>0</v>
      </c>
    </row>
    <row r="7" ht="13.5" customHeight="1" spans="1:4">
      <c r="A7" s="8">
        <v>4</v>
      </c>
      <c r="B7" s="9" t="s">
        <v>20</v>
      </c>
      <c r="C7" s="9" t="s">
        <v>21</v>
      </c>
      <c r="D7" s="14">
        <f>【标表2】工程量清单表!D190</f>
        <v>0</v>
      </c>
    </row>
    <row r="8" ht="13.5" customHeight="1" spans="1:4">
      <c r="A8" s="8">
        <v>5</v>
      </c>
      <c r="B8" s="9" t="s">
        <v>22</v>
      </c>
      <c r="C8" s="9" t="s">
        <v>23</v>
      </c>
      <c r="D8" s="14">
        <f>【标表2】工程量清单表!D235</f>
        <v>0</v>
      </c>
    </row>
    <row r="9" ht="13.5" customHeight="1" spans="1:4">
      <c r="A9" s="8">
        <v>6</v>
      </c>
      <c r="B9" s="9" t="s">
        <v>24</v>
      </c>
      <c r="C9" s="9" t="s">
        <v>25</v>
      </c>
      <c r="D9" s="14">
        <f>【标表2】工程量清单表!D286</f>
        <v>0</v>
      </c>
    </row>
    <row r="10" ht="13.5" customHeight="1" spans="1:4">
      <c r="A10" s="8">
        <v>7</v>
      </c>
      <c r="B10" s="9" t="s">
        <v>26</v>
      </c>
      <c r="C10" s="9"/>
      <c r="D10" s="14">
        <f>SUM(D4:D9)</f>
        <v>25310.955</v>
      </c>
    </row>
    <row r="11" ht="13.5" customHeight="1" spans="1:4">
      <c r="A11" s="8">
        <v>8</v>
      </c>
      <c r="B11" s="9" t="s">
        <v>27</v>
      </c>
      <c r="C11" s="9"/>
      <c r="D11" s="14"/>
    </row>
    <row r="12" ht="13.5" customHeight="1" spans="1:4">
      <c r="A12" s="8">
        <v>9</v>
      </c>
      <c r="B12" s="9" t="s">
        <v>28</v>
      </c>
      <c r="C12" s="9"/>
      <c r="D12" s="14">
        <f>D10</f>
        <v>25310.955</v>
      </c>
    </row>
    <row r="13" ht="13.5" customHeight="1" spans="1:4">
      <c r="A13" s="8">
        <v>10</v>
      </c>
      <c r="B13" s="9" t="s">
        <v>29</v>
      </c>
      <c r="C13" s="9"/>
      <c r="D13" s="14"/>
    </row>
    <row r="14" ht="13.5" customHeight="1" spans="1:4">
      <c r="A14" s="8">
        <v>11</v>
      </c>
      <c r="B14" s="9" t="s">
        <v>30</v>
      </c>
      <c r="C14" s="9"/>
      <c r="D14" s="14">
        <f>D12*0.1</f>
        <v>2531.0955</v>
      </c>
    </row>
    <row r="15" ht="13.5" customHeight="1" spans="1:4">
      <c r="A15" s="8">
        <v>12</v>
      </c>
      <c r="B15" s="9" t="s">
        <v>31</v>
      </c>
      <c r="C15" s="9"/>
      <c r="D15" s="14">
        <f>D12+D14</f>
        <v>27842.0505</v>
      </c>
    </row>
    <row r="16" ht="13.5" customHeight="1" spans="1:4">
      <c r="A16" s="8"/>
      <c r="B16" s="9"/>
      <c r="C16" s="9"/>
      <c r="D16" s="13"/>
    </row>
    <row r="17" ht="13.5" customHeight="1" spans="1:4">
      <c r="A17" s="8"/>
      <c r="B17" s="9"/>
      <c r="C17" s="9"/>
      <c r="D17" s="13"/>
    </row>
    <row r="18" ht="13.5" customHeight="1" spans="1:4">
      <c r="A18" s="8"/>
      <c r="B18" s="9"/>
      <c r="C18" s="9"/>
      <c r="D18" s="13"/>
    </row>
    <row r="19" ht="13.5" customHeight="1" spans="1:4">
      <c r="A19" s="8"/>
      <c r="B19" s="9"/>
      <c r="C19" s="9"/>
      <c r="D19" s="13"/>
    </row>
    <row r="20" ht="13.5" customHeight="1" spans="1:4">
      <c r="A20" s="8"/>
      <c r="B20" s="9"/>
      <c r="C20" s="9"/>
      <c r="D20" s="13"/>
    </row>
    <row r="21" ht="13.5" customHeight="1" spans="1:4">
      <c r="A21" s="8"/>
      <c r="B21" s="9"/>
      <c r="C21" s="9"/>
      <c r="D21" s="13"/>
    </row>
    <row r="22" ht="13.5" customHeight="1" spans="1:4">
      <c r="A22" s="8"/>
      <c r="B22" s="9"/>
      <c r="C22" s="9"/>
      <c r="D22" s="13"/>
    </row>
    <row r="23" ht="13.5" customHeight="1" spans="1:4">
      <c r="A23" s="8"/>
      <c r="B23" s="9"/>
      <c r="C23" s="9"/>
      <c r="D23" s="13"/>
    </row>
    <row r="24" ht="13.5" customHeight="1" spans="1:4">
      <c r="A24" s="8"/>
      <c r="B24" s="9"/>
      <c r="C24" s="9"/>
      <c r="D24" s="13"/>
    </row>
    <row r="25" ht="13.5" customHeight="1" spans="1:4">
      <c r="A25" s="8"/>
      <c r="B25" s="9"/>
      <c r="C25" s="9"/>
      <c r="D25" s="13"/>
    </row>
    <row r="26" ht="13.5" customHeight="1" spans="1:4">
      <c r="A26" s="8"/>
      <c r="B26" s="9"/>
      <c r="C26" s="9"/>
      <c r="D26" s="13"/>
    </row>
    <row r="27" ht="13.5" customHeight="1" spans="1:4">
      <c r="A27" s="8"/>
      <c r="B27" s="9"/>
      <c r="C27" s="9"/>
      <c r="D27" s="13"/>
    </row>
    <row r="28" ht="13.5" customHeight="1" spans="1:4">
      <c r="A28" s="8"/>
      <c r="B28" s="9"/>
      <c r="C28" s="9"/>
      <c r="D28" s="13"/>
    </row>
    <row r="29" ht="13.5" customHeight="1" spans="1:4">
      <c r="A29" s="8"/>
      <c r="B29" s="9"/>
      <c r="C29" s="9"/>
      <c r="D29" s="13"/>
    </row>
    <row r="30" ht="13.5" customHeight="1" spans="1:4">
      <c r="A30" s="8"/>
      <c r="B30" s="9"/>
      <c r="C30" s="9"/>
      <c r="D30" s="13"/>
    </row>
    <row r="31" ht="13.5" customHeight="1" spans="1:4">
      <c r="A31" s="8"/>
      <c r="B31" s="9"/>
      <c r="C31" s="9"/>
      <c r="D31" s="13"/>
    </row>
    <row r="32" ht="13.5" customHeight="1" spans="1:4">
      <c r="A32" s="8"/>
      <c r="B32" s="9"/>
      <c r="C32" s="9"/>
      <c r="D32" s="13"/>
    </row>
    <row r="33" ht="13.5" customHeight="1" spans="1:4">
      <c r="A33" s="8"/>
      <c r="B33" s="9"/>
      <c r="C33" s="9"/>
      <c r="D33" s="13"/>
    </row>
    <row r="34" ht="13.5" customHeight="1" spans="1:4">
      <c r="A34" s="8"/>
      <c r="B34" s="9"/>
      <c r="C34" s="9"/>
      <c r="D34" s="13"/>
    </row>
    <row r="35" ht="13.5" customHeight="1" spans="1:4">
      <c r="A35" s="8"/>
      <c r="B35" s="9"/>
      <c r="C35" s="9"/>
      <c r="D35" s="13"/>
    </row>
    <row r="36" ht="13.5" customHeight="1" spans="1:4">
      <c r="A36" s="8"/>
      <c r="B36" s="9"/>
      <c r="C36" s="9"/>
      <c r="D36" s="13"/>
    </row>
    <row r="37" ht="13.5" customHeight="1" spans="1:4">
      <c r="A37" s="8"/>
      <c r="B37" s="9"/>
      <c r="C37" s="9"/>
      <c r="D37" s="13"/>
    </row>
    <row r="38" ht="13.5" customHeight="1" spans="1:4">
      <c r="A38" s="8"/>
      <c r="B38" s="9"/>
      <c r="C38" s="9"/>
      <c r="D38" s="13"/>
    </row>
    <row r="39" ht="13.5" customHeight="1" spans="1:4">
      <c r="A39" s="8"/>
      <c r="B39" s="9"/>
      <c r="C39" s="9"/>
      <c r="D39" s="13"/>
    </row>
    <row r="40" ht="13.5" customHeight="1" spans="1:4">
      <c r="A40" s="8"/>
      <c r="B40" s="9"/>
      <c r="C40" s="9"/>
      <c r="D40" s="13"/>
    </row>
    <row r="41" ht="13.5" customHeight="1" spans="1:4">
      <c r="A41" s="8"/>
      <c r="B41" s="9"/>
      <c r="C41" s="9"/>
      <c r="D41" s="13"/>
    </row>
    <row r="42" ht="13.5" customHeight="1" spans="1:4">
      <c r="A42" s="8"/>
      <c r="B42" s="9"/>
      <c r="C42" s="9"/>
      <c r="D42" s="13"/>
    </row>
    <row r="43" ht="13.5" customHeight="1" spans="1:4">
      <c r="A43" s="8"/>
      <c r="B43" s="9"/>
      <c r="C43" s="9"/>
      <c r="D43" s="13"/>
    </row>
    <row r="44" ht="13.5" customHeight="1" spans="1:4">
      <c r="A44" s="8"/>
      <c r="B44" s="9"/>
      <c r="C44" s="9"/>
      <c r="D44" s="13"/>
    </row>
    <row r="45" ht="13.5" customHeight="1" spans="1:4">
      <c r="A45" s="8"/>
      <c r="B45" s="9"/>
      <c r="C45" s="9"/>
      <c r="D45" s="13"/>
    </row>
    <row r="46" ht="13.5" customHeight="1" spans="1:4">
      <c r="A46" s="8"/>
      <c r="B46" s="9"/>
      <c r="C46" s="9"/>
      <c r="D46" s="13"/>
    </row>
    <row r="47" ht="13.5" customHeight="1" spans="1:4">
      <c r="A47" s="8"/>
      <c r="B47" s="9"/>
      <c r="C47" s="9"/>
      <c r="D47" s="13"/>
    </row>
    <row r="48" ht="13.5" customHeight="1" spans="1:4">
      <c r="A48" s="8"/>
      <c r="B48" s="9"/>
      <c r="C48" s="9"/>
      <c r="D48" s="13"/>
    </row>
    <row r="49" ht="13.5" customHeight="1" spans="1:4">
      <c r="A49" s="8"/>
      <c r="B49" s="9"/>
      <c r="C49" s="9"/>
      <c r="D49" s="13"/>
    </row>
    <row r="50" ht="13.5" customHeight="1" spans="1:4">
      <c r="A50" s="8"/>
      <c r="B50" s="9"/>
      <c r="C50" s="9"/>
      <c r="D50" s="13"/>
    </row>
    <row r="51" ht="13.5" customHeight="1" spans="1:4">
      <c r="A51" s="22"/>
      <c r="B51" s="23"/>
      <c r="C51" s="23"/>
      <c r="D51" s="24"/>
    </row>
    <row r="52" ht="13.5" customHeight="1" spans="1:4">
      <c r="A52" s="2"/>
      <c r="B52" s="2"/>
      <c r="C52" s="2"/>
      <c r="D52" s="4"/>
    </row>
  </sheetData>
  <sheetProtection sheet="1" objects="1"/>
  <mergeCells count="45">
    <mergeCell ref="A1:D1"/>
    <mergeCell ref="A2:C2"/>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A52:C52"/>
  </mergeCells>
  <printOptions horizontalCentered="1"/>
  <pageMargins left="0.19975" right="0.19975" top="0.59375" bottom="0" header="0.59375"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7"/>
  <sheetViews>
    <sheetView showGridLines="0" tabSelected="1" view="pageBreakPreview" zoomScaleNormal="100" workbookViewId="0">
      <selection activeCell="F18" sqref="F18"/>
    </sheetView>
  </sheetViews>
  <sheetFormatPr defaultColWidth="9" defaultRowHeight="12" outlineLevelCol="5"/>
  <cols>
    <col min="1" max="1" width="11.1428571428571" customWidth="1"/>
    <col min="2" max="2" width="34.4285714285714" customWidth="1"/>
    <col min="3" max="3" width="11.2857142857143" customWidth="1"/>
    <col min="4" max="4" width="10.5047619047619" customWidth="1"/>
    <col min="5" max="5" width="11.8571428571429" customWidth="1"/>
    <col min="6" max="6" width="13.8571428571429" customWidth="1"/>
  </cols>
  <sheetData>
    <row r="1" ht="21" customHeight="1" spans="1:6">
      <c r="A1" s="1" t="s">
        <v>32</v>
      </c>
      <c r="B1" s="1"/>
      <c r="C1" s="1"/>
      <c r="D1" s="1"/>
      <c r="E1" s="1"/>
      <c r="F1" s="1"/>
    </row>
    <row r="2" ht="13.5" customHeight="1" spans="1:6">
      <c r="A2" s="2" t="s">
        <v>9</v>
      </c>
      <c r="B2" s="2"/>
      <c r="C2" s="3"/>
      <c r="D2" s="3"/>
      <c r="E2" s="4"/>
      <c r="F2" s="4"/>
    </row>
    <row r="3" ht="13.5" customHeight="1" spans="1:6">
      <c r="A3" s="5" t="s">
        <v>33</v>
      </c>
      <c r="B3" s="6"/>
      <c r="C3" s="6"/>
      <c r="D3" s="6"/>
      <c r="E3" s="6"/>
      <c r="F3" s="7"/>
    </row>
    <row r="4" ht="13.5" customHeight="1" spans="1:6">
      <c r="A4" s="8" t="s">
        <v>34</v>
      </c>
      <c r="B4" s="9" t="s">
        <v>35</v>
      </c>
      <c r="C4" s="9" t="s">
        <v>36</v>
      </c>
      <c r="D4" s="9" t="s">
        <v>37</v>
      </c>
      <c r="E4" s="9" t="s">
        <v>38</v>
      </c>
      <c r="F4" s="10" t="s">
        <v>39</v>
      </c>
    </row>
    <row r="5" ht="13.5" customHeight="1" spans="1:6">
      <c r="A5" s="8" t="s">
        <v>40</v>
      </c>
      <c r="B5" s="11" t="s">
        <v>41</v>
      </c>
      <c r="C5" s="9"/>
      <c r="D5" s="12"/>
      <c r="E5" s="12"/>
      <c r="F5" s="13"/>
    </row>
    <row r="6" ht="13.5" customHeight="1" spans="1:6">
      <c r="A6" s="8" t="s">
        <v>42</v>
      </c>
      <c r="B6" s="11" t="s">
        <v>43</v>
      </c>
      <c r="C6" s="9"/>
      <c r="D6" s="12"/>
      <c r="E6" s="12"/>
      <c r="F6" s="14"/>
    </row>
    <row r="7" ht="18" customHeight="1" spans="1:6">
      <c r="A7" s="8" t="s">
        <v>44</v>
      </c>
      <c r="B7" s="11" t="s">
        <v>45</v>
      </c>
      <c r="C7" s="9" t="s">
        <v>46</v>
      </c>
      <c r="D7" s="12">
        <v>1</v>
      </c>
      <c r="E7" s="12"/>
      <c r="F7" s="14">
        <f>D7*E7</f>
        <v>0</v>
      </c>
    </row>
    <row r="8" ht="17" customHeight="1" spans="1:6">
      <c r="A8" s="8" t="s">
        <v>47</v>
      </c>
      <c r="B8" s="11" t="s">
        <v>48</v>
      </c>
      <c r="C8" s="9" t="s">
        <v>46</v>
      </c>
      <c r="D8" s="12">
        <v>1</v>
      </c>
      <c r="E8" s="12"/>
      <c r="F8" s="14">
        <f t="shared" ref="F8:F20" si="0">D8*E8</f>
        <v>0</v>
      </c>
    </row>
    <row r="9" ht="13.5" customHeight="1" spans="1:6">
      <c r="A9" s="8" t="s">
        <v>49</v>
      </c>
      <c r="B9" s="11" t="s">
        <v>50</v>
      </c>
      <c r="C9" s="9" t="s">
        <v>46</v>
      </c>
      <c r="D9" s="12">
        <v>1</v>
      </c>
      <c r="E9" s="12"/>
      <c r="F9" s="14">
        <f t="shared" si="0"/>
        <v>0</v>
      </c>
    </row>
    <row r="10" ht="13.5" customHeight="1" spans="1:6">
      <c r="A10" s="8" t="s">
        <v>51</v>
      </c>
      <c r="B10" s="11" t="s">
        <v>52</v>
      </c>
      <c r="C10" s="9"/>
      <c r="D10" s="12"/>
      <c r="E10" s="12"/>
      <c r="F10" s="14"/>
    </row>
    <row r="11" ht="13.5" customHeight="1" spans="1:6">
      <c r="A11" s="8" t="s">
        <v>53</v>
      </c>
      <c r="B11" s="11" t="s">
        <v>54</v>
      </c>
      <c r="C11" s="9" t="s">
        <v>46</v>
      </c>
      <c r="D11" s="12">
        <v>1</v>
      </c>
      <c r="E11" s="12"/>
      <c r="F11" s="14">
        <f t="shared" si="0"/>
        <v>0</v>
      </c>
    </row>
    <row r="12" ht="13.5" customHeight="1" spans="1:6">
      <c r="A12" s="8" t="s">
        <v>55</v>
      </c>
      <c r="B12" s="11" t="s">
        <v>56</v>
      </c>
      <c r="C12" s="9" t="s">
        <v>46</v>
      </c>
      <c r="D12" s="12">
        <v>1</v>
      </c>
      <c r="E12" s="12"/>
      <c r="F12" s="14">
        <f t="shared" si="0"/>
        <v>0</v>
      </c>
    </row>
    <row r="13" ht="16" customHeight="1" spans="1:6">
      <c r="A13" s="8" t="s">
        <v>57</v>
      </c>
      <c r="B13" s="11" t="s">
        <v>58</v>
      </c>
      <c r="C13" s="9" t="s">
        <v>46</v>
      </c>
      <c r="D13" s="12">
        <v>1</v>
      </c>
      <c r="E13" s="15">
        <f>1687397*0.015</f>
        <v>25310.955</v>
      </c>
      <c r="F13" s="14">
        <f t="shared" si="0"/>
        <v>25310.955</v>
      </c>
    </row>
    <row r="14" ht="13.5" customHeight="1" spans="1:6">
      <c r="A14" s="8" t="s">
        <v>59</v>
      </c>
      <c r="B14" s="11" t="s">
        <v>60</v>
      </c>
      <c r="C14" s="9"/>
      <c r="D14" s="12"/>
      <c r="E14" s="12"/>
      <c r="F14" s="14"/>
    </row>
    <row r="15" ht="21" customHeight="1" spans="1:6">
      <c r="A15" s="8" t="s">
        <v>61</v>
      </c>
      <c r="B15" s="11" t="s">
        <v>62</v>
      </c>
      <c r="C15" s="9" t="s">
        <v>63</v>
      </c>
      <c r="D15" s="12">
        <v>30</v>
      </c>
      <c r="E15" s="12"/>
      <c r="F15" s="14">
        <f t="shared" si="0"/>
        <v>0</v>
      </c>
    </row>
    <row r="16" ht="13.5" customHeight="1" spans="1:6">
      <c r="A16" s="8" t="s">
        <v>64</v>
      </c>
      <c r="B16" s="11" t="s">
        <v>65</v>
      </c>
      <c r="C16" s="9" t="s">
        <v>66</v>
      </c>
      <c r="D16" s="12">
        <v>5</v>
      </c>
      <c r="E16" s="12"/>
      <c r="F16" s="14">
        <f t="shared" si="0"/>
        <v>0</v>
      </c>
    </row>
    <row r="17" ht="13.5" customHeight="1" spans="1:6">
      <c r="A17" s="8" t="s">
        <v>67</v>
      </c>
      <c r="B17" s="11" t="s">
        <v>68</v>
      </c>
      <c r="C17" s="9" t="s">
        <v>66</v>
      </c>
      <c r="D17" s="12">
        <v>5</v>
      </c>
      <c r="E17" s="12"/>
      <c r="F17" s="14">
        <f t="shared" si="0"/>
        <v>0</v>
      </c>
    </row>
    <row r="18" ht="13.5" customHeight="1" spans="1:6">
      <c r="A18" s="8" t="s">
        <v>69</v>
      </c>
      <c r="B18" s="11" t="s">
        <v>70</v>
      </c>
      <c r="C18" s="9" t="s">
        <v>66</v>
      </c>
      <c r="D18" s="12">
        <v>5</v>
      </c>
      <c r="E18" s="12"/>
      <c r="F18" s="14">
        <f t="shared" si="0"/>
        <v>0</v>
      </c>
    </row>
    <row r="19" ht="16" customHeight="1" spans="1:6">
      <c r="A19" s="8" t="s">
        <v>71</v>
      </c>
      <c r="B19" s="11" t="s">
        <v>72</v>
      </c>
      <c r="C19" s="9" t="s">
        <v>73</v>
      </c>
      <c r="D19" s="12">
        <v>102.558</v>
      </c>
      <c r="E19" s="12"/>
      <c r="F19" s="14">
        <f t="shared" si="0"/>
        <v>0</v>
      </c>
    </row>
    <row r="20" ht="13.5" customHeight="1" spans="1:6">
      <c r="A20" s="8" t="s">
        <v>74</v>
      </c>
      <c r="B20" s="11" t="s">
        <v>75</v>
      </c>
      <c r="C20" s="9" t="s">
        <v>76</v>
      </c>
      <c r="D20" s="12">
        <v>1</v>
      </c>
      <c r="E20" s="12"/>
      <c r="F20" s="14">
        <f t="shared" si="0"/>
        <v>0</v>
      </c>
    </row>
    <row r="21" ht="13.5" customHeight="1" spans="1:6">
      <c r="A21" s="8"/>
      <c r="B21" s="11"/>
      <c r="C21" s="9"/>
      <c r="D21" s="12"/>
      <c r="E21" s="12"/>
      <c r="F21" s="14"/>
    </row>
    <row r="22" ht="13.5" customHeight="1" spans="1:6">
      <c r="A22" s="8"/>
      <c r="B22" s="11"/>
      <c r="C22" s="9"/>
      <c r="D22" s="12"/>
      <c r="E22" s="12"/>
      <c r="F22" s="14"/>
    </row>
    <row r="23" ht="13.5" customHeight="1" spans="1:6">
      <c r="A23" s="8"/>
      <c r="B23" s="11"/>
      <c r="C23" s="9"/>
      <c r="D23" s="12"/>
      <c r="E23" s="12"/>
      <c r="F23" s="13"/>
    </row>
    <row r="24" ht="13.5" customHeight="1" spans="1:6">
      <c r="A24" s="8"/>
      <c r="B24" s="11"/>
      <c r="C24" s="9"/>
      <c r="D24" s="12"/>
      <c r="E24" s="12"/>
      <c r="F24" s="13"/>
    </row>
    <row r="25" ht="13.5" customHeight="1" spans="1:6">
      <c r="A25" s="8"/>
      <c r="B25" s="11"/>
      <c r="C25" s="9"/>
      <c r="D25" s="12"/>
      <c r="E25" s="12"/>
      <c r="F25" s="13"/>
    </row>
    <row r="26" ht="13.5" customHeight="1" spans="1:6">
      <c r="A26" s="8"/>
      <c r="B26" s="11"/>
      <c r="C26" s="9"/>
      <c r="D26" s="12"/>
      <c r="E26" s="12"/>
      <c r="F26" s="13"/>
    </row>
    <row r="27" ht="13.5" customHeight="1" spans="1:6">
      <c r="A27" s="8"/>
      <c r="B27" s="11"/>
      <c r="C27" s="9"/>
      <c r="D27" s="12"/>
      <c r="E27" s="12"/>
      <c r="F27" s="13"/>
    </row>
    <row r="28" ht="13.5" customHeight="1" spans="1:6">
      <c r="A28" s="8"/>
      <c r="B28" s="11"/>
      <c r="C28" s="9"/>
      <c r="D28" s="12"/>
      <c r="E28" s="12"/>
      <c r="F28" s="13"/>
    </row>
    <row r="29" ht="13.5" customHeight="1" spans="1:6">
      <c r="A29" s="8"/>
      <c r="B29" s="11"/>
      <c r="C29" s="9"/>
      <c r="D29" s="12"/>
      <c r="E29" s="12"/>
      <c r="F29" s="13"/>
    </row>
    <row r="30" ht="13.5" customHeight="1" spans="1:6">
      <c r="A30" s="8"/>
      <c r="B30" s="11"/>
      <c r="C30" s="9"/>
      <c r="D30" s="12"/>
      <c r="E30" s="12"/>
      <c r="F30" s="13"/>
    </row>
    <row r="31" ht="13.5" customHeight="1" spans="1:6">
      <c r="A31" s="8"/>
      <c r="B31" s="11"/>
      <c r="C31" s="9"/>
      <c r="D31" s="12"/>
      <c r="E31" s="12"/>
      <c r="F31" s="13"/>
    </row>
    <row r="32" ht="13.5" customHeight="1" spans="1:6">
      <c r="A32" s="8"/>
      <c r="B32" s="11"/>
      <c r="C32" s="9"/>
      <c r="D32" s="12"/>
      <c r="E32" s="12"/>
      <c r="F32" s="13"/>
    </row>
    <row r="33" ht="13.5" customHeight="1" spans="1:6">
      <c r="A33" s="8"/>
      <c r="B33" s="11"/>
      <c r="C33" s="9"/>
      <c r="D33" s="12"/>
      <c r="E33" s="12"/>
      <c r="F33" s="13"/>
    </row>
    <row r="34" ht="13.5" customHeight="1" spans="1:6">
      <c r="A34" s="8"/>
      <c r="B34" s="11"/>
      <c r="C34" s="9"/>
      <c r="D34" s="12"/>
      <c r="E34" s="12"/>
      <c r="F34" s="13"/>
    </row>
    <row r="35" ht="13.5" customHeight="1" spans="1:6">
      <c r="A35" s="8"/>
      <c r="B35" s="11"/>
      <c r="C35" s="9"/>
      <c r="D35" s="12"/>
      <c r="E35" s="12"/>
      <c r="F35" s="13"/>
    </row>
    <row r="36" ht="13.5" customHeight="1" spans="1:6">
      <c r="A36" s="8"/>
      <c r="B36" s="11"/>
      <c r="C36" s="9"/>
      <c r="D36" s="12"/>
      <c r="E36" s="12"/>
      <c r="F36" s="13"/>
    </row>
    <row r="37" ht="13.5" customHeight="1" spans="1:6">
      <c r="A37" s="8"/>
      <c r="B37" s="11"/>
      <c r="C37" s="9"/>
      <c r="D37" s="12"/>
      <c r="E37" s="12"/>
      <c r="F37" s="13"/>
    </row>
    <row r="38" ht="13.5" customHeight="1" spans="1:6">
      <c r="A38" s="8"/>
      <c r="B38" s="11"/>
      <c r="C38" s="9"/>
      <c r="D38" s="12"/>
      <c r="E38" s="12"/>
      <c r="F38" s="13"/>
    </row>
    <row r="39" ht="13.5" customHeight="1" spans="1:6">
      <c r="A39" s="8"/>
      <c r="B39" s="11"/>
      <c r="C39" s="9"/>
      <c r="D39" s="12"/>
      <c r="E39" s="12"/>
      <c r="F39" s="13"/>
    </row>
    <row r="40" ht="13.5" customHeight="1" spans="1:6">
      <c r="A40" s="8"/>
      <c r="B40" s="11"/>
      <c r="C40" s="9"/>
      <c r="D40" s="12"/>
      <c r="E40" s="12"/>
      <c r="F40" s="13"/>
    </row>
    <row r="41" ht="13.5" customHeight="1" spans="1:6">
      <c r="A41" s="8"/>
      <c r="B41" s="11"/>
      <c r="C41" s="9"/>
      <c r="D41" s="12"/>
      <c r="E41" s="12"/>
      <c r="F41" s="13"/>
    </row>
    <row r="42" ht="13.5" customHeight="1" spans="1:6">
      <c r="A42" s="8"/>
      <c r="B42" s="11"/>
      <c r="C42" s="9"/>
      <c r="D42" s="12"/>
      <c r="E42" s="12"/>
      <c r="F42" s="13"/>
    </row>
    <row r="43" ht="13.5" customHeight="1" spans="1:6">
      <c r="A43" s="8"/>
      <c r="B43" s="11"/>
      <c r="C43" s="9"/>
      <c r="D43" s="12"/>
      <c r="E43" s="12"/>
      <c r="F43" s="13"/>
    </row>
    <row r="44" ht="13.5" customHeight="1" spans="1:6">
      <c r="A44" s="8"/>
      <c r="B44" s="11"/>
      <c r="C44" s="9"/>
      <c r="D44" s="12"/>
      <c r="E44" s="12"/>
      <c r="F44" s="13"/>
    </row>
    <row r="45" ht="13.5" customHeight="1" spans="1:6">
      <c r="A45" s="8"/>
      <c r="B45" s="11"/>
      <c r="C45" s="9"/>
      <c r="D45" s="12"/>
      <c r="E45" s="12"/>
      <c r="F45" s="13"/>
    </row>
    <row r="46" ht="13.5" customHeight="1" spans="1:6">
      <c r="A46" s="8"/>
      <c r="B46" s="11"/>
      <c r="C46" s="9"/>
      <c r="D46" s="12"/>
      <c r="E46" s="12"/>
      <c r="F46" s="13"/>
    </row>
    <row r="47" ht="18" customHeight="1" spans="1:6">
      <c r="A47" s="16" t="s">
        <v>77</v>
      </c>
      <c r="B47" s="17"/>
      <c r="C47" s="18"/>
      <c r="D47" s="19">
        <f>SUM(F7:F20)</f>
        <v>25310.955</v>
      </c>
      <c r="E47" s="20" t="s">
        <v>78</v>
      </c>
      <c r="F47" s="21"/>
    </row>
    <row r="48" ht="21" customHeight="1" spans="1:6">
      <c r="A48" s="2"/>
      <c r="B48" s="2"/>
      <c r="C48" s="3"/>
      <c r="D48" s="3"/>
      <c r="E48" s="4"/>
      <c r="F48" s="4"/>
    </row>
    <row r="49" ht="21" customHeight="1" spans="1:6">
      <c r="A49" s="1" t="s">
        <v>32</v>
      </c>
      <c r="B49" s="1"/>
      <c r="C49" s="1"/>
      <c r="D49" s="1"/>
      <c r="E49" s="1"/>
      <c r="F49" s="1"/>
    </row>
    <row r="50" ht="13.5" customHeight="1" spans="1:6">
      <c r="A50" s="2" t="s">
        <v>9</v>
      </c>
      <c r="B50" s="2"/>
      <c r="C50" s="3"/>
      <c r="D50" s="3"/>
      <c r="E50" s="4"/>
      <c r="F50" s="4"/>
    </row>
    <row r="51" ht="13.5" customHeight="1" spans="1:6">
      <c r="A51" s="5" t="s">
        <v>79</v>
      </c>
      <c r="B51" s="6"/>
      <c r="C51" s="6"/>
      <c r="D51" s="6"/>
      <c r="E51" s="6"/>
      <c r="F51" s="7"/>
    </row>
    <row r="52" ht="13.5" customHeight="1" spans="1:6">
      <c r="A52" s="8" t="s">
        <v>34</v>
      </c>
      <c r="B52" s="9" t="s">
        <v>35</v>
      </c>
      <c r="C52" s="9" t="s">
        <v>36</v>
      </c>
      <c r="D52" s="9" t="s">
        <v>37</v>
      </c>
      <c r="E52" s="9" t="s">
        <v>38</v>
      </c>
      <c r="F52" s="10" t="s">
        <v>39</v>
      </c>
    </row>
    <row r="53" ht="13.5" customHeight="1" spans="1:6">
      <c r="A53" s="8" t="s">
        <v>80</v>
      </c>
      <c r="B53" s="11" t="s">
        <v>81</v>
      </c>
      <c r="C53" s="9" t="s">
        <v>82</v>
      </c>
      <c r="D53" s="12">
        <v>20</v>
      </c>
      <c r="E53" s="12"/>
      <c r="F53" s="14">
        <f>D53*E53</f>
        <v>0</v>
      </c>
    </row>
    <row r="54" ht="13.5" customHeight="1" spans="1:6">
      <c r="A54" s="8" t="s">
        <v>83</v>
      </c>
      <c r="B54" s="11" t="s">
        <v>84</v>
      </c>
      <c r="C54" s="9" t="s">
        <v>82</v>
      </c>
      <c r="D54" s="12">
        <v>20</v>
      </c>
      <c r="E54" s="12"/>
      <c r="F54" s="14">
        <f t="shared" ref="F54:F72" si="1">D54*E54</f>
        <v>0</v>
      </c>
    </row>
    <row r="55" ht="13.5" customHeight="1" spans="1:6">
      <c r="A55" s="8" t="s">
        <v>85</v>
      </c>
      <c r="B55" s="11" t="s">
        <v>86</v>
      </c>
      <c r="C55" s="9"/>
      <c r="D55" s="12"/>
      <c r="E55" s="12"/>
      <c r="F55" s="14"/>
    </row>
    <row r="56" ht="13.5" customHeight="1" spans="1:6">
      <c r="A56" s="8" t="s">
        <v>61</v>
      </c>
      <c r="B56" s="11" t="s">
        <v>87</v>
      </c>
      <c r="C56" s="9" t="s">
        <v>82</v>
      </c>
      <c r="D56" s="12">
        <v>15</v>
      </c>
      <c r="E56" s="12"/>
      <c r="F56" s="14">
        <f t="shared" si="1"/>
        <v>0</v>
      </c>
    </row>
    <row r="57" ht="13.5" customHeight="1" spans="1:6">
      <c r="A57" s="8" t="s">
        <v>64</v>
      </c>
      <c r="B57" s="11" t="s">
        <v>88</v>
      </c>
      <c r="C57" s="9" t="s">
        <v>82</v>
      </c>
      <c r="D57" s="12">
        <v>15</v>
      </c>
      <c r="E57" s="12"/>
      <c r="F57" s="14">
        <f t="shared" si="1"/>
        <v>0</v>
      </c>
    </row>
    <row r="58" ht="13.5" customHeight="1" spans="1:6">
      <c r="A58" s="8" t="s">
        <v>67</v>
      </c>
      <c r="B58" s="11" t="s">
        <v>89</v>
      </c>
      <c r="C58" s="9" t="s">
        <v>90</v>
      </c>
      <c r="D58" s="12">
        <v>30</v>
      </c>
      <c r="E58" s="12"/>
      <c r="F58" s="14">
        <f t="shared" si="1"/>
        <v>0</v>
      </c>
    </row>
    <row r="59" ht="13.5" customHeight="1" spans="1:6">
      <c r="A59" s="8" t="s">
        <v>91</v>
      </c>
      <c r="B59" s="11" t="s">
        <v>92</v>
      </c>
      <c r="C59" s="9"/>
      <c r="D59" s="12"/>
      <c r="E59" s="12"/>
      <c r="F59" s="14"/>
    </row>
    <row r="60" ht="13.5" customHeight="1" spans="1:6">
      <c r="A60" s="8" t="s">
        <v>61</v>
      </c>
      <c r="B60" s="11" t="s">
        <v>93</v>
      </c>
      <c r="C60" s="9" t="s">
        <v>82</v>
      </c>
      <c r="D60" s="12">
        <v>15</v>
      </c>
      <c r="E60" s="12"/>
      <c r="F60" s="14">
        <f t="shared" si="1"/>
        <v>0</v>
      </c>
    </row>
    <row r="61" ht="13.5" customHeight="1" spans="1:6">
      <c r="A61" s="8" t="s">
        <v>64</v>
      </c>
      <c r="B61" s="11" t="s">
        <v>94</v>
      </c>
      <c r="C61" s="9" t="s">
        <v>82</v>
      </c>
      <c r="D61" s="12">
        <v>30</v>
      </c>
      <c r="E61" s="12"/>
      <c r="F61" s="14">
        <f t="shared" si="1"/>
        <v>0</v>
      </c>
    </row>
    <row r="62" ht="17" customHeight="1" spans="1:6">
      <c r="A62" s="8" t="s">
        <v>67</v>
      </c>
      <c r="B62" s="11" t="s">
        <v>95</v>
      </c>
      <c r="C62" s="9" t="s">
        <v>90</v>
      </c>
      <c r="D62" s="12">
        <v>40</v>
      </c>
      <c r="E62" s="12"/>
      <c r="F62" s="14">
        <f t="shared" si="1"/>
        <v>0</v>
      </c>
    </row>
    <row r="63" ht="13.5" customHeight="1" spans="1:6">
      <c r="A63" s="8" t="s">
        <v>69</v>
      </c>
      <c r="B63" s="11" t="s">
        <v>96</v>
      </c>
      <c r="C63" s="9" t="s">
        <v>82</v>
      </c>
      <c r="D63" s="12">
        <v>15</v>
      </c>
      <c r="E63" s="12"/>
      <c r="F63" s="14">
        <f t="shared" si="1"/>
        <v>0</v>
      </c>
    </row>
    <row r="64" ht="13.5" customHeight="1" spans="1:6">
      <c r="A64" s="8" t="s">
        <v>97</v>
      </c>
      <c r="B64" s="11" t="s">
        <v>98</v>
      </c>
      <c r="C64" s="9"/>
      <c r="D64" s="12"/>
      <c r="E64" s="12"/>
      <c r="F64" s="14"/>
    </row>
    <row r="65" ht="13.5" customHeight="1" spans="1:6">
      <c r="A65" s="8" t="s">
        <v>61</v>
      </c>
      <c r="B65" s="11" t="s">
        <v>99</v>
      </c>
      <c r="C65" s="9" t="s">
        <v>82</v>
      </c>
      <c r="D65" s="12">
        <v>200</v>
      </c>
      <c r="E65" s="12"/>
      <c r="F65" s="14">
        <f t="shared" si="1"/>
        <v>0</v>
      </c>
    </row>
    <row r="66" ht="13.5" customHeight="1" spans="1:6">
      <c r="A66" s="8" t="s">
        <v>64</v>
      </c>
      <c r="B66" s="11" t="s">
        <v>100</v>
      </c>
      <c r="C66" s="9" t="s">
        <v>82</v>
      </c>
      <c r="D66" s="12">
        <v>200</v>
      </c>
      <c r="E66" s="12"/>
      <c r="F66" s="14">
        <f t="shared" si="1"/>
        <v>0</v>
      </c>
    </row>
    <row r="67" ht="13.5" customHeight="1" spans="1:6">
      <c r="A67" s="8" t="s">
        <v>67</v>
      </c>
      <c r="B67" s="11" t="s">
        <v>101</v>
      </c>
      <c r="C67" s="9" t="s">
        <v>90</v>
      </c>
      <c r="D67" s="12">
        <v>200</v>
      </c>
      <c r="E67" s="12"/>
      <c r="F67" s="14">
        <f t="shared" si="1"/>
        <v>0</v>
      </c>
    </row>
    <row r="68" ht="13.5" customHeight="1" spans="1:6">
      <c r="A68" s="8" t="s">
        <v>102</v>
      </c>
      <c r="B68" s="11" t="s">
        <v>103</v>
      </c>
      <c r="C68" s="9" t="s">
        <v>104</v>
      </c>
      <c r="D68" s="12">
        <v>80</v>
      </c>
      <c r="E68" s="12"/>
      <c r="F68" s="14">
        <f t="shared" si="1"/>
        <v>0</v>
      </c>
    </row>
    <row r="69" ht="25" customHeight="1" spans="1:6">
      <c r="A69" s="8" t="s">
        <v>105</v>
      </c>
      <c r="B69" s="11" t="s">
        <v>106</v>
      </c>
      <c r="C69" s="9" t="s">
        <v>107</v>
      </c>
      <c r="D69" s="12">
        <v>102.558</v>
      </c>
      <c r="E69" s="12"/>
      <c r="F69" s="14">
        <f t="shared" si="1"/>
        <v>0</v>
      </c>
    </row>
    <row r="70" ht="27" customHeight="1" spans="1:6">
      <c r="A70" s="8" t="s">
        <v>108</v>
      </c>
      <c r="B70" s="11" t="s">
        <v>109</v>
      </c>
      <c r="C70" s="9" t="s">
        <v>107</v>
      </c>
      <c r="D70" s="12">
        <v>102.558</v>
      </c>
      <c r="E70" s="12"/>
      <c r="F70" s="14">
        <f t="shared" si="1"/>
        <v>0</v>
      </c>
    </row>
    <row r="71" ht="27" customHeight="1" spans="1:6">
      <c r="A71" s="8" t="s">
        <v>110</v>
      </c>
      <c r="B71" s="11" t="s">
        <v>111</v>
      </c>
      <c r="C71" s="9" t="s">
        <v>107</v>
      </c>
      <c r="D71" s="12">
        <v>102.558</v>
      </c>
      <c r="E71" s="12"/>
      <c r="F71" s="14">
        <f t="shared" si="1"/>
        <v>0</v>
      </c>
    </row>
    <row r="72" ht="17" customHeight="1" spans="1:6">
      <c r="A72" s="8" t="s">
        <v>112</v>
      </c>
      <c r="B72" s="11" t="s">
        <v>113</v>
      </c>
      <c r="C72" s="9" t="s">
        <v>107</v>
      </c>
      <c r="D72" s="12">
        <v>20</v>
      </c>
      <c r="E72" s="12"/>
      <c r="F72" s="14">
        <f t="shared" si="1"/>
        <v>0</v>
      </c>
    </row>
    <row r="73" ht="13.5" customHeight="1" spans="1:6">
      <c r="A73" s="8"/>
      <c r="B73" s="11"/>
      <c r="C73" s="9"/>
      <c r="D73" s="12"/>
      <c r="E73" s="12"/>
      <c r="F73" s="13"/>
    </row>
    <row r="74" ht="13.5" customHeight="1" spans="1:6">
      <c r="A74" s="8"/>
      <c r="B74" s="11"/>
      <c r="C74" s="9"/>
      <c r="D74" s="12"/>
      <c r="E74" s="12"/>
      <c r="F74" s="13"/>
    </row>
    <row r="75" ht="13.5" customHeight="1" spans="1:6">
      <c r="A75" s="8"/>
      <c r="B75" s="11"/>
      <c r="C75" s="9"/>
      <c r="D75" s="12"/>
      <c r="E75" s="12"/>
      <c r="F75" s="13"/>
    </row>
    <row r="76" ht="13.5" customHeight="1" spans="1:6">
      <c r="A76" s="8"/>
      <c r="B76" s="11"/>
      <c r="C76" s="9"/>
      <c r="D76" s="12"/>
      <c r="E76" s="12"/>
      <c r="F76" s="13"/>
    </row>
    <row r="77" ht="13.5" customHeight="1" spans="1:6">
      <c r="A77" s="8"/>
      <c r="B77" s="11"/>
      <c r="C77" s="9"/>
      <c r="D77" s="12"/>
      <c r="E77" s="12"/>
      <c r="F77" s="13"/>
    </row>
    <row r="78" ht="13.5" customHeight="1" spans="1:6">
      <c r="A78" s="8"/>
      <c r="B78" s="11"/>
      <c r="C78" s="9"/>
      <c r="D78" s="12"/>
      <c r="E78" s="12"/>
      <c r="F78" s="13"/>
    </row>
    <row r="79" ht="13.5" customHeight="1" spans="1:6">
      <c r="A79" s="8"/>
      <c r="B79" s="11"/>
      <c r="C79" s="9"/>
      <c r="D79" s="12"/>
      <c r="E79" s="12"/>
      <c r="F79" s="13"/>
    </row>
    <row r="80" ht="13.5" customHeight="1" spans="1:6">
      <c r="A80" s="8"/>
      <c r="B80" s="11"/>
      <c r="C80" s="9"/>
      <c r="D80" s="12"/>
      <c r="E80" s="12"/>
      <c r="F80" s="13"/>
    </row>
    <row r="81" ht="13.5" customHeight="1" spans="1:6">
      <c r="A81" s="8"/>
      <c r="B81" s="11"/>
      <c r="C81" s="9"/>
      <c r="D81" s="12"/>
      <c r="E81" s="12"/>
      <c r="F81" s="13"/>
    </row>
    <row r="82" ht="13.5" customHeight="1" spans="1:6">
      <c r="A82" s="8"/>
      <c r="B82" s="11"/>
      <c r="C82" s="9"/>
      <c r="D82" s="12"/>
      <c r="E82" s="12"/>
      <c r="F82" s="13"/>
    </row>
    <row r="83" ht="13.5" customHeight="1" spans="1:6">
      <c r="A83" s="8"/>
      <c r="B83" s="11"/>
      <c r="C83" s="9"/>
      <c r="D83" s="12"/>
      <c r="E83" s="12"/>
      <c r="F83" s="13"/>
    </row>
    <row r="84" ht="13.5" customHeight="1" spans="1:6">
      <c r="A84" s="8"/>
      <c r="B84" s="11"/>
      <c r="C84" s="9"/>
      <c r="D84" s="12"/>
      <c r="E84" s="12"/>
      <c r="F84" s="13"/>
    </row>
    <row r="85" ht="13.5" customHeight="1" spans="1:6">
      <c r="A85" s="8"/>
      <c r="B85" s="11"/>
      <c r="C85" s="9"/>
      <c r="D85" s="12"/>
      <c r="E85" s="12"/>
      <c r="F85" s="13"/>
    </row>
    <row r="86" ht="13.5" customHeight="1" spans="1:6">
      <c r="A86" s="8"/>
      <c r="B86" s="11"/>
      <c r="C86" s="9"/>
      <c r="D86" s="12"/>
      <c r="E86" s="12"/>
      <c r="F86" s="13"/>
    </row>
    <row r="87" ht="13.5" customHeight="1" spans="1:6">
      <c r="A87" s="8"/>
      <c r="B87" s="11"/>
      <c r="C87" s="9"/>
      <c r="D87" s="12"/>
      <c r="E87" s="12"/>
      <c r="F87" s="13"/>
    </row>
    <row r="88" ht="13.5" customHeight="1" spans="1:6">
      <c r="A88" s="8"/>
      <c r="B88" s="11"/>
      <c r="C88" s="9"/>
      <c r="D88" s="12"/>
      <c r="E88" s="12"/>
      <c r="F88" s="13"/>
    </row>
    <row r="89" ht="13.5" customHeight="1" spans="1:6">
      <c r="A89" s="8"/>
      <c r="B89" s="11"/>
      <c r="C89" s="9"/>
      <c r="D89" s="12"/>
      <c r="E89" s="12"/>
      <c r="F89" s="13"/>
    </row>
    <row r="90" ht="13.5" customHeight="1" spans="1:6">
      <c r="A90" s="8"/>
      <c r="B90" s="11"/>
      <c r="C90" s="9"/>
      <c r="D90" s="12"/>
      <c r="E90" s="12"/>
      <c r="F90" s="13"/>
    </row>
    <row r="91" ht="13.5" customHeight="1" spans="1:6">
      <c r="A91" s="8"/>
      <c r="B91" s="11"/>
      <c r="C91" s="9"/>
      <c r="D91" s="12"/>
      <c r="E91" s="12"/>
      <c r="F91" s="13"/>
    </row>
    <row r="92" ht="13.5" customHeight="1" spans="1:6">
      <c r="A92" s="8"/>
      <c r="B92" s="11"/>
      <c r="C92" s="9"/>
      <c r="D92" s="12"/>
      <c r="E92" s="12"/>
      <c r="F92" s="13"/>
    </row>
    <row r="93" ht="13.5" customHeight="1" spans="1:6">
      <c r="A93" s="8"/>
      <c r="B93" s="11"/>
      <c r="C93" s="9"/>
      <c r="D93" s="12"/>
      <c r="E93" s="12"/>
      <c r="F93" s="13"/>
    </row>
    <row r="94" ht="13.5" customHeight="1" spans="1:6">
      <c r="A94" s="8"/>
      <c r="B94" s="11"/>
      <c r="C94" s="9"/>
      <c r="D94" s="12"/>
      <c r="E94" s="12"/>
      <c r="F94" s="13"/>
    </row>
    <row r="95" ht="13.5" customHeight="1" spans="1:6">
      <c r="A95" s="8"/>
      <c r="B95" s="11"/>
      <c r="C95" s="9"/>
      <c r="D95" s="12"/>
      <c r="E95" s="12"/>
      <c r="F95" s="13"/>
    </row>
    <row r="96" ht="18" customHeight="1" spans="1:6">
      <c r="A96" s="16" t="s">
        <v>114</v>
      </c>
      <c r="B96" s="17"/>
      <c r="C96" s="18"/>
      <c r="D96" s="19">
        <f>SUM(F53:F72)</f>
        <v>0</v>
      </c>
      <c r="E96" s="20" t="s">
        <v>78</v>
      </c>
      <c r="F96" s="21"/>
    </row>
    <row r="97" ht="21" customHeight="1" spans="1:6">
      <c r="A97" s="2"/>
      <c r="B97" s="2"/>
      <c r="C97" s="3"/>
      <c r="D97" s="3"/>
      <c r="E97" s="4"/>
      <c r="F97" s="4"/>
    </row>
    <row r="98" ht="21" customHeight="1" spans="1:6">
      <c r="A98" s="1" t="s">
        <v>32</v>
      </c>
      <c r="B98" s="1"/>
      <c r="C98" s="1"/>
      <c r="D98" s="1"/>
      <c r="E98" s="1"/>
      <c r="F98" s="1"/>
    </row>
    <row r="99" ht="13.5" customHeight="1" spans="1:6">
      <c r="A99" s="2" t="s">
        <v>9</v>
      </c>
      <c r="B99" s="2"/>
      <c r="C99" s="3"/>
      <c r="D99" s="3"/>
      <c r="E99" s="4"/>
      <c r="F99" s="4"/>
    </row>
    <row r="100" ht="13.5" customHeight="1" spans="1:6">
      <c r="A100" s="5" t="s">
        <v>115</v>
      </c>
      <c r="B100" s="6"/>
      <c r="C100" s="6"/>
      <c r="D100" s="6"/>
      <c r="E100" s="6"/>
      <c r="F100" s="7"/>
    </row>
    <row r="101" ht="13.5" customHeight="1" spans="1:6">
      <c r="A101" s="8" t="s">
        <v>34</v>
      </c>
      <c r="B101" s="9" t="s">
        <v>35</v>
      </c>
      <c r="C101" s="9" t="s">
        <v>36</v>
      </c>
      <c r="D101" s="9" t="s">
        <v>37</v>
      </c>
      <c r="E101" s="9" t="s">
        <v>38</v>
      </c>
      <c r="F101" s="10" t="s">
        <v>39</v>
      </c>
    </row>
    <row r="102" ht="13.5" customHeight="1" spans="1:6">
      <c r="A102" s="8" t="s">
        <v>116</v>
      </c>
      <c r="B102" s="11" t="s">
        <v>117</v>
      </c>
      <c r="C102" s="9" t="s">
        <v>90</v>
      </c>
      <c r="D102" s="12">
        <v>2500</v>
      </c>
      <c r="E102" s="12"/>
      <c r="F102" s="14">
        <f>D102*E102</f>
        <v>0</v>
      </c>
    </row>
    <row r="103" ht="13.5" customHeight="1" spans="1:6">
      <c r="A103" s="8" t="s">
        <v>118</v>
      </c>
      <c r="B103" s="11" t="s">
        <v>119</v>
      </c>
      <c r="C103" s="9"/>
      <c r="D103" s="12"/>
      <c r="E103" s="12"/>
      <c r="F103" s="14"/>
    </row>
    <row r="104" ht="13.5" customHeight="1" spans="1:6">
      <c r="A104" s="8" t="s">
        <v>61</v>
      </c>
      <c r="B104" s="11" t="s">
        <v>120</v>
      </c>
      <c r="C104" s="9" t="s">
        <v>121</v>
      </c>
      <c r="D104" s="12">
        <v>130000</v>
      </c>
      <c r="E104" s="12"/>
      <c r="F104" s="14">
        <f t="shared" ref="F103:F129" si="2">D104*E104</f>
        <v>0</v>
      </c>
    </row>
    <row r="105" ht="13.5" customHeight="1" spans="1:6">
      <c r="A105" s="8" t="s">
        <v>64</v>
      </c>
      <c r="B105" s="11" t="s">
        <v>122</v>
      </c>
      <c r="C105" s="9" t="s">
        <v>121</v>
      </c>
      <c r="D105" s="12">
        <v>26000</v>
      </c>
      <c r="E105" s="12"/>
      <c r="F105" s="14">
        <f t="shared" si="2"/>
        <v>0</v>
      </c>
    </row>
    <row r="106" ht="13.5" customHeight="1" spans="1:6">
      <c r="A106" s="8" t="s">
        <v>67</v>
      </c>
      <c r="B106" s="11" t="s">
        <v>123</v>
      </c>
      <c r="C106" s="9" t="s">
        <v>124</v>
      </c>
      <c r="D106" s="12">
        <v>6</v>
      </c>
      <c r="E106" s="12"/>
      <c r="F106" s="14">
        <f t="shared" si="2"/>
        <v>0</v>
      </c>
    </row>
    <row r="107" ht="13.5" customHeight="1" spans="1:6">
      <c r="A107" s="8" t="s">
        <v>69</v>
      </c>
      <c r="B107" s="11" t="s">
        <v>125</v>
      </c>
      <c r="C107" s="9" t="s">
        <v>124</v>
      </c>
      <c r="D107" s="12">
        <v>6</v>
      </c>
      <c r="E107" s="12"/>
      <c r="F107" s="14">
        <f t="shared" si="2"/>
        <v>0</v>
      </c>
    </row>
    <row r="108" ht="13.5" customHeight="1" spans="1:6">
      <c r="A108" s="8" t="s">
        <v>126</v>
      </c>
      <c r="B108" s="11" t="s">
        <v>127</v>
      </c>
      <c r="C108" s="9" t="s">
        <v>124</v>
      </c>
      <c r="D108" s="12">
        <v>6</v>
      </c>
      <c r="E108" s="12"/>
      <c r="F108" s="14">
        <f t="shared" si="2"/>
        <v>0</v>
      </c>
    </row>
    <row r="109" ht="13.5" customHeight="1" spans="1:6">
      <c r="A109" s="8" t="s">
        <v>128</v>
      </c>
      <c r="B109" s="11" t="s">
        <v>129</v>
      </c>
      <c r="C109" s="9"/>
      <c r="D109" s="12"/>
      <c r="E109" s="12"/>
      <c r="F109" s="14"/>
    </row>
    <row r="110" ht="13.5" customHeight="1" spans="1:6">
      <c r="A110" s="8" t="s">
        <v>61</v>
      </c>
      <c r="B110" s="11" t="s">
        <v>129</v>
      </c>
      <c r="C110" s="9" t="s">
        <v>124</v>
      </c>
      <c r="D110" s="12">
        <v>1</v>
      </c>
      <c r="E110" s="12"/>
      <c r="F110" s="14">
        <f t="shared" si="2"/>
        <v>0</v>
      </c>
    </row>
    <row r="111" ht="13.5" customHeight="1" spans="1:6">
      <c r="A111" s="8" t="s">
        <v>130</v>
      </c>
      <c r="B111" s="11" t="s">
        <v>131</v>
      </c>
      <c r="C111" s="9"/>
      <c r="D111" s="12"/>
      <c r="E111" s="12"/>
      <c r="F111" s="14"/>
    </row>
    <row r="112" ht="18" customHeight="1" spans="1:6">
      <c r="A112" s="8" t="s">
        <v>61</v>
      </c>
      <c r="B112" s="11" t="s">
        <v>132</v>
      </c>
      <c r="C112" s="9" t="s">
        <v>104</v>
      </c>
      <c r="D112" s="12">
        <v>4500</v>
      </c>
      <c r="E112" s="12"/>
      <c r="F112" s="14">
        <f t="shared" si="2"/>
        <v>0</v>
      </c>
    </row>
    <row r="113" ht="13.5" customHeight="1" spans="1:6">
      <c r="A113" s="8" t="s">
        <v>64</v>
      </c>
      <c r="B113" s="11" t="s">
        <v>133</v>
      </c>
      <c r="C113" s="9" t="s">
        <v>104</v>
      </c>
      <c r="D113" s="12">
        <v>600</v>
      </c>
      <c r="E113" s="12"/>
      <c r="F113" s="14">
        <f t="shared" si="2"/>
        <v>0</v>
      </c>
    </row>
    <row r="114" ht="13.5" customHeight="1" spans="1:6">
      <c r="A114" s="8" t="s">
        <v>134</v>
      </c>
      <c r="B114" s="11" t="s">
        <v>135</v>
      </c>
      <c r="C114" s="9"/>
      <c r="D114" s="12"/>
      <c r="E114" s="12"/>
      <c r="F114" s="14"/>
    </row>
    <row r="115" ht="24" customHeight="1" spans="1:6">
      <c r="A115" s="8" t="s">
        <v>61</v>
      </c>
      <c r="B115" s="11" t="s">
        <v>136</v>
      </c>
      <c r="C115" s="9" t="s">
        <v>82</v>
      </c>
      <c r="D115" s="12">
        <v>30</v>
      </c>
      <c r="E115" s="12"/>
      <c r="F115" s="14">
        <f t="shared" si="2"/>
        <v>0</v>
      </c>
    </row>
    <row r="116" ht="24" customHeight="1" spans="1:6">
      <c r="A116" s="8" t="s">
        <v>64</v>
      </c>
      <c r="B116" s="11" t="s">
        <v>137</v>
      </c>
      <c r="C116" s="9" t="s">
        <v>82</v>
      </c>
      <c r="D116" s="12">
        <v>30</v>
      </c>
      <c r="E116" s="12"/>
      <c r="F116" s="14">
        <f t="shared" si="2"/>
        <v>0</v>
      </c>
    </row>
    <row r="117" ht="21" customHeight="1" spans="1:6">
      <c r="A117" s="8" t="s">
        <v>67</v>
      </c>
      <c r="B117" s="11" t="s">
        <v>138</v>
      </c>
      <c r="C117" s="9" t="s">
        <v>82</v>
      </c>
      <c r="D117" s="12">
        <v>20</v>
      </c>
      <c r="E117" s="12"/>
      <c r="F117" s="14">
        <f t="shared" si="2"/>
        <v>0</v>
      </c>
    </row>
    <row r="118" ht="13.5" customHeight="1" spans="1:6">
      <c r="A118" s="8" t="s">
        <v>69</v>
      </c>
      <c r="B118" s="11" t="s">
        <v>139</v>
      </c>
      <c r="C118" s="9" t="s">
        <v>90</v>
      </c>
      <c r="D118" s="12">
        <v>180</v>
      </c>
      <c r="E118" s="12"/>
      <c r="F118" s="14">
        <f t="shared" si="2"/>
        <v>0</v>
      </c>
    </row>
    <row r="119" ht="13.5" customHeight="1" spans="1:6">
      <c r="A119" s="8" t="s">
        <v>126</v>
      </c>
      <c r="B119" s="11" t="s">
        <v>140</v>
      </c>
      <c r="C119" s="9" t="s">
        <v>90</v>
      </c>
      <c r="D119" s="12">
        <v>180</v>
      </c>
      <c r="E119" s="12"/>
      <c r="F119" s="14">
        <f t="shared" si="2"/>
        <v>0</v>
      </c>
    </row>
    <row r="120" ht="13.5" customHeight="1" spans="1:6">
      <c r="A120" s="8" t="s">
        <v>141</v>
      </c>
      <c r="B120" s="11" t="s">
        <v>142</v>
      </c>
      <c r="C120" s="9" t="s">
        <v>82</v>
      </c>
      <c r="D120" s="12">
        <v>50</v>
      </c>
      <c r="E120" s="12"/>
      <c r="F120" s="14">
        <f t="shared" si="2"/>
        <v>0</v>
      </c>
    </row>
    <row r="121" ht="13.5" customHeight="1" spans="1:6">
      <c r="A121" s="8" t="s">
        <v>143</v>
      </c>
      <c r="B121" s="11" t="s">
        <v>144</v>
      </c>
      <c r="C121" s="9" t="s">
        <v>82</v>
      </c>
      <c r="D121" s="12">
        <v>30</v>
      </c>
      <c r="E121" s="12"/>
      <c r="F121" s="14">
        <f t="shared" si="2"/>
        <v>0</v>
      </c>
    </row>
    <row r="122" ht="27" customHeight="1" spans="1:6">
      <c r="A122" s="8" t="s">
        <v>145</v>
      </c>
      <c r="B122" s="11" t="s">
        <v>146</v>
      </c>
      <c r="C122" s="9" t="s">
        <v>82</v>
      </c>
      <c r="D122" s="12">
        <v>100</v>
      </c>
      <c r="E122" s="12"/>
      <c r="F122" s="14">
        <f t="shared" si="2"/>
        <v>0</v>
      </c>
    </row>
    <row r="123" ht="25" customHeight="1" spans="1:6">
      <c r="A123" s="8" t="s">
        <v>147</v>
      </c>
      <c r="B123" s="11" t="s">
        <v>148</v>
      </c>
      <c r="C123" s="9" t="s">
        <v>82</v>
      </c>
      <c r="D123" s="12">
        <v>100</v>
      </c>
      <c r="E123" s="12"/>
      <c r="F123" s="14">
        <f t="shared" si="2"/>
        <v>0</v>
      </c>
    </row>
    <row r="124" ht="13.5" customHeight="1" spans="1:6">
      <c r="A124" s="8" t="s">
        <v>149</v>
      </c>
      <c r="B124" s="11" t="s">
        <v>150</v>
      </c>
      <c r="C124" s="9" t="s">
        <v>90</v>
      </c>
      <c r="D124" s="12">
        <v>500</v>
      </c>
      <c r="E124" s="12"/>
      <c r="F124" s="14">
        <f t="shared" si="2"/>
        <v>0</v>
      </c>
    </row>
    <row r="125" ht="21" customHeight="1" spans="1:6">
      <c r="A125" s="8" t="s">
        <v>151</v>
      </c>
      <c r="B125" s="11" t="s">
        <v>152</v>
      </c>
      <c r="C125" s="9" t="s">
        <v>153</v>
      </c>
      <c r="D125" s="12">
        <v>200</v>
      </c>
      <c r="E125" s="12"/>
      <c r="F125" s="14">
        <f t="shared" si="2"/>
        <v>0</v>
      </c>
    </row>
    <row r="126" ht="13.5" customHeight="1" spans="1:6">
      <c r="A126" s="8" t="s">
        <v>154</v>
      </c>
      <c r="B126" s="11" t="s">
        <v>155</v>
      </c>
      <c r="C126" s="9"/>
      <c r="D126" s="12"/>
      <c r="E126" s="12"/>
      <c r="F126" s="14"/>
    </row>
    <row r="127" ht="13.5" customHeight="1" spans="1:6">
      <c r="A127" s="8" t="s">
        <v>61</v>
      </c>
      <c r="B127" s="11" t="s">
        <v>156</v>
      </c>
      <c r="C127" s="9" t="s">
        <v>82</v>
      </c>
      <c r="D127" s="12">
        <v>15</v>
      </c>
      <c r="E127" s="12"/>
      <c r="F127" s="14">
        <f t="shared" si="2"/>
        <v>0</v>
      </c>
    </row>
    <row r="128" ht="13.5" customHeight="1" spans="1:6">
      <c r="A128" s="8" t="s">
        <v>64</v>
      </c>
      <c r="B128" s="11" t="s">
        <v>157</v>
      </c>
      <c r="C128" s="9" t="s">
        <v>82</v>
      </c>
      <c r="D128" s="12">
        <v>40</v>
      </c>
      <c r="E128" s="12"/>
      <c r="F128" s="14">
        <f t="shared" si="2"/>
        <v>0</v>
      </c>
    </row>
    <row r="129" ht="24" customHeight="1" spans="1:6">
      <c r="A129" s="8" t="s">
        <v>158</v>
      </c>
      <c r="B129" s="11" t="s">
        <v>159</v>
      </c>
      <c r="C129" s="9" t="s">
        <v>107</v>
      </c>
      <c r="D129" s="12">
        <v>7200</v>
      </c>
      <c r="E129" s="12"/>
      <c r="F129" s="14">
        <f t="shared" si="2"/>
        <v>0</v>
      </c>
    </row>
    <row r="130" ht="13.5" customHeight="1" spans="1:6">
      <c r="A130" s="8"/>
      <c r="B130" s="11"/>
      <c r="C130" s="9"/>
      <c r="D130" s="12"/>
      <c r="E130" s="12"/>
      <c r="F130" s="13"/>
    </row>
    <row r="131" ht="13.5" customHeight="1" spans="1:6">
      <c r="A131" s="8"/>
      <c r="B131" s="11"/>
      <c r="C131" s="9"/>
      <c r="D131" s="12"/>
      <c r="E131" s="12"/>
      <c r="F131" s="13"/>
    </row>
    <row r="132" ht="13.5" customHeight="1" spans="1:6">
      <c r="A132" s="8"/>
      <c r="B132" s="11"/>
      <c r="C132" s="9"/>
      <c r="D132" s="12"/>
      <c r="E132" s="12"/>
      <c r="F132" s="13"/>
    </row>
    <row r="133" ht="13.5" customHeight="1" spans="1:6">
      <c r="A133" s="8"/>
      <c r="B133" s="11"/>
      <c r="C133" s="9"/>
      <c r="D133" s="12"/>
      <c r="E133" s="12"/>
      <c r="F133" s="13"/>
    </row>
    <row r="134" ht="13.5" customHeight="1" spans="1:6">
      <c r="A134" s="8"/>
      <c r="B134" s="11"/>
      <c r="C134" s="9"/>
      <c r="D134" s="12"/>
      <c r="E134" s="12"/>
      <c r="F134" s="13"/>
    </row>
    <row r="135" ht="13.5" customHeight="1" spans="1:6">
      <c r="A135" s="8"/>
      <c r="B135" s="11"/>
      <c r="C135" s="9"/>
      <c r="D135" s="12"/>
      <c r="E135" s="12"/>
      <c r="F135" s="13"/>
    </row>
    <row r="136" ht="13.5" customHeight="1" spans="1:6">
      <c r="A136" s="8"/>
      <c r="B136" s="11"/>
      <c r="C136" s="9"/>
      <c r="D136" s="12"/>
      <c r="E136" s="12"/>
      <c r="F136" s="13"/>
    </row>
    <row r="137" ht="13.5" customHeight="1" spans="1:6">
      <c r="A137" s="8"/>
      <c r="B137" s="11"/>
      <c r="C137" s="9"/>
      <c r="D137" s="12"/>
      <c r="E137" s="12"/>
      <c r="F137" s="13"/>
    </row>
    <row r="138" ht="13.5" customHeight="1" spans="1:6">
      <c r="A138" s="8"/>
      <c r="B138" s="11"/>
      <c r="C138" s="9"/>
      <c r="D138" s="12"/>
      <c r="E138" s="12"/>
      <c r="F138" s="13"/>
    </row>
    <row r="139" ht="13.5" customHeight="1" spans="1:6">
      <c r="A139" s="8"/>
      <c r="B139" s="11"/>
      <c r="C139" s="9"/>
      <c r="D139" s="12"/>
      <c r="E139" s="12"/>
      <c r="F139" s="13"/>
    </row>
    <row r="140" ht="13.5" customHeight="1" spans="1:6">
      <c r="A140" s="8"/>
      <c r="B140" s="11"/>
      <c r="C140" s="9"/>
      <c r="D140" s="12"/>
      <c r="E140" s="12"/>
      <c r="F140" s="13"/>
    </row>
    <row r="141" ht="13.5" customHeight="1" spans="1:6">
      <c r="A141" s="8"/>
      <c r="B141" s="11"/>
      <c r="C141" s="9"/>
      <c r="D141" s="12"/>
      <c r="E141" s="12"/>
      <c r="F141" s="13"/>
    </row>
    <row r="142" ht="13.5" customHeight="1" spans="1:6">
      <c r="A142" s="8"/>
      <c r="B142" s="11"/>
      <c r="C142" s="9"/>
      <c r="D142" s="12"/>
      <c r="E142" s="12"/>
      <c r="F142" s="13"/>
    </row>
    <row r="143" ht="18" customHeight="1" spans="1:6">
      <c r="A143" s="16" t="s">
        <v>160</v>
      </c>
      <c r="B143" s="17"/>
      <c r="C143" s="18"/>
      <c r="D143" s="19">
        <f>SUM(F102:F129)</f>
        <v>0</v>
      </c>
      <c r="E143" s="20" t="s">
        <v>78</v>
      </c>
      <c r="F143" s="21"/>
    </row>
    <row r="144" ht="21" customHeight="1" spans="1:6">
      <c r="A144" s="2"/>
      <c r="B144" s="2"/>
      <c r="C144" s="3"/>
      <c r="D144" s="3"/>
      <c r="E144" s="4"/>
      <c r="F144" s="4"/>
    </row>
    <row r="145" ht="21" customHeight="1" spans="1:6">
      <c r="A145" s="1" t="s">
        <v>32</v>
      </c>
      <c r="B145" s="1"/>
      <c r="C145" s="1"/>
      <c r="D145" s="1"/>
      <c r="E145" s="1"/>
      <c r="F145" s="1"/>
    </row>
    <row r="146" ht="13.5" customHeight="1" spans="1:6">
      <c r="A146" s="2" t="s">
        <v>9</v>
      </c>
      <c r="B146" s="2"/>
      <c r="C146" s="3"/>
      <c r="D146" s="3"/>
      <c r="E146" s="4"/>
      <c r="F146" s="4"/>
    </row>
    <row r="147" ht="13.5" customHeight="1" spans="1:6">
      <c r="A147" s="5" t="s">
        <v>161</v>
      </c>
      <c r="B147" s="6"/>
      <c r="C147" s="6"/>
      <c r="D147" s="6"/>
      <c r="E147" s="6"/>
      <c r="F147" s="7"/>
    </row>
    <row r="148" ht="13.5" customHeight="1" spans="1:6">
      <c r="A148" s="8" t="s">
        <v>34</v>
      </c>
      <c r="B148" s="9" t="s">
        <v>35</v>
      </c>
      <c r="C148" s="9" t="s">
        <v>36</v>
      </c>
      <c r="D148" s="9" t="s">
        <v>37</v>
      </c>
      <c r="E148" s="9" t="s">
        <v>38</v>
      </c>
      <c r="F148" s="10" t="s">
        <v>39</v>
      </c>
    </row>
    <row r="149" ht="13.5" customHeight="1" spans="1:6">
      <c r="A149" s="8" t="s">
        <v>162</v>
      </c>
      <c r="B149" s="11" t="s">
        <v>163</v>
      </c>
      <c r="C149" s="9"/>
      <c r="D149" s="12"/>
      <c r="E149" s="12"/>
      <c r="F149" s="14"/>
    </row>
    <row r="150" ht="13.5" customHeight="1" spans="1:6">
      <c r="A150" s="8" t="s">
        <v>61</v>
      </c>
      <c r="B150" s="11" t="s">
        <v>164</v>
      </c>
      <c r="C150" s="9" t="s">
        <v>104</v>
      </c>
      <c r="D150" s="12">
        <v>100</v>
      </c>
      <c r="E150" s="12"/>
      <c r="F150" s="14">
        <f>D150*E150</f>
        <v>0</v>
      </c>
    </row>
    <row r="151" ht="13.5" customHeight="1" spans="1:6">
      <c r="A151" s="8" t="s">
        <v>64</v>
      </c>
      <c r="B151" s="11" t="s">
        <v>165</v>
      </c>
      <c r="C151" s="9" t="s">
        <v>104</v>
      </c>
      <c r="D151" s="12">
        <v>240</v>
      </c>
      <c r="E151" s="12"/>
      <c r="F151" s="14">
        <f t="shared" ref="F151:F187" si="3">D151*E151</f>
        <v>0</v>
      </c>
    </row>
    <row r="152" ht="13.5" customHeight="1" spans="1:6">
      <c r="A152" s="8" t="s">
        <v>67</v>
      </c>
      <c r="B152" s="11" t="s">
        <v>166</v>
      </c>
      <c r="C152" s="9" t="s">
        <v>90</v>
      </c>
      <c r="D152" s="12">
        <v>200</v>
      </c>
      <c r="E152" s="12"/>
      <c r="F152" s="14">
        <f t="shared" si="3"/>
        <v>0</v>
      </c>
    </row>
    <row r="153" ht="21" customHeight="1" spans="1:6">
      <c r="A153" s="8" t="s">
        <v>69</v>
      </c>
      <c r="B153" s="11" t="s">
        <v>167</v>
      </c>
      <c r="C153" s="9" t="s">
        <v>90</v>
      </c>
      <c r="D153" s="12">
        <v>100</v>
      </c>
      <c r="E153" s="12"/>
      <c r="F153" s="14">
        <f t="shared" si="3"/>
        <v>0</v>
      </c>
    </row>
    <row r="154" ht="13.5" customHeight="1" spans="1:6">
      <c r="A154" s="8" t="s">
        <v>126</v>
      </c>
      <c r="B154" s="11" t="s">
        <v>168</v>
      </c>
      <c r="C154" s="9" t="s">
        <v>104</v>
      </c>
      <c r="D154" s="12">
        <v>10</v>
      </c>
      <c r="E154" s="12"/>
      <c r="F154" s="14">
        <f t="shared" si="3"/>
        <v>0</v>
      </c>
    </row>
    <row r="155" ht="13.5" customHeight="1" spans="1:6">
      <c r="A155" s="8" t="s">
        <v>169</v>
      </c>
      <c r="B155" s="11" t="s">
        <v>170</v>
      </c>
      <c r="C155" s="9"/>
      <c r="D155" s="12"/>
      <c r="E155" s="12"/>
      <c r="F155" s="14"/>
    </row>
    <row r="156" ht="21" customHeight="1" spans="1:6">
      <c r="A156" s="8" t="s">
        <v>61</v>
      </c>
      <c r="B156" s="11" t="s">
        <v>171</v>
      </c>
      <c r="C156" s="9" t="s">
        <v>82</v>
      </c>
      <c r="D156" s="12">
        <v>20</v>
      </c>
      <c r="E156" s="12"/>
      <c r="F156" s="14">
        <f t="shared" si="3"/>
        <v>0</v>
      </c>
    </row>
    <row r="157" ht="13.5" customHeight="1" spans="1:6">
      <c r="A157" s="8" t="s">
        <v>64</v>
      </c>
      <c r="B157" s="11" t="s">
        <v>172</v>
      </c>
      <c r="C157" s="9" t="s">
        <v>173</v>
      </c>
      <c r="D157" s="12">
        <v>40</v>
      </c>
      <c r="E157" s="12"/>
      <c r="F157" s="14">
        <f t="shared" si="3"/>
        <v>0</v>
      </c>
    </row>
    <row r="158" ht="13.5" customHeight="1" spans="1:6">
      <c r="A158" s="8" t="s">
        <v>174</v>
      </c>
      <c r="B158" s="11" t="s">
        <v>175</v>
      </c>
      <c r="C158" s="9"/>
      <c r="D158" s="12"/>
      <c r="E158" s="12"/>
      <c r="F158" s="14"/>
    </row>
    <row r="159" ht="13.5" customHeight="1" spans="1:6">
      <c r="A159" s="8" t="s">
        <v>61</v>
      </c>
      <c r="B159" s="11" t="s">
        <v>176</v>
      </c>
      <c r="C159" s="9" t="s">
        <v>104</v>
      </c>
      <c r="D159" s="12">
        <v>10</v>
      </c>
      <c r="E159" s="12"/>
      <c r="F159" s="14">
        <f t="shared" si="3"/>
        <v>0</v>
      </c>
    </row>
    <row r="160" ht="13.5" customHeight="1" spans="1:6">
      <c r="A160" s="8" t="s">
        <v>64</v>
      </c>
      <c r="B160" s="11" t="s">
        <v>177</v>
      </c>
      <c r="C160" s="9" t="s">
        <v>104</v>
      </c>
      <c r="D160" s="12">
        <v>10</v>
      </c>
      <c r="E160" s="12"/>
      <c r="F160" s="14">
        <f t="shared" si="3"/>
        <v>0</v>
      </c>
    </row>
    <row r="161" ht="13.5" customHeight="1" spans="1:6">
      <c r="A161" s="8" t="s">
        <v>67</v>
      </c>
      <c r="B161" s="11" t="s">
        <v>178</v>
      </c>
      <c r="C161" s="9" t="s">
        <v>104</v>
      </c>
      <c r="D161" s="12">
        <v>10</v>
      </c>
      <c r="E161" s="12"/>
      <c r="F161" s="14">
        <f t="shared" si="3"/>
        <v>0</v>
      </c>
    </row>
    <row r="162" ht="13.5" customHeight="1" spans="1:6">
      <c r="A162" s="8" t="s">
        <v>69</v>
      </c>
      <c r="B162" s="11" t="s">
        <v>179</v>
      </c>
      <c r="C162" s="9" t="s">
        <v>104</v>
      </c>
      <c r="D162" s="12">
        <v>20</v>
      </c>
      <c r="E162" s="12"/>
      <c r="F162" s="14">
        <f t="shared" si="3"/>
        <v>0</v>
      </c>
    </row>
    <row r="163" ht="13.5" customHeight="1" spans="1:6">
      <c r="A163" s="8" t="s">
        <v>126</v>
      </c>
      <c r="B163" s="11" t="s">
        <v>180</v>
      </c>
      <c r="C163" s="9" t="s">
        <v>104</v>
      </c>
      <c r="D163" s="12">
        <v>6</v>
      </c>
      <c r="E163" s="12"/>
      <c r="F163" s="14">
        <f t="shared" si="3"/>
        <v>0</v>
      </c>
    </row>
    <row r="164" ht="13.5" customHeight="1" spans="1:6">
      <c r="A164" s="8" t="s">
        <v>141</v>
      </c>
      <c r="B164" s="11" t="s">
        <v>181</v>
      </c>
      <c r="C164" s="9" t="s">
        <v>104</v>
      </c>
      <c r="D164" s="12">
        <v>20</v>
      </c>
      <c r="E164" s="12"/>
      <c r="F164" s="14">
        <f t="shared" si="3"/>
        <v>0</v>
      </c>
    </row>
    <row r="165" ht="13.5" customHeight="1" spans="1:6">
      <c r="A165" s="8" t="s">
        <v>143</v>
      </c>
      <c r="B165" s="11" t="s">
        <v>182</v>
      </c>
      <c r="C165" s="9" t="s">
        <v>183</v>
      </c>
      <c r="D165" s="12">
        <v>10</v>
      </c>
      <c r="E165" s="12"/>
      <c r="F165" s="14">
        <f t="shared" si="3"/>
        <v>0</v>
      </c>
    </row>
    <row r="166" ht="13.5" customHeight="1" spans="1:6">
      <c r="A166" s="8" t="s">
        <v>145</v>
      </c>
      <c r="B166" s="11" t="s">
        <v>184</v>
      </c>
      <c r="C166" s="9" t="s">
        <v>104</v>
      </c>
      <c r="D166" s="12">
        <v>10</v>
      </c>
      <c r="E166" s="12"/>
      <c r="F166" s="14">
        <f t="shared" si="3"/>
        <v>0</v>
      </c>
    </row>
    <row r="167" ht="13.5" customHeight="1" spans="1:6">
      <c r="A167" s="8" t="s">
        <v>185</v>
      </c>
      <c r="B167" s="11" t="s">
        <v>186</v>
      </c>
      <c r="C167" s="9"/>
      <c r="D167" s="12"/>
      <c r="E167" s="12"/>
      <c r="F167" s="14"/>
    </row>
    <row r="168" ht="13.5" customHeight="1" spans="1:6">
      <c r="A168" s="8" t="s">
        <v>187</v>
      </c>
      <c r="B168" s="11" t="s">
        <v>188</v>
      </c>
      <c r="C168" s="9" t="s">
        <v>104</v>
      </c>
      <c r="D168" s="12">
        <v>10</v>
      </c>
      <c r="E168" s="12"/>
      <c r="F168" s="14">
        <f t="shared" si="3"/>
        <v>0</v>
      </c>
    </row>
    <row r="169" ht="13.5" customHeight="1" spans="1:6">
      <c r="A169" s="8" t="s">
        <v>189</v>
      </c>
      <c r="B169" s="11" t="s">
        <v>190</v>
      </c>
      <c r="C169" s="9"/>
      <c r="D169" s="12"/>
      <c r="E169" s="12"/>
      <c r="F169" s="14"/>
    </row>
    <row r="170" ht="21" customHeight="1" spans="1:6">
      <c r="A170" s="8" t="s">
        <v>61</v>
      </c>
      <c r="B170" s="11" t="s">
        <v>191</v>
      </c>
      <c r="C170" s="9" t="s">
        <v>104</v>
      </c>
      <c r="D170" s="12">
        <v>660</v>
      </c>
      <c r="E170" s="12"/>
      <c r="F170" s="14">
        <f t="shared" si="3"/>
        <v>0</v>
      </c>
    </row>
    <row r="171" ht="23" customHeight="1" spans="1:6">
      <c r="A171" s="8" t="s">
        <v>64</v>
      </c>
      <c r="B171" s="11" t="s">
        <v>192</v>
      </c>
      <c r="C171" s="9" t="s">
        <v>193</v>
      </c>
      <c r="D171" s="12">
        <v>26</v>
      </c>
      <c r="E171" s="12"/>
      <c r="F171" s="14">
        <f t="shared" si="3"/>
        <v>0</v>
      </c>
    </row>
    <row r="172" ht="24" customHeight="1" spans="1:6">
      <c r="A172" s="8" t="s">
        <v>67</v>
      </c>
      <c r="B172" s="11" t="s">
        <v>194</v>
      </c>
      <c r="C172" s="9" t="s">
        <v>193</v>
      </c>
      <c r="D172" s="12">
        <v>100</v>
      </c>
      <c r="E172" s="12"/>
      <c r="F172" s="14">
        <f t="shared" si="3"/>
        <v>0</v>
      </c>
    </row>
    <row r="173" ht="13.5" customHeight="1" spans="1:6">
      <c r="A173" s="8" t="s">
        <v>69</v>
      </c>
      <c r="B173" s="11" t="s">
        <v>195</v>
      </c>
      <c r="C173" s="9" t="s">
        <v>196</v>
      </c>
      <c r="D173" s="12">
        <v>500</v>
      </c>
      <c r="E173" s="12"/>
      <c r="F173" s="14">
        <f t="shared" si="3"/>
        <v>0</v>
      </c>
    </row>
    <row r="174" ht="13.5" customHeight="1" spans="1:6">
      <c r="A174" s="8" t="s">
        <v>126</v>
      </c>
      <c r="B174" s="11" t="s">
        <v>197</v>
      </c>
      <c r="C174" s="9" t="s">
        <v>198</v>
      </c>
      <c r="D174" s="12">
        <v>200</v>
      </c>
      <c r="E174" s="12"/>
      <c r="F174" s="14">
        <f t="shared" si="3"/>
        <v>0</v>
      </c>
    </row>
    <row r="175" ht="13.5" customHeight="1" spans="1:6">
      <c r="A175" s="8" t="s">
        <v>141</v>
      </c>
      <c r="B175" s="11" t="s">
        <v>199</v>
      </c>
      <c r="C175" s="9" t="s">
        <v>198</v>
      </c>
      <c r="D175" s="12">
        <v>30</v>
      </c>
      <c r="E175" s="12"/>
      <c r="F175" s="14">
        <f t="shared" si="3"/>
        <v>0</v>
      </c>
    </row>
    <row r="176" ht="13.5" customHeight="1" spans="1:6">
      <c r="A176" s="8" t="s">
        <v>143</v>
      </c>
      <c r="B176" s="11" t="s">
        <v>200</v>
      </c>
      <c r="C176" s="9" t="s">
        <v>198</v>
      </c>
      <c r="D176" s="12">
        <v>12</v>
      </c>
      <c r="E176" s="12"/>
      <c r="F176" s="14">
        <f t="shared" si="3"/>
        <v>0</v>
      </c>
    </row>
    <row r="177" ht="13.5" customHeight="1" spans="1:6">
      <c r="A177" s="8" t="s">
        <v>145</v>
      </c>
      <c r="B177" s="11" t="s">
        <v>201</v>
      </c>
      <c r="C177" s="9" t="s">
        <v>198</v>
      </c>
      <c r="D177" s="12">
        <v>30</v>
      </c>
      <c r="E177" s="12"/>
      <c r="F177" s="14">
        <f t="shared" si="3"/>
        <v>0</v>
      </c>
    </row>
    <row r="178" ht="13.5" customHeight="1" spans="1:6">
      <c r="A178" s="8" t="s">
        <v>147</v>
      </c>
      <c r="B178" s="11" t="s">
        <v>202</v>
      </c>
      <c r="C178" s="9" t="s">
        <v>198</v>
      </c>
      <c r="D178" s="12">
        <v>130</v>
      </c>
      <c r="E178" s="12"/>
      <c r="F178" s="14">
        <f t="shared" si="3"/>
        <v>0</v>
      </c>
    </row>
    <row r="179" ht="13.5" customHeight="1" spans="1:6">
      <c r="A179" s="8" t="s">
        <v>149</v>
      </c>
      <c r="B179" s="11" t="s">
        <v>203</v>
      </c>
      <c r="C179" s="9" t="s">
        <v>198</v>
      </c>
      <c r="D179" s="12">
        <v>126</v>
      </c>
      <c r="E179" s="12"/>
      <c r="F179" s="14">
        <f t="shared" si="3"/>
        <v>0</v>
      </c>
    </row>
    <row r="180" ht="24" customHeight="1" spans="1:6">
      <c r="A180" s="8" t="s">
        <v>151</v>
      </c>
      <c r="B180" s="11" t="s">
        <v>204</v>
      </c>
      <c r="C180" s="9" t="s">
        <v>198</v>
      </c>
      <c r="D180" s="12">
        <v>4</v>
      </c>
      <c r="E180" s="12"/>
      <c r="F180" s="14">
        <f t="shared" si="3"/>
        <v>0</v>
      </c>
    </row>
    <row r="181" ht="24" customHeight="1" spans="1:6">
      <c r="A181" s="8" t="s">
        <v>205</v>
      </c>
      <c r="B181" s="11" t="s">
        <v>206</v>
      </c>
      <c r="C181" s="9" t="s">
        <v>207</v>
      </c>
      <c r="D181" s="12">
        <v>4</v>
      </c>
      <c r="E181" s="12"/>
      <c r="F181" s="14">
        <f t="shared" si="3"/>
        <v>0</v>
      </c>
    </row>
    <row r="182" ht="13.5" customHeight="1" spans="1:6">
      <c r="A182" s="8" t="s">
        <v>208</v>
      </c>
      <c r="B182" s="11" t="s">
        <v>209</v>
      </c>
      <c r="C182" s="9" t="s">
        <v>82</v>
      </c>
      <c r="D182" s="12">
        <v>8</v>
      </c>
      <c r="E182" s="12"/>
      <c r="F182" s="14">
        <f t="shared" si="3"/>
        <v>0</v>
      </c>
    </row>
    <row r="183" ht="13.5" customHeight="1" spans="1:6">
      <c r="A183" s="8" t="s">
        <v>210</v>
      </c>
      <c r="B183" s="11" t="s">
        <v>211</v>
      </c>
      <c r="C183" s="9" t="s">
        <v>82</v>
      </c>
      <c r="D183" s="12">
        <v>50</v>
      </c>
      <c r="E183" s="12"/>
      <c r="F183" s="14">
        <f t="shared" si="3"/>
        <v>0</v>
      </c>
    </row>
    <row r="184" ht="13.5" customHeight="1" spans="1:6">
      <c r="A184" s="8" t="s">
        <v>212</v>
      </c>
      <c r="B184" s="11" t="s">
        <v>213</v>
      </c>
      <c r="C184" s="9" t="s">
        <v>90</v>
      </c>
      <c r="D184" s="12">
        <v>200</v>
      </c>
      <c r="E184" s="12"/>
      <c r="F184" s="14">
        <f t="shared" si="3"/>
        <v>0</v>
      </c>
    </row>
    <row r="185" ht="13.5" customHeight="1" spans="1:6">
      <c r="A185" s="8" t="s">
        <v>214</v>
      </c>
      <c r="B185" s="11" t="s">
        <v>215</v>
      </c>
      <c r="C185" s="9" t="s">
        <v>104</v>
      </c>
      <c r="D185" s="12">
        <v>600</v>
      </c>
      <c r="E185" s="12"/>
      <c r="F185" s="14">
        <f t="shared" si="3"/>
        <v>0</v>
      </c>
    </row>
    <row r="186" ht="13.5" customHeight="1" spans="1:6">
      <c r="A186" s="8" t="s">
        <v>216</v>
      </c>
      <c r="B186" s="11" t="s">
        <v>217</v>
      </c>
      <c r="C186" s="9" t="s">
        <v>104</v>
      </c>
      <c r="D186" s="12">
        <v>8</v>
      </c>
      <c r="E186" s="12"/>
      <c r="F186" s="14">
        <f t="shared" si="3"/>
        <v>0</v>
      </c>
    </row>
    <row r="187" ht="13.5" customHeight="1" spans="1:6">
      <c r="A187" s="8" t="s">
        <v>218</v>
      </c>
      <c r="B187" s="11" t="s">
        <v>219</v>
      </c>
      <c r="C187" s="9" t="s">
        <v>104</v>
      </c>
      <c r="D187" s="12">
        <v>8</v>
      </c>
      <c r="E187" s="12"/>
      <c r="F187" s="14">
        <f t="shared" si="3"/>
        <v>0</v>
      </c>
    </row>
    <row r="188" ht="13.5" customHeight="1" spans="1:6">
      <c r="A188" s="8"/>
      <c r="B188" s="11"/>
      <c r="C188" s="9"/>
      <c r="D188" s="12"/>
      <c r="E188" s="12"/>
      <c r="F188" s="14"/>
    </row>
    <row r="189" ht="13.5" customHeight="1" spans="1:6">
      <c r="A189" s="8"/>
      <c r="B189" s="11"/>
      <c r="C189" s="9"/>
      <c r="D189" s="12"/>
      <c r="E189" s="12"/>
      <c r="F189" s="13"/>
    </row>
    <row r="190" ht="18" customHeight="1" spans="1:6">
      <c r="A190" s="16" t="s">
        <v>220</v>
      </c>
      <c r="B190" s="17"/>
      <c r="C190" s="18"/>
      <c r="D190" s="19">
        <f>SUM(F150:F187)</f>
        <v>0</v>
      </c>
      <c r="E190" s="20" t="s">
        <v>78</v>
      </c>
      <c r="F190" s="21"/>
    </row>
    <row r="191" ht="21" customHeight="1" spans="1:6">
      <c r="A191" s="2"/>
      <c r="B191" s="2"/>
      <c r="C191" s="3"/>
      <c r="D191" s="3"/>
      <c r="E191" s="4"/>
      <c r="F191" s="4"/>
    </row>
    <row r="192" ht="21" customHeight="1" spans="1:6">
      <c r="A192" s="1" t="s">
        <v>32</v>
      </c>
      <c r="B192" s="1"/>
      <c r="C192" s="1"/>
      <c r="D192" s="1"/>
      <c r="E192" s="1"/>
      <c r="F192" s="1"/>
    </row>
    <row r="193" ht="13.5" customHeight="1" spans="1:6">
      <c r="A193" s="2" t="s">
        <v>9</v>
      </c>
      <c r="B193" s="2"/>
      <c r="C193" s="3"/>
      <c r="D193" s="3"/>
      <c r="E193" s="4"/>
      <c r="F193" s="4"/>
    </row>
    <row r="194" ht="13.5" customHeight="1" spans="1:6">
      <c r="A194" s="5" t="s">
        <v>221</v>
      </c>
      <c r="B194" s="6"/>
      <c r="C194" s="6"/>
      <c r="D194" s="6"/>
      <c r="E194" s="6"/>
      <c r="F194" s="7"/>
    </row>
    <row r="195" ht="13.5" customHeight="1" spans="1:6">
      <c r="A195" s="8" t="s">
        <v>34</v>
      </c>
      <c r="B195" s="9" t="s">
        <v>35</v>
      </c>
      <c r="C195" s="9" t="s">
        <v>36</v>
      </c>
      <c r="D195" s="9" t="s">
        <v>37</v>
      </c>
      <c r="E195" s="9" t="s">
        <v>38</v>
      </c>
      <c r="F195" s="10" t="s">
        <v>39</v>
      </c>
    </row>
    <row r="196" ht="13.5" customHeight="1" spans="1:6">
      <c r="A196" s="8" t="s">
        <v>222</v>
      </c>
      <c r="B196" s="11" t="s">
        <v>223</v>
      </c>
      <c r="C196" s="9"/>
      <c r="D196" s="12"/>
      <c r="E196" s="12"/>
      <c r="F196" s="13"/>
    </row>
    <row r="197" ht="30" customHeight="1" spans="1:6">
      <c r="A197" s="8" t="s">
        <v>61</v>
      </c>
      <c r="B197" s="11" t="s">
        <v>224</v>
      </c>
      <c r="C197" s="9" t="s">
        <v>104</v>
      </c>
      <c r="D197" s="12">
        <v>40</v>
      </c>
      <c r="E197" s="12"/>
      <c r="F197" s="13">
        <f>D197*E197</f>
        <v>0</v>
      </c>
    </row>
    <row r="198" ht="30" customHeight="1" spans="1:6">
      <c r="A198" s="8" t="s">
        <v>64</v>
      </c>
      <c r="B198" s="11" t="s">
        <v>225</v>
      </c>
      <c r="C198" s="9" t="s">
        <v>104</v>
      </c>
      <c r="D198" s="12">
        <v>100</v>
      </c>
      <c r="E198" s="12"/>
      <c r="F198" s="13">
        <f t="shared" ref="F198:F225" si="4">D198*E198</f>
        <v>0</v>
      </c>
    </row>
    <row r="199" ht="30" customHeight="1" spans="1:6">
      <c r="A199" s="8" t="s">
        <v>64</v>
      </c>
      <c r="B199" s="11" t="s">
        <v>226</v>
      </c>
      <c r="C199" s="9" t="s">
        <v>104</v>
      </c>
      <c r="D199" s="12">
        <v>100</v>
      </c>
      <c r="E199" s="12"/>
      <c r="F199" s="13">
        <f t="shared" si="4"/>
        <v>0</v>
      </c>
    </row>
    <row r="200" ht="13.5" customHeight="1" spans="1:6">
      <c r="A200" s="8" t="s">
        <v>67</v>
      </c>
      <c r="B200" s="11" t="s">
        <v>227</v>
      </c>
      <c r="C200" s="9" t="s">
        <v>104</v>
      </c>
      <c r="D200" s="12">
        <v>20</v>
      </c>
      <c r="E200" s="12"/>
      <c r="F200" s="13">
        <f t="shared" si="4"/>
        <v>0</v>
      </c>
    </row>
    <row r="201" ht="21" customHeight="1" spans="1:6">
      <c r="A201" s="8" t="s">
        <v>228</v>
      </c>
      <c r="B201" s="11" t="s">
        <v>229</v>
      </c>
      <c r="C201" s="9"/>
      <c r="D201" s="12"/>
      <c r="E201" s="12"/>
      <c r="F201" s="13"/>
    </row>
    <row r="202" ht="13.5" customHeight="1" spans="1:6">
      <c r="A202" s="8" t="s">
        <v>61</v>
      </c>
      <c r="B202" s="11" t="s">
        <v>230</v>
      </c>
      <c r="C202" s="9" t="s">
        <v>231</v>
      </c>
      <c r="D202" s="12">
        <v>10</v>
      </c>
      <c r="E202" s="12"/>
      <c r="F202" s="13">
        <f t="shared" si="4"/>
        <v>0</v>
      </c>
    </row>
    <row r="203" ht="13.5" customHeight="1" spans="1:6">
      <c r="A203" s="8" t="s">
        <v>64</v>
      </c>
      <c r="B203" s="11" t="s">
        <v>232</v>
      </c>
      <c r="C203" s="9" t="s">
        <v>233</v>
      </c>
      <c r="D203" s="12">
        <v>10</v>
      </c>
      <c r="E203" s="12"/>
      <c r="F203" s="13">
        <f t="shared" si="4"/>
        <v>0</v>
      </c>
    </row>
    <row r="204" ht="13.5" customHeight="1" spans="1:6">
      <c r="A204" s="8" t="s">
        <v>67</v>
      </c>
      <c r="B204" s="11" t="s">
        <v>234</v>
      </c>
      <c r="C204" s="9" t="s">
        <v>196</v>
      </c>
      <c r="D204" s="12">
        <v>20</v>
      </c>
      <c r="E204" s="12"/>
      <c r="F204" s="13">
        <f t="shared" si="4"/>
        <v>0</v>
      </c>
    </row>
    <row r="205" ht="39" customHeight="1" spans="1:6">
      <c r="A205" s="8" t="s">
        <v>69</v>
      </c>
      <c r="B205" s="11" t="s">
        <v>235</v>
      </c>
      <c r="C205" s="9" t="s">
        <v>233</v>
      </c>
      <c r="D205" s="12">
        <v>20</v>
      </c>
      <c r="E205" s="12"/>
      <c r="F205" s="13">
        <f t="shared" si="4"/>
        <v>0</v>
      </c>
    </row>
    <row r="206" ht="13.5" customHeight="1" spans="1:6">
      <c r="A206" s="8" t="s">
        <v>126</v>
      </c>
      <c r="B206" s="11" t="s">
        <v>236</v>
      </c>
      <c r="C206" s="9" t="s">
        <v>196</v>
      </c>
      <c r="D206" s="12">
        <v>3</v>
      </c>
      <c r="E206" s="12"/>
      <c r="F206" s="13">
        <f t="shared" si="4"/>
        <v>0</v>
      </c>
    </row>
    <row r="207" ht="13.5" customHeight="1" spans="1:6">
      <c r="A207" s="8" t="s">
        <v>141</v>
      </c>
      <c r="B207" s="11" t="s">
        <v>237</v>
      </c>
      <c r="C207" s="9" t="s">
        <v>196</v>
      </c>
      <c r="D207" s="12">
        <v>10</v>
      </c>
      <c r="E207" s="12"/>
      <c r="F207" s="13">
        <f t="shared" si="4"/>
        <v>0</v>
      </c>
    </row>
    <row r="208" ht="13.5" customHeight="1" spans="1:6">
      <c r="A208" s="8" t="s">
        <v>238</v>
      </c>
      <c r="B208" s="11" t="s">
        <v>239</v>
      </c>
      <c r="C208" s="9"/>
      <c r="D208" s="12"/>
      <c r="E208" s="12"/>
      <c r="F208" s="13"/>
    </row>
    <row r="209" ht="13.5" customHeight="1" spans="1:6">
      <c r="A209" s="8" t="s">
        <v>61</v>
      </c>
      <c r="B209" s="11" t="s">
        <v>240</v>
      </c>
      <c r="C209" s="9" t="s">
        <v>231</v>
      </c>
      <c r="D209" s="12">
        <v>2</v>
      </c>
      <c r="E209" s="12"/>
      <c r="F209" s="13">
        <f t="shared" si="4"/>
        <v>0</v>
      </c>
    </row>
    <row r="210" ht="13.5" customHeight="1" spans="1:6">
      <c r="A210" s="8" t="s">
        <v>64</v>
      </c>
      <c r="B210" s="11" t="s">
        <v>241</v>
      </c>
      <c r="C210" s="9" t="s">
        <v>231</v>
      </c>
      <c r="D210" s="12">
        <v>2</v>
      </c>
      <c r="E210" s="12"/>
      <c r="F210" s="13">
        <f t="shared" si="4"/>
        <v>0</v>
      </c>
    </row>
    <row r="211" ht="13.5" customHeight="1" spans="1:6">
      <c r="A211" s="8" t="s">
        <v>67</v>
      </c>
      <c r="B211" s="11" t="s">
        <v>242</v>
      </c>
      <c r="C211" s="9" t="s">
        <v>231</v>
      </c>
      <c r="D211" s="12">
        <v>1</v>
      </c>
      <c r="E211" s="12"/>
      <c r="F211" s="13">
        <f t="shared" si="4"/>
        <v>0</v>
      </c>
    </row>
    <row r="212" ht="13.5" customHeight="1" spans="1:6">
      <c r="A212" s="8" t="s">
        <v>69</v>
      </c>
      <c r="B212" s="11" t="s">
        <v>243</v>
      </c>
      <c r="C212" s="9" t="s">
        <v>231</v>
      </c>
      <c r="D212" s="12">
        <v>1</v>
      </c>
      <c r="E212" s="12"/>
      <c r="F212" s="13">
        <f t="shared" si="4"/>
        <v>0</v>
      </c>
    </row>
    <row r="213" ht="24" customHeight="1" spans="1:6">
      <c r="A213" s="8" t="s">
        <v>126</v>
      </c>
      <c r="B213" s="11" t="s">
        <v>244</v>
      </c>
      <c r="C213" s="9" t="s">
        <v>245</v>
      </c>
      <c r="D213" s="12">
        <v>10</v>
      </c>
      <c r="E213" s="12"/>
      <c r="F213" s="13">
        <f t="shared" si="4"/>
        <v>0</v>
      </c>
    </row>
    <row r="214" ht="13.5" customHeight="1" spans="1:6">
      <c r="A214" s="8" t="s">
        <v>246</v>
      </c>
      <c r="B214" s="11" t="s">
        <v>247</v>
      </c>
      <c r="C214" s="9"/>
      <c r="D214" s="12"/>
      <c r="E214" s="12"/>
      <c r="F214" s="13"/>
    </row>
    <row r="215" ht="13.5" customHeight="1" spans="1:6">
      <c r="A215" s="8" t="s">
        <v>248</v>
      </c>
      <c r="B215" s="11" t="s">
        <v>249</v>
      </c>
      <c r="C215" s="9" t="s">
        <v>90</v>
      </c>
      <c r="D215" s="12">
        <v>4200</v>
      </c>
      <c r="E215" s="12"/>
      <c r="F215" s="13">
        <f t="shared" si="4"/>
        <v>0</v>
      </c>
    </row>
    <row r="216" ht="13.5" customHeight="1" spans="1:6">
      <c r="A216" s="8" t="s">
        <v>250</v>
      </c>
      <c r="B216" s="11" t="s">
        <v>251</v>
      </c>
      <c r="C216" s="9" t="s">
        <v>90</v>
      </c>
      <c r="D216" s="12">
        <v>1100</v>
      </c>
      <c r="E216" s="12"/>
      <c r="F216" s="13">
        <f t="shared" si="4"/>
        <v>0</v>
      </c>
    </row>
    <row r="217" ht="13.5" customHeight="1" spans="1:6">
      <c r="A217" s="8" t="s">
        <v>252</v>
      </c>
      <c r="B217" s="11" t="s">
        <v>253</v>
      </c>
      <c r="C217" s="9" t="s">
        <v>90</v>
      </c>
      <c r="D217" s="12">
        <v>140</v>
      </c>
      <c r="E217" s="12"/>
      <c r="F217" s="13">
        <f t="shared" si="4"/>
        <v>0</v>
      </c>
    </row>
    <row r="218" ht="13.5" customHeight="1" spans="1:6">
      <c r="A218" s="8" t="s">
        <v>254</v>
      </c>
      <c r="B218" s="11" t="s">
        <v>255</v>
      </c>
      <c r="C218" s="9" t="s">
        <v>90</v>
      </c>
      <c r="D218" s="12">
        <v>200</v>
      </c>
      <c r="E218" s="12"/>
      <c r="F218" s="13">
        <f t="shared" si="4"/>
        <v>0</v>
      </c>
    </row>
    <row r="219" ht="13.5" customHeight="1" spans="1:6">
      <c r="A219" s="8" t="s">
        <v>256</v>
      </c>
      <c r="B219" s="11" t="s">
        <v>257</v>
      </c>
      <c r="C219" s="9"/>
      <c r="D219" s="12"/>
      <c r="E219" s="12"/>
      <c r="F219" s="13"/>
    </row>
    <row r="220" ht="13.5" customHeight="1" spans="1:6">
      <c r="A220" s="8" t="s">
        <v>61</v>
      </c>
      <c r="B220" s="11" t="s">
        <v>258</v>
      </c>
      <c r="C220" s="9" t="s">
        <v>104</v>
      </c>
      <c r="D220" s="12">
        <v>10</v>
      </c>
      <c r="E220" s="12"/>
      <c r="F220" s="13">
        <f t="shared" si="4"/>
        <v>0</v>
      </c>
    </row>
    <row r="221" ht="13.5" customHeight="1" spans="1:6">
      <c r="A221" s="8" t="s">
        <v>64</v>
      </c>
      <c r="B221" s="11" t="s">
        <v>259</v>
      </c>
      <c r="C221" s="9" t="s">
        <v>104</v>
      </c>
      <c r="D221" s="12">
        <v>10</v>
      </c>
      <c r="E221" s="12"/>
      <c r="F221" s="13">
        <f t="shared" si="4"/>
        <v>0</v>
      </c>
    </row>
    <row r="222" ht="13.5" customHeight="1" spans="1:6">
      <c r="A222" s="8" t="s">
        <v>260</v>
      </c>
      <c r="B222" s="11" t="s">
        <v>261</v>
      </c>
      <c r="C222" s="9"/>
      <c r="D222" s="12"/>
      <c r="E222" s="12"/>
      <c r="F222" s="13"/>
    </row>
    <row r="223" ht="13.5" customHeight="1" spans="1:6">
      <c r="A223" s="8" t="s">
        <v>61</v>
      </c>
      <c r="B223" s="11" t="s">
        <v>262</v>
      </c>
      <c r="C223" s="9" t="s">
        <v>196</v>
      </c>
      <c r="D223" s="12">
        <v>4</v>
      </c>
      <c r="E223" s="12"/>
      <c r="F223" s="13">
        <f t="shared" si="4"/>
        <v>0</v>
      </c>
    </row>
    <row r="224" ht="13.5" customHeight="1" spans="1:6">
      <c r="A224" s="8" t="s">
        <v>64</v>
      </c>
      <c r="B224" s="11" t="s">
        <v>263</v>
      </c>
      <c r="C224" s="9" t="s">
        <v>264</v>
      </c>
      <c r="D224" s="12">
        <v>20</v>
      </c>
      <c r="E224" s="12"/>
      <c r="F224" s="13">
        <f t="shared" si="4"/>
        <v>0</v>
      </c>
    </row>
    <row r="225" ht="13.5" customHeight="1" spans="1:6">
      <c r="A225" s="8" t="s">
        <v>67</v>
      </c>
      <c r="B225" s="11" t="s">
        <v>265</v>
      </c>
      <c r="C225" s="9" t="s">
        <v>264</v>
      </c>
      <c r="D225" s="12">
        <v>10</v>
      </c>
      <c r="E225" s="12"/>
      <c r="F225" s="13">
        <f t="shared" si="4"/>
        <v>0</v>
      </c>
    </row>
    <row r="226" ht="13.5" customHeight="1" spans="1:6">
      <c r="A226" s="8"/>
      <c r="B226" s="11"/>
      <c r="C226" s="9"/>
      <c r="D226" s="12"/>
      <c r="E226" s="12"/>
      <c r="F226" s="13"/>
    </row>
    <row r="227" ht="13.5" customHeight="1" spans="1:6">
      <c r="A227" s="8"/>
      <c r="B227" s="11"/>
      <c r="C227" s="9"/>
      <c r="D227" s="12"/>
      <c r="E227" s="12"/>
      <c r="F227" s="13"/>
    </row>
    <row r="228" ht="13.5" customHeight="1" spans="1:6">
      <c r="A228" s="8"/>
      <c r="B228" s="11"/>
      <c r="C228" s="9"/>
      <c r="D228" s="12"/>
      <c r="E228" s="12"/>
      <c r="F228" s="13"/>
    </row>
    <row r="229" ht="13.5" customHeight="1" spans="1:6">
      <c r="A229" s="8"/>
      <c r="B229" s="11"/>
      <c r="C229" s="9"/>
      <c r="D229" s="12"/>
      <c r="E229" s="12"/>
      <c r="F229" s="13"/>
    </row>
    <row r="230" ht="13.5" customHeight="1" spans="1:6">
      <c r="A230" s="8"/>
      <c r="B230" s="11"/>
      <c r="C230" s="9"/>
      <c r="D230" s="12"/>
      <c r="E230" s="12"/>
      <c r="F230" s="13"/>
    </row>
    <row r="231" ht="13.5" customHeight="1" spans="1:6">
      <c r="A231" s="8"/>
      <c r="B231" s="11"/>
      <c r="C231" s="9"/>
      <c r="D231" s="12"/>
      <c r="E231" s="12"/>
      <c r="F231" s="13"/>
    </row>
    <row r="232" ht="13.5" customHeight="1" spans="1:6">
      <c r="A232" s="8"/>
      <c r="B232" s="11"/>
      <c r="C232" s="9"/>
      <c r="D232" s="12"/>
      <c r="E232" s="12"/>
      <c r="F232" s="13"/>
    </row>
    <row r="233" ht="13.5" customHeight="1" spans="1:6">
      <c r="A233" s="8"/>
      <c r="B233" s="11"/>
      <c r="C233" s="9"/>
      <c r="D233" s="12"/>
      <c r="E233" s="12"/>
      <c r="F233" s="13"/>
    </row>
    <row r="234" ht="13.5" customHeight="1" spans="1:6">
      <c r="A234" s="8"/>
      <c r="B234" s="11"/>
      <c r="C234" s="9"/>
      <c r="D234" s="12"/>
      <c r="E234" s="12"/>
      <c r="F234" s="13"/>
    </row>
    <row r="235" ht="18" customHeight="1" spans="1:6">
      <c r="A235" s="16" t="s">
        <v>266</v>
      </c>
      <c r="B235" s="17"/>
      <c r="C235" s="18"/>
      <c r="D235" s="19">
        <f>SUM(F197:F225)</f>
        <v>0</v>
      </c>
      <c r="E235" s="20" t="s">
        <v>78</v>
      </c>
      <c r="F235" s="21"/>
    </row>
    <row r="236" ht="21" customHeight="1" spans="1:6">
      <c r="A236" s="2"/>
      <c r="B236" s="2"/>
      <c r="C236" s="3"/>
      <c r="D236" s="3"/>
      <c r="E236" s="4"/>
      <c r="F236" s="4"/>
    </row>
    <row r="237" ht="21" customHeight="1" spans="1:6">
      <c r="A237" s="1" t="s">
        <v>32</v>
      </c>
      <c r="B237" s="1"/>
      <c r="C237" s="1"/>
      <c r="D237" s="1"/>
      <c r="E237" s="1"/>
      <c r="F237" s="1"/>
    </row>
    <row r="238" ht="13.5" customHeight="1" spans="1:6">
      <c r="A238" s="2" t="s">
        <v>9</v>
      </c>
      <c r="B238" s="2"/>
      <c r="C238" s="3"/>
      <c r="D238" s="3"/>
      <c r="E238" s="4"/>
      <c r="F238" s="4"/>
    </row>
    <row r="239" ht="13.5" customHeight="1" spans="1:6">
      <c r="A239" s="5" t="s">
        <v>267</v>
      </c>
      <c r="B239" s="6"/>
      <c r="C239" s="6"/>
      <c r="D239" s="6"/>
      <c r="E239" s="6"/>
      <c r="F239" s="7"/>
    </row>
    <row r="240" ht="13.5" customHeight="1" spans="1:6">
      <c r="A240" s="8" t="s">
        <v>34</v>
      </c>
      <c r="B240" s="9" t="s">
        <v>35</v>
      </c>
      <c r="C240" s="9" t="s">
        <v>36</v>
      </c>
      <c r="D240" s="9" t="s">
        <v>37</v>
      </c>
      <c r="E240" s="9" t="s">
        <v>38</v>
      </c>
      <c r="F240" s="10" t="s">
        <v>39</v>
      </c>
    </row>
    <row r="241" ht="13.5" customHeight="1" spans="1:6">
      <c r="A241" s="8" t="s">
        <v>268</v>
      </c>
      <c r="B241" s="11" t="s">
        <v>269</v>
      </c>
      <c r="C241" s="9" t="s">
        <v>90</v>
      </c>
      <c r="D241" s="12">
        <v>26000</v>
      </c>
      <c r="E241" s="12"/>
      <c r="F241" s="14">
        <f>D241*E241</f>
        <v>0</v>
      </c>
    </row>
    <row r="242" ht="13.5" customHeight="1" spans="1:6">
      <c r="A242" s="8"/>
      <c r="B242" s="11"/>
      <c r="C242" s="9"/>
      <c r="D242" s="12"/>
      <c r="E242" s="12"/>
      <c r="F242" s="13"/>
    </row>
    <row r="243" ht="13.5" customHeight="1" spans="1:6">
      <c r="A243" s="8"/>
      <c r="B243" s="11"/>
      <c r="C243" s="9"/>
      <c r="D243" s="12"/>
      <c r="E243" s="12"/>
      <c r="F243" s="13"/>
    </row>
    <row r="244" ht="13.5" customHeight="1" spans="1:6">
      <c r="A244" s="8"/>
      <c r="B244" s="11"/>
      <c r="C244" s="9"/>
      <c r="D244" s="12"/>
      <c r="E244" s="12"/>
      <c r="F244" s="13"/>
    </row>
    <row r="245" ht="13.5" customHeight="1" spans="1:6">
      <c r="A245" s="8"/>
      <c r="B245" s="11"/>
      <c r="C245" s="9"/>
      <c r="D245" s="12"/>
      <c r="E245" s="12"/>
      <c r="F245" s="13"/>
    </row>
    <row r="246" ht="13.5" customHeight="1" spans="1:6">
      <c r="A246" s="8"/>
      <c r="B246" s="11"/>
      <c r="C246" s="9"/>
      <c r="D246" s="12"/>
      <c r="E246" s="12"/>
      <c r="F246" s="13"/>
    </row>
    <row r="247" ht="13.5" customHeight="1" spans="1:6">
      <c r="A247" s="8"/>
      <c r="B247" s="11"/>
      <c r="C247" s="9"/>
      <c r="D247" s="12"/>
      <c r="E247" s="12"/>
      <c r="F247" s="13"/>
    </row>
    <row r="248" ht="13.5" customHeight="1" spans="1:6">
      <c r="A248" s="8"/>
      <c r="B248" s="11"/>
      <c r="C248" s="9"/>
      <c r="D248" s="12"/>
      <c r="E248" s="12"/>
      <c r="F248" s="13"/>
    </row>
    <row r="249" ht="13.5" customHeight="1" spans="1:6">
      <c r="A249" s="8"/>
      <c r="B249" s="11"/>
      <c r="C249" s="9"/>
      <c r="D249" s="12"/>
      <c r="E249" s="12"/>
      <c r="F249" s="13"/>
    </row>
    <row r="250" ht="13.5" customHeight="1" spans="1:6">
      <c r="A250" s="8"/>
      <c r="B250" s="11"/>
      <c r="C250" s="9"/>
      <c r="D250" s="12"/>
      <c r="E250" s="12"/>
      <c r="F250" s="13"/>
    </row>
    <row r="251" ht="13.5" customHeight="1" spans="1:6">
      <c r="A251" s="8"/>
      <c r="B251" s="11"/>
      <c r="C251" s="9"/>
      <c r="D251" s="12"/>
      <c r="E251" s="12"/>
      <c r="F251" s="13"/>
    </row>
    <row r="252" ht="13.5" customHeight="1" spans="1:6">
      <c r="A252" s="8"/>
      <c r="B252" s="11"/>
      <c r="C252" s="9"/>
      <c r="D252" s="12"/>
      <c r="E252" s="12"/>
      <c r="F252" s="13"/>
    </row>
    <row r="253" ht="13.5" customHeight="1" spans="1:6">
      <c r="A253" s="8"/>
      <c r="B253" s="11"/>
      <c r="C253" s="9"/>
      <c r="D253" s="12"/>
      <c r="E253" s="12"/>
      <c r="F253" s="13"/>
    </row>
    <row r="254" ht="13.5" customHeight="1" spans="1:6">
      <c r="A254" s="8"/>
      <c r="B254" s="11"/>
      <c r="C254" s="9"/>
      <c r="D254" s="12"/>
      <c r="E254" s="12"/>
      <c r="F254" s="13"/>
    </row>
    <row r="255" ht="13.5" customHeight="1" spans="1:6">
      <c r="A255" s="8"/>
      <c r="B255" s="11"/>
      <c r="C255" s="9"/>
      <c r="D255" s="12"/>
      <c r="E255" s="12"/>
      <c r="F255" s="13"/>
    </row>
    <row r="256" ht="13.5" customHeight="1" spans="1:6">
      <c r="A256" s="8"/>
      <c r="B256" s="11"/>
      <c r="C256" s="9"/>
      <c r="D256" s="12"/>
      <c r="E256" s="12"/>
      <c r="F256" s="13"/>
    </row>
    <row r="257" ht="13.5" customHeight="1" spans="1:6">
      <c r="A257" s="8"/>
      <c r="B257" s="11"/>
      <c r="C257" s="9"/>
      <c r="D257" s="12"/>
      <c r="E257" s="12"/>
      <c r="F257" s="13"/>
    </row>
    <row r="258" ht="13.5" customHeight="1" spans="1:6">
      <c r="A258" s="8"/>
      <c r="B258" s="11"/>
      <c r="C258" s="9"/>
      <c r="D258" s="12"/>
      <c r="E258" s="12"/>
      <c r="F258" s="13"/>
    </row>
    <row r="259" ht="13.5" customHeight="1" spans="1:6">
      <c r="A259" s="8"/>
      <c r="B259" s="11"/>
      <c r="C259" s="9"/>
      <c r="D259" s="12"/>
      <c r="E259" s="12"/>
      <c r="F259" s="13"/>
    </row>
    <row r="260" ht="13.5" customHeight="1" spans="1:6">
      <c r="A260" s="8"/>
      <c r="B260" s="11"/>
      <c r="C260" s="9"/>
      <c r="D260" s="12"/>
      <c r="E260" s="12"/>
      <c r="F260" s="13"/>
    </row>
    <row r="261" ht="13.5" customHeight="1" spans="1:6">
      <c r="A261" s="8"/>
      <c r="B261" s="11"/>
      <c r="C261" s="9"/>
      <c r="D261" s="12"/>
      <c r="E261" s="12"/>
      <c r="F261" s="13"/>
    </row>
    <row r="262" ht="13.5" customHeight="1" spans="1:6">
      <c r="A262" s="8"/>
      <c r="B262" s="11"/>
      <c r="C262" s="9"/>
      <c r="D262" s="12"/>
      <c r="E262" s="12"/>
      <c r="F262" s="13"/>
    </row>
    <row r="263" ht="13.5" customHeight="1" spans="1:6">
      <c r="A263" s="8"/>
      <c r="B263" s="11"/>
      <c r="C263" s="9"/>
      <c r="D263" s="12"/>
      <c r="E263" s="12"/>
      <c r="F263" s="13"/>
    </row>
    <row r="264" ht="13.5" customHeight="1" spans="1:6">
      <c r="A264" s="8"/>
      <c r="B264" s="11"/>
      <c r="C264" s="9"/>
      <c r="D264" s="12"/>
      <c r="E264" s="12"/>
      <c r="F264" s="13"/>
    </row>
    <row r="265" ht="13.5" customHeight="1" spans="1:6">
      <c r="A265" s="8"/>
      <c r="B265" s="11"/>
      <c r="C265" s="9"/>
      <c r="D265" s="12"/>
      <c r="E265" s="12"/>
      <c r="F265" s="13"/>
    </row>
    <row r="266" ht="13.5" customHeight="1" spans="1:6">
      <c r="A266" s="8"/>
      <c r="B266" s="11"/>
      <c r="C266" s="9"/>
      <c r="D266" s="12"/>
      <c r="E266" s="12"/>
      <c r="F266" s="13"/>
    </row>
    <row r="267" ht="13.5" customHeight="1" spans="1:6">
      <c r="A267" s="8"/>
      <c r="B267" s="11"/>
      <c r="C267" s="9"/>
      <c r="D267" s="12"/>
      <c r="E267" s="12"/>
      <c r="F267" s="13"/>
    </row>
    <row r="268" ht="13.5" customHeight="1" spans="1:6">
      <c r="A268" s="8"/>
      <c r="B268" s="11"/>
      <c r="C268" s="9"/>
      <c r="D268" s="12"/>
      <c r="E268" s="12"/>
      <c r="F268" s="13"/>
    </row>
    <row r="269" ht="13.5" customHeight="1" spans="1:6">
      <c r="A269" s="8"/>
      <c r="B269" s="11"/>
      <c r="C269" s="9"/>
      <c r="D269" s="12"/>
      <c r="E269" s="12"/>
      <c r="F269" s="13"/>
    </row>
    <row r="270" ht="13.5" customHeight="1" spans="1:6">
      <c r="A270" s="8"/>
      <c r="B270" s="11"/>
      <c r="C270" s="9"/>
      <c r="D270" s="12"/>
      <c r="E270" s="12"/>
      <c r="F270" s="13"/>
    </row>
    <row r="271" ht="13.5" customHeight="1" spans="1:6">
      <c r="A271" s="8"/>
      <c r="B271" s="11"/>
      <c r="C271" s="9"/>
      <c r="D271" s="12"/>
      <c r="E271" s="12"/>
      <c r="F271" s="13"/>
    </row>
    <row r="272" ht="13.5" customHeight="1" spans="1:6">
      <c r="A272" s="8"/>
      <c r="B272" s="11"/>
      <c r="C272" s="9"/>
      <c r="D272" s="12"/>
      <c r="E272" s="12"/>
      <c r="F272" s="13"/>
    </row>
    <row r="273" ht="13.5" customHeight="1" spans="1:6">
      <c r="A273" s="8"/>
      <c r="B273" s="11"/>
      <c r="C273" s="9"/>
      <c r="D273" s="12"/>
      <c r="E273" s="12"/>
      <c r="F273" s="13"/>
    </row>
    <row r="274" ht="13.5" customHeight="1" spans="1:6">
      <c r="A274" s="8"/>
      <c r="B274" s="11"/>
      <c r="C274" s="9"/>
      <c r="D274" s="12"/>
      <c r="E274" s="12"/>
      <c r="F274" s="13"/>
    </row>
    <row r="275" ht="13.5" customHeight="1" spans="1:6">
      <c r="A275" s="8"/>
      <c r="B275" s="11"/>
      <c r="C275" s="9"/>
      <c r="D275" s="12"/>
      <c r="E275" s="12"/>
      <c r="F275" s="13"/>
    </row>
    <row r="276" ht="13.5" customHeight="1" spans="1:6">
      <c r="A276" s="8"/>
      <c r="B276" s="11"/>
      <c r="C276" s="9"/>
      <c r="D276" s="12"/>
      <c r="E276" s="12"/>
      <c r="F276" s="13"/>
    </row>
    <row r="277" ht="13.5" customHeight="1" spans="1:6">
      <c r="A277" s="8"/>
      <c r="B277" s="11"/>
      <c r="C277" s="9"/>
      <c r="D277" s="12"/>
      <c r="E277" s="12"/>
      <c r="F277" s="13"/>
    </row>
    <row r="278" ht="13.5" customHeight="1" spans="1:6">
      <c r="A278" s="8"/>
      <c r="B278" s="11"/>
      <c r="C278" s="9"/>
      <c r="D278" s="12"/>
      <c r="E278" s="12"/>
      <c r="F278" s="13"/>
    </row>
    <row r="279" ht="13.5" customHeight="1" spans="1:6">
      <c r="A279" s="8"/>
      <c r="B279" s="11"/>
      <c r="C279" s="9"/>
      <c r="D279" s="12"/>
      <c r="E279" s="12"/>
      <c r="F279" s="13"/>
    </row>
    <row r="280" ht="13.5" customHeight="1" spans="1:6">
      <c r="A280" s="8"/>
      <c r="B280" s="11"/>
      <c r="C280" s="9"/>
      <c r="D280" s="12"/>
      <c r="E280" s="12"/>
      <c r="F280" s="13"/>
    </row>
    <row r="281" ht="13.5" customHeight="1" spans="1:6">
      <c r="A281" s="8"/>
      <c r="B281" s="11"/>
      <c r="C281" s="9"/>
      <c r="D281" s="12"/>
      <c r="E281" s="12"/>
      <c r="F281" s="13"/>
    </row>
    <row r="282" ht="13.5" customHeight="1" spans="1:6">
      <c r="A282" s="8"/>
      <c r="B282" s="11"/>
      <c r="C282" s="9"/>
      <c r="D282" s="12"/>
      <c r="E282" s="12"/>
      <c r="F282" s="13"/>
    </row>
    <row r="283" ht="13.5" customHeight="1" spans="1:6">
      <c r="A283" s="8"/>
      <c r="B283" s="11"/>
      <c r="C283" s="9"/>
      <c r="D283" s="12"/>
      <c r="E283" s="12"/>
      <c r="F283" s="13"/>
    </row>
    <row r="284" ht="13.5" customHeight="1" spans="1:6">
      <c r="A284" s="8"/>
      <c r="B284" s="11"/>
      <c r="C284" s="9"/>
      <c r="D284" s="12"/>
      <c r="E284" s="12"/>
      <c r="F284" s="13"/>
    </row>
    <row r="285" ht="13.5" customHeight="1" spans="1:6">
      <c r="A285" s="8"/>
      <c r="B285" s="11"/>
      <c r="C285" s="9"/>
      <c r="D285" s="12"/>
      <c r="E285" s="12"/>
      <c r="F285" s="13"/>
    </row>
    <row r="286" ht="18" customHeight="1" spans="1:6">
      <c r="A286" s="16" t="s">
        <v>270</v>
      </c>
      <c r="B286" s="17"/>
      <c r="C286" s="18"/>
      <c r="D286" s="20">
        <f>SUM(F241:F242)</f>
        <v>0</v>
      </c>
      <c r="E286" s="20" t="s">
        <v>78</v>
      </c>
      <c r="F286" s="21"/>
    </row>
    <row r="287" ht="21" customHeight="1" spans="1:6">
      <c r="A287" s="2"/>
      <c r="B287" s="2"/>
      <c r="C287" s="3"/>
      <c r="D287" s="3"/>
      <c r="E287" s="4"/>
      <c r="F287" s="4"/>
    </row>
  </sheetData>
  <sheetProtection sheet="1" objects="1"/>
  <protectedRanges>
    <protectedRange sqref="E$1:E$1048576" name="区域1"/>
  </protectedRanges>
  <mergeCells count="54">
    <mergeCell ref="A1:F1"/>
    <mergeCell ref="A2:B2"/>
    <mergeCell ref="C2:D2"/>
    <mergeCell ref="E2:F2"/>
    <mergeCell ref="A3:F3"/>
    <mergeCell ref="A47:C47"/>
    <mergeCell ref="A48:B48"/>
    <mergeCell ref="C48:D48"/>
    <mergeCell ref="E48:F48"/>
    <mergeCell ref="A49:F49"/>
    <mergeCell ref="A50:B50"/>
    <mergeCell ref="C50:D50"/>
    <mergeCell ref="E50:F50"/>
    <mergeCell ref="A51:F51"/>
    <mergeCell ref="A96:C96"/>
    <mergeCell ref="A97:B97"/>
    <mergeCell ref="C97:D97"/>
    <mergeCell ref="E97:F97"/>
    <mergeCell ref="A98:F98"/>
    <mergeCell ref="A99:B99"/>
    <mergeCell ref="C99:D99"/>
    <mergeCell ref="E99:F99"/>
    <mergeCell ref="A100:F100"/>
    <mergeCell ref="A143:C143"/>
    <mergeCell ref="A144:B144"/>
    <mergeCell ref="C144:D144"/>
    <mergeCell ref="E144:F144"/>
    <mergeCell ref="A145:F145"/>
    <mergeCell ref="A146:B146"/>
    <mergeCell ref="C146:D146"/>
    <mergeCell ref="E146:F146"/>
    <mergeCell ref="A147:F147"/>
    <mergeCell ref="A190:C190"/>
    <mergeCell ref="A191:B191"/>
    <mergeCell ref="C191:D191"/>
    <mergeCell ref="E191:F191"/>
    <mergeCell ref="A192:F192"/>
    <mergeCell ref="A193:B193"/>
    <mergeCell ref="C193:D193"/>
    <mergeCell ref="E193:F193"/>
    <mergeCell ref="A194:F194"/>
    <mergeCell ref="A235:C235"/>
    <mergeCell ref="A236:B236"/>
    <mergeCell ref="C236:D236"/>
    <mergeCell ref="E236:F236"/>
    <mergeCell ref="A237:F237"/>
    <mergeCell ref="A238:B238"/>
    <mergeCell ref="C238:D238"/>
    <mergeCell ref="E238:F238"/>
    <mergeCell ref="A239:F239"/>
    <mergeCell ref="A286:C286"/>
    <mergeCell ref="A287:B287"/>
    <mergeCell ref="C287:D287"/>
    <mergeCell ref="E287:F287"/>
  </mergeCells>
  <printOptions horizontalCentered="1"/>
  <pageMargins left="0.19975" right="0.19975" top="0.59375" bottom="0" header="0.59375" footer="0"/>
  <pageSetup paperSize="9" orientation="portrait"/>
  <headerFooter/>
  <rowBreaks count="5" manualBreakCount="5">
    <brk id="48" max="16383" man="1"/>
    <brk id="97" max="16383" man="1"/>
    <brk id="144" max="16383" man="1"/>
    <brk id="191" max="16383" man="1"/>
    <brk id="23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 master="" otherUserPermission="visible"/>
  <rangeList sheetStid="4" master="" otherUserPermission="visible"/>
  <rangeList sheetStid="1" master="" otherUserPermission="visible"/>
  <rangeList sheetStid="2" master="" otherUserPermission="visible">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封面</vt:lpstr>
      <vt:lpstr>编制说明</vt:lpstr>
      <vt:lpstr>【标表1】投标报价汇总表</vt:lpstr>
      <vt:lpstr>【标表2】工程量清单表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雷诺</cp:lastModifiedBy>
  <dcterms:created xsi:type="dcterms:W3CDTF">2025-12-23T09:46:00Z</dcterms:created>
  <dcterms:modified xsi:type="dcterms:W3CDTF">2025-12-25T01:25:31Z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958A53D8A5BA43CCB51AB97B489DAB60_12</vt:lpwstr>
  </property>
  <property fmtid="{D5CDD505-2E9C-101B-9397-08002B2CF9AE}" pid="3" name="KSOProductBuildVer">
    <vt:lpwstr>2052-12.1.0.24034</vt:lpwstr>
  </property>
  <property fmtid="{D5CDD505-2E9C-101B-9397-08002B2CF9AE}" pid="4" name="CalculationRule">
    <vt:i4>0</vt:i4>
  </property>
</Properties>
</file>